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mmxcifs01\スポ・参・（民間）\庶務係\01 予算\R2 2次補正（コロナ対応）\◎スポーツイベントの再開支援事業\HP掲載資料\"/>
    </mc:Choice>
  </mc:AlternateContent>
  <bookViews>
    <workbookView xWindow="480" yWindow="90" windowWidth="17520" windowHeight="11640"/>
  </bookViews>
  <sheets>
    <sheet name="別紙1_補助金事業の経費（合計）" sheetId="8" r:id="rId1"/>
    <sheet name="別紙2_感染拡大防止事業（経費の配分表）" sheetId="9" r:id="rId2"/>
    <sheet name="別紙３_感染拡大防止事業（収支予算書）" sheetId="11" r:id="rId3"/>
    <sheet name="別紙４_広報事業（経費の配分 (2" sheetId="10" r:id="rId4"/>
    <sheet name="別紙５_広報事業（収支予算書）" sheetId="5" r:id="rId5"/>
    <sheet name="別紙6_施設の確保事業（経費の配分表）" sheetId="14" r:id="rId6"/>
    <sheet name="別紙7_施設の確保事業（収支予算書）" sheetId="15" r:id="rId7"/>
    <sheet name="別紙8_非感染状態確認事業（経費の配分表）" sheetId="22" r:id="rId8"/>
    <sheet name="別紙9_非感染状態確認事業（収支予算書）" sheetId="21" r:id="rId9"/>
    <sheet name="記載例（支出）" sheetId="4" r:id="rId10"/>
  </sheets>
  <definedNames>
    <definedName name="_xlnm.Print_Area" localSheetId="9">'記載例（支出）'!$A$1:$P$45</definedName>
    <definedName name="_xlnm.Print_Area" localSheetId="0">'別紙1_補助金事業の経費（合計）'!$A$1:$K$47</definedName>
    <definedName name="_xlnm.Print_Area" localSheetId="1">'別紙2_感染拡大防止事業（経費の配分表）'!$A$1:$U$20</definedName>
    <definedName name="_xlnm.Print_Area" localSheetId="2">'別紙３_感染拡大防止事業（収支予算書）'!$A$1:$Q$107</definedName>
    <definedName name="_xlnm.Print_Area" localSheetId="3">'別紙４_広報事業（経費の配分 (2'!$A$1:$U$21</definedName>
    <definedName name="_xlnm.Print_Area" localSheetId="4">'別紙５_広報事業（収支予算書）'!$A$1:$Q$128</definedName>
    <definedName name="_xlnm.Print_Area" localSheetId="5">'別紙6_施設の確保事業（経費の配分表）'!$A$1:$U$11</definedName>
    <definedName name="_xlnm.Print_Area" localSheetId="6">'別紙7_施設の確保事業（収支予算書）'!$A$1:$Q$36</definedName>
    <definedName name="_xlnm.Print_Area" localSheetId="7">'別紙8_非感染状態確認事業（経費の配分表）'!$A$1:$U$20</definedName>
    <definedName name="_xlnm.Print_Area" localSheetId="8">'別紙9_非感染状態確認事業（収支予算書）'!$A$1:$Q$118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" i="15" l="1"/>
  <c r="O40" i="21"/>
  <c r="P116" i="21" l="1"/>
  <c r="D116" i="21"/>
  <c r="C116" i="21"/>
  <c r="B116" i="21"/>
  <c r="F43" i="4" l="1"/>
  <c r="E17" i="22"/>
  <c r="G115" i="21"/>
  <c r="Q12" i="9"/>
  <c r="Q15" i="9"/>
  <c r="Q13" i="9"/>
  <c r="M15" i="9"/>
  <c r="M13" i="9"/>
  <c r="M12" i="9"/>
  <c r="I15" i="9"/>
  <c r="I13" i="9"/>
  <c r="I12" i="9"/>
  <c r="E15" i="9"/>
  <c r="E13" i="9"/>
  <c r="E12" i="9"/>
  <c r="D45" i="11"/>
  <c r="D25" i="11"/>
  <c r="D15" i="11"/>
  <c r="C105" i="11"/>
  <c r="G105" i="11"/>
  <c r="D106" i="11" l="1"/>
  <c r="D75" i="11" l="1"/>
  <c r="C75" i="11" s="1"/>
  <c r="D85" i="11"/>
  <c r="O105" i="11"/>
  <c r="D105" i="11" s="1"/>
  <c r="O94" i="11"/>
  <c r="O93" i="11"/>
  <c r="O92" i="11"/>
  <c r="O91" i="11"/>
  <c r="O90" i="11"/>
  <c r="O89" i="11"/>
  <c r="O88" i="11"/>
  <c r="O87" i="11"/>
  <c r="O86" i="11"/>
  <c r="O85" i="11"/>
  <c r="O84" i="11"/>
  <c r="O83" i="11"/>
  <c r="O82" i="11"/>
  <c r="O81" i="11"/>
  <c r="O80" i="11"/>
  <c r="O79" i="11"/>
  <c r="O78" i="11"/>
  <c r="O77" i="11"/>
  <c r="O76" i="11"/>
  <c r="O75" i="11"/>
  <c r="B105" i="11" l="1"/>
  <c r="B85" i="11"/>
  <c r="C85" i="11"/>
  <c r="B75" i="11"/>
  <c r="Q7" i="9"/>
  <c r="Q6" i="9"/>
  <c r="M7" i="9"/>
  <c r="M6" i="9"/>
  <c r="O24" i="11"/>
  <c r="O23" i="11"/>
  <c r="O22" i="11"/>
  <c r="O21" i="11"/>
  <c r="O20" i="11"/>
  <c r="O19" i="11"/>
  <c r="O18" i="11"/>
  <c r="O17" i="11"/>
  <c r="O16" i="11"/>
  <c r="O15" i="11"/>
  <c r="O34" i="11"/>
  <c r="O33" i="11"/>
  <c r="O32" i="11"/>
  <c r="O31" i="11"/>
  <c r="O30" i="11"/>
  <c r="O29" i="11"/>
  <c r="O28" i="11"/>
  <c r="O27" i="11"/>
  <c r="O26" i="11"/>
  <c r="O25" i="11"/>
  <c r="H33" i="8"/>
  <c r="Q16" i="22"/>
  <c r="Q15" i="22"/>
  <c r="Q14" i="22"/>
  <c r="Q13" i="22"/>
  <c r="Q12" i="22"/>
  <c r="Q11" i="22"/>
  <c r="Q10" i="22"/>
  <c r="Q9" i="22"/>
  <c r="Q8" i="22"/>
  <c r="Q7" i="22"/>
  <c r="Q6" i="22"/>
  <c r="M15" i="22"/>
  <c r="M14" i="22"/>
  <c r="M13" i="22"/>
  <c r="M12" i="22"/>
  <c r="M11" i="22"/>
  <c r="M10" i="22"/>
  <c r="M9" i="22"/>
  <c r="M8" i="22"/>
  <c r="M7" i="22"/>
  <c r="M6" i="22"/>
  <c r="I15" i="22"/>
  <c r="I14" i="22"/>
  <c r="I13" i="22"/>
  <c r="I12" i="22"/>
  <c r="I11" i="22"/>
  <c r="I10" i="22"/>
  <c r="I9" i="22"/>
  <c r="I8" i="22"/>
  <c r="I7" i="22"/>
  <c r="I6" i="22"/>
  <c r="E15" i="22"/>
  <c r="E14" i="22"/>
  <c r="E13" i="22"/>
  <c r="E12" i="22"/>
  <c r="E11" i="22"/>
  <c r="E10" i="22"/>
  <c r="E9" i="22"/>
  <c r="E8" i="22"/>
  <c r="E7" i="22"/>
  <c r="E6" i="22"/>
  <c r="O115" i="21"/>
  <c r="D115" i="21" s="1"/>
  <c r="M16" i="22" s="1"/>
  <c r="O114" i="21"/>
  <c r="O113" i="21"/>
  <c r="O112" i="21"/>
  <c r="O111" i="21"/>
  <c r="O110" i="21"/>
  <c r="O109" i="21"/>
  <c r="O108" i="21"/>
  <c r="O107" i="21"/>
  <c r="O106" i="21"/>
  <c r="O105" i="21"/>
  <c r="D105" i="21" s="1"/>
  <c r="O104" i="21"/>
  <c r="O103" i="21"/>
  <c r="O102" i="21"/>
  <c r="O101" i="21"/>
  <c r="O100" i="21"/>
  <c r="O99" i="21"/>
  <c r="O98" i="21"/>
  <c r="O97" i="21"/>
  <c r="O96" i="21"/>
  <c r="O95" i="21"/>
  <c r="O94" i="21"/>
  <c r="O93" i="21"/>
  <c r="O92" i="21"/>
  <c r="O91" i="21"/>
  <c r="O90" i="21"/>
  <c r="O89" i="21"/>
  <c r="O88" i="21"/>
  <c r="O87" i="21"/>
  <c r="O86" i="21"/>
  <c r="O85" i="21"/>
  <c r="D85" i="21" s="1"/>
  <c r="O84" i="21"/>
  <c r="O83" i="21"/>
  <c r="O82" i="21"/>
  <c r="O81" i="21"/>
  <c r="O80" i="21"/>
  <c r="O79" i="21"/>
  <c r="O78" i="21"/>
  <c r="O77" i="21"/>
  <c r="O76" i="21"/>
  <c r="O75" i="21"/>
  <c r="D75" i="21" s="1"/>
  <c r="C75" i="21" s="1"/>
  <c r="O74" i="21"/>
  <c r="O73" i="21"/>
  <c r="O72" i="21"/>
  <c r="O71" i="21"/>
  <c r="O70" i="21"/>
  <c r="O69" i="21"/>
  <c r="O68" i="21"/>
  <c r="O67" i="21"/>
  <c r="O66" i="21"/>
  <c r="O65" i="21"/>
  <c r="O64" i="21"/>
  <c r="O63" i="21"/>
  <c r="O62" i="21"/>
  <c r="O61" i="21"/>
  <c r="O60" i="21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O45" i="21"/>
  <c r="O44" i="21"/>
  <c r="O43" i="21"/>
  <c r="O42" i="21"/>
  <c r="O41" i="21"/>
  <c r="O39" i="21"/>
  <c r="O38" i="21"/>
  <c r="O37" i="21"/>
  <c r="O36" i="21"/>
  <c r="O35" i="21"/>
  <c r="D35" i="21"/>
  <c r="C35" i="21" s="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O21" i="21"/>
  <c r="O20" i="21"/>
  <c r="O19" i="21"/>
  <c r="O18" i="21"/>
  <c r="O17" i="21"/>
  <c r="O16" i="21"/>
  <c r="O15" i="21"/>
  <c r="D15" i="21" s="1"/>
  <c r="Q7" i="14"/>
  <c r="M7" i="14"/>
  <c r="I7" i="14"/>
  <c r="E7" i="14"/>
  <c r="Q6" i="14"/>
  <c r="M6" i="14"/>
  <c r="I6" i="14"/>
  <c r="I8" i="14" s="1"/>
  <c r="E6" i="14"/>
  <c r="I6" i="10"/>
  <c r="M17" i="22" l="1"/>
  <c r="B15" i="11"/>
  <c r="C15" i="11"/>
  <c r="B25" i="11"/>
  <c r="E7" i="9" s="1"/>
  <c r="C25" i="11"/>
  <c r="I7" i="9" s="1"/>
  <c r="Q17" i="22"/>
  <c r="D55" i="21"/>
  <c r="D25" i="21"/>
  <c r="D95" i="21"/>
  <c r="D45" i="21"/>
  <c r="C45" i="21" s="1"/>
  <c r="D65" i="21"/>
  <c r="C25" i="21"/>
  <c r="B25" i="21"/>
  <c r="C65" i="21"/>
  <c r="B65" i="21"/>
  <c r="B85" i="21"/>
  <c r="C85" i="21"/>
  <c r="B115" i="21"/>
  <c r="E16" i="22" s="1"/>
  <c r="C115" i="21"/>
  <c r="I16" i="22" s="1"/>
  <c r="I17" i="22" s="1"/>
  <c r="H34" i="8" s="1"/>
  <c r="C95" i="21"/>
  <c r="B95" i="21"/>
  <c r="B45" i="21"/>
  <c r="B15" i="21"/>
  <c r="C15" i="21"/>
  <c r="C105" i="21"/>
  <c r="B105" i="21"/>
  <c r="B55" i="21"/>
  <c r="C55" i="21"/>
  <c r="B35" i="21"/>
  <c r="B75" i="21"/>
  <c r="P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O21" i="15"/>
  <c r="O20" i="15"/>
  <c r="O19" i="15"/>
  <c r="O18" i="15"/>
  <c r="O17" i="15"/>
  <c r="O16" i="15"/>
  <c r="O15" i="15"/>
  <c r="Q8" i="14"/>
  <c r="M8" i="14"/>
  <c r="E8" i="14"/>
  <c r="I6" i="9" l="1"/>
  <c r="E6" i="9"/>
  <c r="F6" i="21"/>
  <c r="F10" i="21" s="1"/>
  <c r="D15" i="15"/>
  <c r="D25" i="15"/>
  <c r="B15" i="15"/>
  <c r="D35" i="15"/>
  <c r="C15" i="15"/>
  <c r="B25" i="15"/>
  <c r="C25" i="15"/>
  <c r="P126" i="5"/>
  <c r="O16" i="4"/>
  <c r="O44" i="4"/>
  <c r="B35" i="15" l="1"/>
  <c r="C35" i="15"/>
  <c r="F10" i="15" s="1"/>
  <c r="H42" i="8"/>
  <c r="O16" i="5" l="1"/>
  <c r="O37" i="11"/>
  <c r="I16" i="10"/>
  <c r="I15" i="10"/>
  <c r="I14" i="10"/>
  <c r="I12" i="10"/>
  <c r="I11" i="10"/>
  <c r="I10" i="10"/>
  <c r="I9" i="10"/>
  <c r="I8" i="10"/>
  <c r="I7" i="10"/>
  <c r="C37" i="4"/>
  <c r="C31" i="4"/>
  <c r="C28" i="4"/>
  <c r="C25" i="4"/>
  <c r="C22" i="4"/>
  <c r="C19" i="4"/>
  <c r="C16" i="4"/>
  <c r="C13" i="4"/>
  <c r="C10" i="4"/>
  <c r="C7" i="4"/>
  <c r="C4" i="4"/>
  <c r="C55" i="5"/>
  <c r="C45" i="5"/>
  <c r="C115" i="5"/>
  <c r="O19" i="5"/>
  <c r="O58" i="11"/>
  <c r="O38" i="11"/>
  <c r="B115" i="5" l="1"/>
  <c r="M16" i="10"/>
  <c r="N43" i="4"/>
  <c r="D43" i="4" s="1"/>
  <c r="Q17" i="10"/>
  <c r="Q16" i="10"/>
  <c r="Q15" i="10"/>
  <c r="Q14" i="10"/>
  <c r="Q13" i="10"/>
  <c r="Q12" i="10"/>
  <c r="Q11" i="10"/>
  <c r="Q10" i="10"/>
  <c r="Q9" i="10"/>
  <c r="D44" i="4" l="1"/>
  <c r="C43" i="4"/>
  <c r="C44" i="4" s="1"/>
  <c r="B43" i="4"/>
  <c r="O39" i="5"/>
  <c r="Q8" i="10"/>
  <c r="O28" i="5"/>
  <c r="Q7" i="10"/>
  <c r="Q6" i="10"/>
  <c r="O99" i="11"/>
  <c r="Q14" i="9"/>
  <c r="O68" i="11"/>
  <c r="Q11" i="9"/>
  <c r="Q10" i="9"/>
  <c r="O46" i="11"/>
  <c r="Q9" i="9"/>
  <c r="Q8" i="9"/>
  <c r="O40" i="11"/>
  <c r="O35" i="11"/>
  <c r="Q16" i="9" l="1"/>
  <c r="O22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O114" i="5"/>
  <c r="O113" i="5"/>
  <c r="O112" i="5"/>
  <c r="O111" i="5"/>
  <c r="O110" i="5"/>
  <c r="O109" i="5"/>
  <c r="O108" i="5"/>
  <c r="O107" i="5"/>
  <c r="O106" i="5"/>
  <c r="O105" i="5"/>
  <c r="O104" i="5"/>
  <c r="O103" i="5"/>
  <c r="O102" i="5"/>
  <c r="O101" i="5"/>
  <c r="O100" i="5"/>
  <c r="O99" i="5"/>
  <c r="O98" i="5"/>
  <c r="O97" i="5"/>
  <c r="O96" i="5"/>
  <c r="O95" i="5"/>
  <c r="O94" i="5"/>
  <c r="O93" i="5"/>
  <c r="O92" i="5"/>
  <c r="O91" i="5"/>
  <c r="O90" i="5"/>
  <c r="O89" i="5"/>
  <c r="O88" i="5"/>
  <c r="O87" i="5"/>
  <c r="O86" i="5"/>
  <c r="O85" i="5"/>
  <c r="O84" i="5"/>
  <c r="O83" i="5"/>
  <c r="O82" i="5"/>
  <c r="O81" i="5"/>
  <c r="O80" i="5"/>
  <c r="O79" i="5"/>
  <c r="O78" i="5"/>
  <c r="O77" i="5"/>
  <c r="O76" i="5"/>
  <c r="O75" i="5"/>
  <c r="O74" i="5"/>
  <c r="O73" i="5"/>
  <c r="O72" i="5"/>
  <c r="O71" i="5"/>
  <c r="O70" i="5"/>
  <c r="O69" i="5"/>
  <c r="O68" i="5"/>
  <c r="O67" i="5"/>
  <c r="O66" i="5"/>
  <c r="O65" i="5"/>
  <c r="O64" i="5"/>
  <c r="O63" i="5"/>
  <c r="O62" i="5"/>
  <c r="O61" i="5"/>
  <c r="O60" i="5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O45" i="5"/>
  <c r="O44" i="5"/>
  <c r="O43" i="5"/>
  <c r="O42" i="5"/>
  <c r="O41" i="5"/>
  <c r="O40" i="5"/>
  <c r="O38" i="5"/>
  <c r="O37" i="5"/>
  <c r="O36" i="5"/>
  <c r="O35" i="5"/>
  <c r="O34" i="5"/>
  <c r="O33" i="5"/>
  <c r="O32" i="5"/>
  <c r="O31" i="5"/>
  <c r="O30" i="5"/>
  <c r="O29" i="5"/>
  <c r="O27" i="5"/>
  <c r="O26" i="5"/>
  <c r="O25" i="5"/>
  <c r="O24" i="5"/>
  <c r="O23" i="5"/>
  <c r="O22" i="5"/>
  <c r="O21" i="5"/>
  <c r="O20" i="5"/>
  <c r="O18" i="5"/>
  <c r="O17" i="5"/>
  <c r="O15" i="5"/>
  <c r="O104" i="11"/>
  <c r="O103" i="11"/>
  <c r="O102" i="11"/>
  <c r="O101" i="11"/>
  <c r="O100" i="11"/>
  <c r="O98" i="11"/>
  <c r="O97" i="11"/>
  <c r="O96" i="11"/>
  <c r="O95" i="11"/>
  <c r="O74" i="11"/>
  <c r="O73" i="11"/>
  <c r="O72" i="11"/>
  <c r="O71" i="11"/>
  <c r="O70" i="11"/>
  <c r="O69" i="11"/>
  <c r="O67" i="11"/>
  <c r="O66" i="11"/>
  <c r="O65" i="11"/>
  <c r="O64" i="11"/>
  <c r="O63" i="11"/>
  <c r="O62" i="11"/>
  <c r="O61" i="11"/>
  <c r="O60" i="11"/>
  <c r="O59" i="11"/>
  <c r="O57" i="11"/>
  <c r="O56" i="11"/>
  <c r="O55" i="11"/>
  <c r="O54" i="11"/>
  <c r="O53" i="11"/>
  <c r="O52" i="11"/>
  <c r="O51" i="11"/>
  <c r="O50" i="11"/>
  <c r="O49" i="11"/>
  <c r="O48" i="11"/>
  <c r="O47" i="11"/>
  <c r="O45" i="11"/>
  <c r="O44" i="11"/>
  <c r="O43" i="11"/>
  <c r="O42" i="11"/>
  <c r="O41" i="11"/>
  <c r="O39" i="11"/>
  <c r="O36" i="11"/>
  <c r="D35" i="11" l="1"/>
  <c r="C35" i="11" l="1"/>
  <c r="B35" i="11"/>
  <c r="M8" i="9"/>
  <c r="E8" i="9" l="1"/>
  <c r="I8" i="9"/>
  <c r="Q18" i="10"/>
  <c r="O4" i="4"/>
  <c r="D105" i="5" l="1"/>
  <c r="D37" i="4"/>
  <c r="B37" i="4" s="1"/>
  <c r="P106" i="11"/>
  <c r="C105" i="5" l="1"/>
  <c r="M15" i="10"/>
  <c r="D13" i="4"/>
  <c r="B13" i="4" s="1"/>
  <c r="E16" i="10"/>
  <c r="B105" i="5"/>
  <c r="E15" i="10" s="1"/>
  <c r="C45" i="11"/>
  <c r="C106" i="11" s="1"/>
  <c r="D95" i="11"/>
  <c r="D55" i="11"/>
  <c r="C55" i="11" s="1"/>
  <c r="I10" i="9" s="1"/>
  <c r="D65" i="11"/>
  <c r="C65" i="11" s="1"/>
  <c r="I11" i="9" s="1"/>
  <c r="D85" i="5"/>
  <c r="G125" i="5" s="1"/>
  <c r="C85" i="5" l="1"/>
  <c r="C95" i="11"/>
  <c r="I14" i="9" s="1"/>
  <c r="M14" i="9"/>
  <c r="I9" i="9"/>
  <c r="I16" i="9" s="1"/>
  <c r="F6" i="11"/>
  <c r="F10" i="11" s="1"/>
  <c r="B85" i="5"/>
  <c r="E13" i="10" s="1"/>
  <c r="M13" i="10"/>
  <c r="B95" i="11"/>
  <c r="E14" i="9" s="1"/>
  <c r="B65" i="11"/>
  <c r="E11" i="9" s="1"/>
  <c r="M11" i="9"/>
  <c r="B55" i="11"/>
  <c r="E10" i="9" s="1"/>
  <c r="M10" i="9"/>
  <c r="B45" i="11"/>
  <c r="B106" i="11" s="1"/>
  <c r="M9" i="9"/>
  <c r="M16" i="9" s="1"/>
  <c r="O125" i="5" l="1"/>
  <c r="D125" i="5" s="1"/>
  <c r="C125" i="5" s="1"/>
  <c r="I13" i="10"/>
  <c r="H31" i="8"/>
  <c r="E9" i="9"/>
  <c r="E16" i="9" s="1"/>
  <c r="D75" i="5"/>
  <c r="D95" i="5"/>
  <c r="D15" i="5"/>
  <c r="C15" i="5" s="1"/>
  <c r="D35" i="5"/>
  <c r="D55" i="5"/>
  <c r="D25" i="5"/>
  <c r="D45" i="5"/>
  <c r="D65" i="5"/>
  <c r="B125" i="5" l="1"/>
  <c r="M17" i="10"/>
  <c r="D126" i="5"/>
  <c r="C65" i="5"/>
  <c r="M11" i="10"/>
  <c r="M8" i="10"/>
  <c r="C35" i="5"/>
  <c r="M9" i="10"/>
  <c r="B95" i="5"/>
  <c r="E14" i="10" s="1"/>
  <c r="C95" i="5"/>
  <c r="M14" i="10"/>
  <c r="M7" i="10"/>
  <c r="C25" i="5"/>
  <c r="M10" i="10"/>
  <c r="B75" i="5"/>
  <c r="E12" i="10" s="1"/>
  <c r="C75" i="5"/>
  <c r="M12" i="10"/>
  <c r="B15" i="5"/>
  <c r="E6" i="10" s="1"/>
  <c r="M6" i="10"/>
  <c r="B65" i="5"/>
  <c r="E11" i="10" s="1"/>
  <c r="B45" i="5"/>
  <c r="E9" i="10" s="1"/>
  <c r="B35" i="5"/>
  <c r="E8" i="10" s="1"/>
  <c r="B25" i="5"/>
  <c r="E7" i="10" s="1"/>
  <c r="B55" i="5"/>
  <c r="E10" i="10" s="1"/>
  <c r="I17" i="10" l="1"/>
  <c r="I18" i="10" s="1"/>
  <c r="H32" i="8" s="1"/>
  <c r="H35" i="8" s="1"/>
  <c r="C126" i="5"/>
  <c r="F6" i="5" s="1"/>
  <c r="F10" i="5" s="1"/>
  <c r="B126" i="5"/>
  <c r="E17" i="10"/>
  <c r="E18" i="10" s="1"/>
  <c r="M18" i="10"/>
  <c r="D25" i="4"/>
  <c r="B25" i="4" s="1"/>
  <c r="F25" i="8" l="1"/>
  <c r="D31" i="4"/>
  <c r="B31" i="4" s="1"/>
  <c r="D19" i="4"/>
  <c r="D22" i="4" l="1"/>
  <c r="B22" i="4" s="1"/>
  <c r="D16" i="4"/>
  <c r="D10" i="4"/>
  <c r="B10" i="4" s="1"/>
  <c r="D28" i="4"/>
  <c r="B28" i="4" s="1"/>
  <c r="B19" i="4"/>
  <c r="D7" i="4"/>
  <c r="B7" i="4" s="1"/>
  <c r="D4" i="4"/>
  <c r="B16" i="4" l="1"/>
  <c r="B44" i="4" s="1"/>
  <c r="B4" i="4"/>
</calcChain>
</file>

<file path=xl/comments1.xml><?xml version="1.0" encoding="utf-8"?>
<comments xmlns="http://schemas.openxmlformats.org/spreadsheetml/2006/main">
  <authors>
    <author>m</author>
  </authors>
  <commentList>
    <comment ref="E42" authorId="0" shapeId="0">
      <text>
        <r>
          <rPr>
            <sz val="9"/>
            <color indexed="81"/>
            <rFont val="MS P ゴシック"/>
            <family val="3"/>
            <charset val="128"/>
          </rPr>
          <t>右のセルでチーム、会場、チーム／会場のいずれかを選択し、本セルにその数を記載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<sst xmlns="http://schemas.openxmlformats.org/spreadsheetml/2006/main" count="1368" uniqueCount="166">
  <si>
    <t>補助事業に要する経費</t>
  </si>
  <si>
    <t>補助対象経費</t>
  </si>
  <si>
    <t>補助対象外経費</t>
  </si>
  <si>
    <t>金額</t>
  </si>
  <si>
    <t>積算内訳</t>
  </si>
  <si>
    <t>諸謝金</t>
  </si>
  <si>
    <t>旅費</t>
  </si>
  <si>
    <t>消耗品費</t>
  </si>
  <si>
    <t>印刷製本費</t>
  </si>
  <si>
    <t>通信運搬費</t>
  </si>
  <si>
    <t>借料及び損料</t>
  </si>
  <si>
    <t>雑役務費</t>
  </si>
  <si>
    <t>会議費</t>
  </si>
  <si>
    <t>計</t>
  </si>
  <si>
    <t>（単位：円）</t>
    <rPh sb="1" eb="3">
      <t>タンイ</t>
    </rPh>
    <rPh sb="4" eb="5">
      <t>エン</t>
    </rPh>
    <phoneticPr fontId="1"/>
  </si>
  <si>
    <t>名</t>
    <rPh sb="0" eb="1">
      <t>メイ</t>
    </rPh>
    <phoneticPr fontId="1"/>
  </si>
  <si>
    <t>=</t>
    <phoneticPr fontId="1"/>
  </si>
  <si>
    <t>×</t>
    <phoneticPr fontId="1"/>
  </si>
  <si>
    <t>回</t>
    <rPh sb="0" eb="1">
      <t>カイ</t>
    </rPh>
    <phoneticPr fontId="1"/>
  </si>
  <si>
    <t>式</t>
    <rPh sb="0" eb="1">
      <t>シキ</t>
    </rPh>
    <phoneticPr fontId="1"/>
  </si>
  <si>
    <t>種</t>
    <rPh sb="0" eb="1">
      <t>シュ</t>
    </rPh>
    <phoneticPr fontId="1"/>
  </si>
  <si>
    <t>お茶</t>
    <rPh sb="1" eb="2">
      <t>チャ</t>
    </rPh>
    <phoneticPr fontId="1"/>
  </si>
  <si>
    <t>本</t>
    <rPh sb="0" eb="1">
      <t>ホン</t>
    </rPh>
    <phoneticPr fontId="1"/>
  </si>
  <si>
    <t>日</t>
    <rPh sb="0" eb="1">
      <t>ヒ</t>
    </rPh>
    <phoneticPr fontId="1"/>
  </si>
  <si>
    <t>賃金</t>
    <rPh sb="0" eb="2">
      <t>チンギン</t>
    </rPh>
    <phoneticPr fontId="1"/>
  </si>
  <si>
    <t>時間</t>
    <rPh sb="0" eb="2">
      <t>ジカン</t>
    </rPh>
    <phoneticPr fontId="1"/>
  </si>
  <si>
    <t>台</t>
    <rPh sb="0" eb="1">
      <t>ダイ</t>
    </rPh>
    <phoneticPr fontId="1"/>
  </si>
  <si>
    <t>個</t>
    <rPh sb="0" eb="1">
      <t>コ</t>
    </rPh>
    <phoneticPr fontId="1"/>
  </si>
  <si>
    <t>月</t>
    <rPh sb="0" eb="1">
      <t>ツキ</t>
    </rPh>
    <phoneticPr fontId="1"/>
  </si>
  <si>
    <t>人</t>
    <rPh sb="0" eb="1">
      <t>ヒト</t>
    </rPh>
    <phoneticPr fontId="1"/>
  </si>
  <si>
    <t>回</t>
    <rPh sb="0" eb="1">
      <t>カイ</t>
    </rPh>
    <phoneticPr fontId="1"/>
  </si>
  <si>
    <t>×</t>
  </si>
  <si>
    <t>医師、看護師への謝金　@14,000円×3人</t>
    <rPh sb="0" eb="2">
      <t>イシ</t>
    </rPh>
    <rPh sb="3" eb="6">
      <t>カンゴシ</t>
    </rPh>
    <rPh sb="8" eb="10">
      <t>シャキン</t>
    </rPh>
    <rPh sb="18" eb="19">
      <t>エン</t>
    </rPh>
    <rPh sb="21" eb="22">
      <t>ニン</t>
    </rPh>
    <phoneticPr fontId="1"/>
  </si>
  <si>
    <t>式</t>
    <rPh sb="0" eb="1">
      <t>シキ</t>
    </rPh>
    <phoneticPr fontId="1"/>
  </si>
  <si>
    <t>種</t>
    <rPh sb="0" eb="1">
      <t>シュ</t>
    </rPh>
    <phoneticPr fontId="1"/>
  </si>
  <si>
    <t>インターネット通信料　＠5,000×6か月</t>
    <rPh sb="7" eb="10">
      <t>ツウシンリョウ</t>
    </rPh>
    <rPh sb="20" eb="21">
      <t>ゲツ</t>
    </rPh>
    <phoneticPr fontId="1"/>
  </si>
  <si>
    <t>科目</t>
    <rPh sb="0" eb="2">
      <t>カモク</t>
    </rPh>
    <phoneticPr fontId="1"/>
  </si>
  <si>
    <t xml:space="preserve">区分 </t>
    <rPh sb="0" eb="2">
      <t>クブン</t>
    </rPh>
    <phoneticPr fontId="1"/>
  </si>
  <si>
    <t xml:space="preserve"> 科目</t>
    <rPh sb="1" eb="3">
      <t>カモク</t>
    </rPh>
    <phoneticPr fontId="1"/>
  </si>
  <si>
    <t>台</t>
    <rPh sb="0" eb="1">
      <t>ダイ</t>
    </rPh>
    <phoneticPr fontId="1"/>
  </si>
  <si>
    <t>月</t>
    <rPh sb="0" eb="1">
      <t>ツキ</t>
    </rPh>
    <phoneticPr fontId="1"/>
  </si>
  <si>
    <t>（別紙1）</t>
    <phoneticPr fontId="14"/>
  </si>
  <si>
    <t>記</t>
  </si>
  <si>
    <t>（内訳）</t>
    <rPh sb="1" eb="3">
      <t>ウチワケ</t>
    </rPh>
    <phoneticPr fontId="14"/>
  </si>
  <si>
    <t>補助事業名</t>
    <rPh sb="0" eb="2">
      <t>ホジョ</t>
    </rPh>
    <rPh sb="2" eb="4">
      <t>ジギョウ</t>
    </rPh>
    <rPh sb="4" eb="5">
      <t>メイ</t>
    </rPh>
    <phoneticPr fontId="14"/>
  </si>
  <si>
    <t>①</t>
    <phoneticPr fontId="14"/>
  </si>
  <si>
    <t>②</t>
    <phoneticPr fontId="14"/>
  </si>
  <si>
    <t>■合計</t>
    <rPh sb="1" eb="3">
      <t>ゴウケイ</t>
    </rPh>
    <phoneticPr fontId="14"/>
  </si>
  <si>
    <t>（別紙２）</t>
    <phoneticPr fontId="14"/>
  </si>
  <si>
    <t>経費の配分表</t>
    <rPh sb="0" eb="2">
      <t>ケイヒ</t>
    </rPh>
    <rPh sb="3" eb="5">
      <t>ハイブン</t>
    </rPh>
    <rPh sb="5" eb="6">
      <t>ヒョウ</t>
    </rPh>
    <phoneticPr fontId="14"/>
  </si>
  <si>
    <t>区分
科目</t>
    <rPh sb="0" eb="2">
      <t>クブン</t>
    </rPh>
    <rPh sb="3" eb="5">
      <t>カモク</t>
    </rPh>
    <phoneticPr fontId="14"/>
  </si>
  <si>
    <t>借料及び損料</t>
    <rPh sb="0" eb="2">
      <t>シャクリョウ</t>
    </rPh>
    <rPh sb="2" eb="3">
      <t>オヨ</t>
    </rPh>
    <rPh sb="4" eb="6">
      <t>ソンリョウ</t>
    </rPh>
    <phoneticPr fontId="14"/>
  </si>
  <si>
    <t>備品費</t>
    <phoneticPr fontId="14"/>
  </si>
  <si>
    <t>消耗品費</t>
    <rPh sb="0" eb="3">
      <t>ショウモウヒン</t>
    </rPh>
    <rPh sb="3" eb="4">
      <t>ヒ</t>
    </rPh>
    <phoneticPr fontId="14"/>
  </si>
  <si>
    <t>通信運搬費</t>
    <rPh sb="0" eb="2">
      <t>ツウシン</t>
    </rPh>
    <rPh sb="2" eb="4">
      <t>ウンパン</t>
    </rPh>
    <rPh sb="4" eb="5">
      <t>ヒ</t>
    </rPh>
    <phoneticPr fontId="14"/>
  </si>
  <si>
    <t>雑役務費</t>
    <rPh sb="0" eb="1">
      <t>ザツ</t>
    </rPh>
    <rPh sb="1" eb="4">
      <t>エキムヒ</t>
    </rPh>
    <phoneticPr fontId="14"/>
  </si>
  <si>
    <t>合計</t>
    <rPh sb="0" eb="2">
      <t>ゴウケイ</t>
    </rPh>
    <phoneticPr fontId="14"/>
  </si>
  <si>
    <t>（ 注）各科目（諸謝金、旅費等） ごとに整理のうえ記入のこと。</t>
    <phoneticPr fontId="14"/>
  </si>
  <si>
    <t>収支予算書</t>
    <rPh sb="0" eb="2">
      <t>シュウシ</t>
    </rPh>
    <rPh sb="2" eb="5">
      <t>ヨサンショ</t>
    </rPh>
    <phoneticPr fontId="1"/>
  </si>
  <si>
    <t>収入</t>
    <rPh sb="0" eb="2">
      <t>シュウニュウ</t>
    </rPh>
    <phoneticPr fontId="1"/>
  </si>
  <si>
    <t>科目</t>
    <rPh sb="0" eb="2">
      <t>カモク</t>
    </rPh>
    <phoneticPr fontId="1"/>
  </si>
  <si>
    <t>金額（円）</t>
    <rPh sb="0" eb="2">
      <t>キンガク</t>
    </rPh>
    <rPh sb="3" eb="4">
      <t>エン</t>
    </rPh>
    <phoneticPr fontId="1"/>
  </si>
  <si>
    <t>支出</t>
    <rPh sb="0" eb="2">
      <t>シシュツ</t>
    </rPh>
    <phoneticPr fontId="1"/>
  </si>
  <si>
    <t>借料及び損料</t>
    <phoneticPr fontId="1"/>
  </si>
  <si>
    <t>備品費</t>
    <rPh sb="0" eb="2">
      <t>ビヒン</t>
    </rPh>
    <phoneticPr fontId="1"/>
  </si>
  <si>
    <t>備品費</t>
    <rPh sb="0" eb="3">
      <t>ビヒンヒ</t>
    </rPh>
    <phoneticPr fontId="1"/>
  </si>
  <si>
    <t>消耗品費</t>
    <rPh sb="0" eb="3">
      <t>ショウモウヒン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</si>
  <si>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</si>
  <si>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</si>
  <si>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賃金</t>
    <rPh sb="0" eb="2">
      <t>チンギン</t>
    </rPh>
    <phoneticPr fontId="1"/>
  </si>
  <si>
    <t>会議費</t>
    <rPh sb="0" eb="3">
      <t>カイギヒ</t>
    </rPh>
    <phoneticPr fontId="1"/>
  </si>
  <si>
    <t>雑役務費</t>
    <rPh sb="0" eb="1">
      <t>ザツ</t>
    </rPh>
    <rPh sb="1" eb="4">
      <t>エキムヒ</t>
    </rPh>
    <phoneticPr fontId="1"/>
  </si>
  <si>
    <t>委託費</t>
    <rPh sb="0" eb="2">
      <t>イタク</t>
    </rPh>
    <rPh sb="2" eb="3">
      <t>ヒ</t>
    </rPh>
    <phoneticPr fontId="1"/>
  </si>
  <si>
    <t>合計</t>
    <rPh sb="0" eb="2">
      <t>ゴウケイ</t>
    </rPh>
    <phoneticPr fontId="1"/>
  </si>
  <si>
    <t xml:space="preserve">  ※記載例を参考に、積算内訳は可能な限り詳細に記載してください。</t>
    <rPh sb="3" eb="5">
      <t>キサイ</t>
    </rPh>
    <rPh sb="5" eb="6">
      <t>レイ</t>
    </rPh>
    <rPh sb="7" eb="9">
      <t>サンコウ</t>
    </rPh>
    <rPh sb="11" eb="13">
      <t>セキサン</t>
    </rPh>
    <rPh sb="13" eb="15">
      <t>ウチワケ</t>
    </rPh>
    <rPh sb="16" eb="18">
      <t>カノウ</t>
    </rPh>
    <rPh sb="19" eb="20">
      <t>カギ</t>
    </rPh>
    <rPh sb="21" eb="23">
      <t>ショウサイ</t>
    </rPh>
    <rPh sb="24" eb="26">
      <t>キサイ</t>
    </rPh>
    <phoneticPr fontId="1"/>
  </si>
  <si>
    <t>支出</t>
    <rPh sb="0" eb="2">
      <t>シシュツ</t>
    </rPh>
    <phoneticPr fontId="1"/>
  </si>
  <si>
    <t>委託費</t>
    <rPh sb="0" eb="2">
      <t>イタク</t>
    </rPh>
    <phoneticPr fontId="1"/>
  </si>
  <si>
    <t>（別紙３）</t>
    <rPh sb="1" eb="3">
      <t>ベッシ</t>
    </rPh>
    <phoneticPr fontId="1"/>
  </si>
  <si>
    <t>（別紙４）</t>
    <phoneticPr fontId="14"/>
  </si>
  <si>
    <t>（別紙５）</t>
    <rPh sb="1" eb="3">
      <t>ベッシ</t>
    </rPh>
    <phoneticPr fontId="1"/>
  </si>
  <si>
    <t>備考</t>
    <rPh sb="0" eb="2">
      <t>ビコウ</t>
    </rPh>
    <phoneticPr fontId="1"/>
  </si>
  <si>
    <t>台</t>
    <rPh sb="0" eb="1">
      <t>ダイ</t>
    </rPh>
    <phoneticPr fontId="1"/>
  </si>
  <si>
    <t>式</t>
    <rPh sb="0" eb="1">
      <t>シキ</t>
    </rPh>
    <phoneticPr fontId="1"/>
  </si>
  <si>
    <t>部</t>
    <rPh sb="0" eb="1">
      <t>ブ</t>
    </rPh>
    <phoneticPr fontId="1"/>
  </si>
  <si>
    <t>×</t>
    <phoneticPr fontId="1"/>
  </si>
  <si>
    <t>種</t>
    <rPh sb="0" eb="1">
      <t>タネ</t>
    </rPh>
    <phoneticPr fontId="1"/>
  </si>
  <si>
    <t>諸謝金</t>
    <rPh sb="0" eb="3">
      <t>ショシャキン</t>
    </rPh>
    <phoneticPr fontId="14"/>
  </si>
  <si>
    <t>旅費</t>
    <rPh sb="0" eb="2">
      <t>リョヒ</t>
    </rPh>
    <phoneticPr fontId="14"/>
  </si>
  <si>
    <t>印刷製本費</t>
    <rPh sb="0" eb="2">
      <t>インサツ</t>
    </rPh>
    <rPh sb="2" eb="4">
      <t>セイホン</t>
    </rPh>
    <rPh sb="4" eb="5">
      <t>ヒ</t>
    </rPh>
    <phoneticPr fontId="14"/>
  </si>
  <si>
    <t>賃金</t>
    <rPh sb="0" eb="2">
      <t>チンギン</t>
    </rPh>
    <phoneticPr fontId="14"/>
  </si>
  <si>
    <t>会議費</t>
    <rPh sb="0" eb="3">
      <t>カイギヒ</t>
    </rPh>
    <phoneticPr fontId="14"/>
  </si>
  <si>
    <t>委託費</t>
    <rPh sb="0" eb="2">
      <t>イタク</t>
    </rPh>
    <rPh sb="2" eb="3">
      <t>ヒ</t>
    </rPh>
    <phoneticPr fontId="14"/>
  </si>
  <si>
    <t>運営補助者（感染対策）への謝金　@10,000円×10人</t>
    <rPh sb="0" eb="2">
      <t>ウンエイ</t>
    </rPh>
    <rPh sb="2" eb="5">
      <t>ホジョシャ</t>
    </rPh>
    <rPh sb="6" eb="8">
      <t>カンセン</t>
    </rPh>
    <rPh sb="8" eb="10">
      <t>タイサク</t>
    </rPh>
    <rPh sb="13" eb="15">
      <t>シャキン</t>
    </rPh>
    <phoneticPr fontId="1"/>
  </si>
  <si>
    <t>該当がある場合は「経費の詳細は別添の通り」と記載してください。
また、本様式では、合計金額のみ記載し、経費の内訳は本様式を活用して別紙として提出してください。</t>
    <rPh sb="0" eb="2">
      <t>ガイトウ</t>
    </rPh>
    <rPh sb="5" eb="7">
      <t>バアイ</t>
    </rPh>
    <rPh sb="9" eb="11">
      <t>ケイヒ</t>
    </rPh>
    <rPh sb="12" eb="14">
      <t>ショウサイ</t>
    </rPh>
    <rPh sb="15" eb="17">
      <t>ベッテン</t>
    </rPh>
    <rPh sb="18" eb="19">
      <t>トオ</t>
    </rPh>
    <rPh sb="22" eb="24">
      <t>キサイ</t>
    </rPh>
    <rPh sb="35" eb="36">
      <t>ホン</t>
    </rPh>
    <rPh sb="36" eb="38">
      <t>ヨウシキ</t>
    </rPh>
    <rPh sb="41" eb="43">
      <t>ゴウケイ</t>
    </rPh>
    <rPh sb="43" eb="45">
      <t>キンガク</t>
    </rPh>
    <rPh sb="47" eb="49">
      <t>キサイ</t>
    </rPh>
    <rPh sb="51" eb="53">
      <t>ケイヒ</t>
    </rPh>
    <rPh sb="54" eb="56">
      <t>ウチワケ</t>
    </rPh>
    <rPh sb="57" eb="58">
      <t>ホン</t>
    </rPh>
    <rPh sb="58" eb="60">
      <t>ヨウシキ</t>
    </rPh>
    <rPh sb="61" eb="63">
      <t>カツヨウ</t>
    </rPh>
    <rPh sb="65" eb="67">
      <t>ベッシ</t>
    </rPh>
    <rPh sb="70" eb="72">
      <t>テイシュツ</t>
    </rPh>
    <phoneticPr fontId="1"/>
  </si>
  <si>
    <t>該当がある場合は「経費の詳細は別添の通り」と記載してください。
また、本様式では、合計金額のみ記載し、経費の内訳は本様式を活用して別紙として提出してください。</t>
    <phoneticPr fontId="1"/>
  </si>
  <si>
    <t>（円）</t>
    <rPh sb="1" eb="2">
      <t>エン</t>
    </rPh>
    <phoneticPr fontId="1"/>
  </si>
  <si>
    <t>（単位：円）</t>
    <phoneticPr fontId="1"/>
  </si>
  <si>
    <t>（単位：円）</t>
    <phoneticPr fontId="1"/>
  </si>
  <si>
    <t>新型コロナウイルス感染拡大防止事業</t>
  </si>
  <si>
    <t>継続的な集客等のための広報事業</t>
  </si>
  <si>
    <t>消費税相当額</t>
    <rPh sb="0" eb="3">
      <t>ショウヒゼイ</t>
    </rPh>
    <rPh sb="3" eb="5">
      <t>ソウトウ</t>
    </rPh>
    <rPh sb="5" eb="6">
      <t>ガク</t>
    </rPh>
    <phoneticPr fontId="14"/>
  </si>
  <si>
    <t>消費税相当額</t>
    <rPh sb="0" eb="3">
      <t>ショウヒゼイ</t>
    </rPh>
    <rPh sb="3" eb="5">
      <t>ソウトウ</t>
    </rPh>
    <rPh sb="5" eb="6">
      <t>ガク</t>
    </rPh>
    <phoneticPr fontId="1"/>
  </si>
  <si>
    <t>消費税相当額</t>
    <rPh sb="0" eb="3">
      <t>ショウヒゼイ</t>
    </rPh>
    <rPh sb="3" eb="5">
      <t>ソウトウ</t>
    </rPh>
    <rPh sb="5" eb="6">
      <t>ガク</t>
    </rPh>
    <phoneticPr fontId="1"/>
  </si>
  <si>
    <t>賃金合計額</t>
    <rPh sb="0" eb="2">
      <t>チンギン</t>
    </rPh>
    <rPh sb="2" eb="4">
      <t>ゴウケイ</t>
    </rPh>
    <rPh sb="4" eb="5">
      <t>ガク</t>
    </rPh>
    <phoneticPr fontId="1"/>
  </si>
  <si>
    <t>賃金合計額の10％を計上</t>
    <rPh sb="0" eb="2">
      <t>チンギン</t>
    </rPh>
    <rPh sb="2" eb="4">
      <t>ゴウケイ</t>
    </rPh>
    <rPh sb="4" eb="5">
      <t>ガク</t>
    </rPh>
    <rPh sb="10" eb="12">
      <t>ケイジョウ</t>
    </rPh>
    <phoneticPr fontId="1"/>
  </si>
  <si>
    <t>本事業による補助金の交付要望額</t>
    <phoneticPr fontId="1"/>
  </si>
  <si>
    <t>自己負担金</t>
    <phoneticPr fontId="1"/>
  </si>
  <si>
    <t>その他収入</t>
    <rPh sb="2" eb="3">
      <t>タ</t>
    </rPh>
    <rPh sb="3" eb="5">
      <t>シュウニュウ</t>
    </rPh>
    <phoneticPr fontId="1"/>
  </si>
  <si>
    <t>合計</t>
    <rPh sb="0" eb="2">
      <t>ゴウケイ</t>
    </rPh>
    <phoneticPr fontId="1"/>
  </si>
  <si>
    <t>①新型コロナウイルス感染拡大防止事業</t>
    <rPh sb="1" eb="3">
      <t>シンガタ</t>
    </rPh>
    <rPh sb="10" eb="12">
      <t>カンセン</t>
    </rPh>
    <rPh sb="12" eb="14">
      <t>カクダイ</t>
    </rPh>
    <rPh sb="14" eb="16">
      <t>ボウシ</t>
    </rPh>
    <rPh sb="16" eb="18">
      <t>ジギョウ</t>
    </rPh>
    <phoneticPr fontId="14"/>
  </si>
  <si>
    <t>①新型コロナウイルス感染拡大防止事業</t>
    <rPh sb="1" eb="3">
      <t>シンガタ</t>
    </rPh>
    <rPh sb="10" eb="12">
      <t>カンセン</t>
    </rPh>
    <rPh sb="12" eb="14">
      <t>カクダイ</t>
    </rPh>
    <rPh sb="14" eb="16">
      <t>ボウシ</t>
    </rPh>
    <rPh sb="16" eb="18">
      <t>ジギョウ</t>
    </rPh>
    <phoneticPr fontId="1"/>
  </si>
  <si>
    <t>②継続的な集客等のための広報事業</t>
    <rPh sb="1" eb="4">
      <t>ケイゾクテキ</t>
    </rPh>
    <rPh sb="5" eb="7">
      <t>シュウキャク</t>
    </rPh>
    <rPh sb="7" eb="8">
      <t>トウ</t>
    </rPh>
    <rPh sb="12" eb="14">
      <t>コウホウ</t>
    </rPh>
    <rPh sb="14" eb="16">
      <t>ジギョウ</t>
    </rPh>
    <phoneticPr fontId="14"/>
  </si>
  <si>
    <t>②継続的な集客等のための広報事業</t>
    <phoneticPr fontId="1"/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</si>
  <si>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14"/>
  </si>
  <si>
    <t>補助対象経費</t>
    <rPh sb="0" eb="2">
      <t>ホジョ</t>
    </rPh>
    <rPh sb="2" eb="4">
      <t>タイショウ</t>
    </rPh>
    <rPh sb="4" eb="6">
      <t>ケイヒ</t>
    </rPh>
    <phoneticPr fontId="14"/>
  </si>
  <si>
    <t>補助対象外経費</t>
    <rPh sb="0" eb="2">
      <t>ホジョ</t>
    </rPh>
    <rPh sb="2" eb="5">
      <t>タイショウガイ</t>
    </rPh>
    <rPh sb="5" eb="7">
      <t>ケイヒ</t>
    </rPh>
    <phoneticPr fontId="14"/>
  </si>
  <si>
    <t>マスク購入費　@3,000円×100個</t>
    <rPh sb="3" eb="6">
      <t>コウニュウヒ</t>
    </rPh>
    <rPh sb="13" eb="14">
      <t>エン</t>
    </rPh>
    <rPh sb="18" eb="19">
      <t>コ</t>
    </rPh>
    <phoneticPr fontId="1"/>
  </si>
  <si>
    <t>交付要望額</t>
    <rPh sb="0" eb="2">
      <t>コウフ</t>
    </rPh>
    <rPh sb="2" eb="4">
      <t>ヨウボウ</t>
    </rPh>
    <rPh sb="4" eb="5">
      <t>ガク</t>
    </rPh>
    <phoneticPr fontId="1"/>
  </si>
  <si>
    <t>交付要望額</t>
    <rPh sb="0" eb="2">
      <t>コウフ</t>
    </rPh>
    <rPh sb="2" eb="4">
      <t>ヨウボウ</t>
    </rPh>
    <rPh sb="4" eb="5">
      <t>ガク</t>
    </rPh>
    <phoneticPr fontId="1"/>
  </si>
  <si>
    <t>交付要望額</t>
    <rPh sb="0" eb="2">
      <t>コウフ</t>
    </rPh>
    <rPh sb="2" eb="4">
      <t>ヨウボウ</t>
    </rPh>
    <rPh sb="4" eb="5">
      <t>ガク</t>
    </rPh>
    <phoneticPr fontId="14"/>
  </si>
  <si>
    <t>（円）</t>
    <rPh sb="1" eb="2">
      <t>エン</t>
    </rPh>
    <phoneticPr fontId="1"/>
  </si>
  <si>
    <t>補助金交付要望額</t>
    <rPh sb="0" eb="2">
      <t>ホジョ</t>
    </rPh>
    <rPh sb="2" eb="3">
      <t>キン</t>
    </rPh>
    <rPh sb="3" eb="5">
      <t>コウフ</t>
    </rPh>
    <rPh sb="5" eb="7">
      <t>ヨウボウ</t>
    </rPh>
    <rPh sb="7" eb="8">
      <t>ガク</t>
    </rPh>
    <phoneticPr fontId="16"/>
  </si>
  <si>
    <t>補助金交付要望額</t>
    <rPh sb="0" eb="2">
      <t>ホジョ</t>
    </rPh>
    <rPh sb="2" eb="3">
      <t>キン</t>
    </rPh>
    <rPh sb="3" eb="5">
      <t>コウフ</t>
    </rPh>
    <rPh sb="5" eb="7">
      <t>ヨウボウ</t>
    </rPh>
    <rPh sb="7" eb="8">
      <t>ガク</t>
    </rPh>
    <phoneticPr fontId="14"/>
  </si>
  <si>
    <t>補助金交付要望額</t>
    <rPh sb="0" eb="3">
      <t>ホジョキン</t>
    </rPh>
    <rPh sb="3" eb="5">
      <t>コウフ</t>
    </rPh>
    <rPh sb="5" eb="7">
      <t>ヨウボウ</t>
    </rPh>
    <rPh sb="7" eb="8">
      <t>ガク</t>
    </rPh>
    <phoneticPr fontId="14"/>
  </si>
  <si>
    <t>本事業以外の補助金・助成金等</t>
    <rPh sb="13" eb="14">
      <t>トウ</t>
    </rPh>
    <phoneticPr fontId="1"/>
  </si>
  <si>
    <t>＜申請上限額＞</t>
    <rPh sb="1" eb="3">
      <t>シンセイ</t>
    </rPh>
    <rPh sb="3" eb="6">
      <t>ジョウゲンガク</t>
    </rPh>
    <phoneticPr fontId="1"/>
  </si>
  <si>
    <t>×</t>
    <phoneticPr fontId="1"/>
  </si>
  <si>
    <t>＝</t>
    <phoneticPr fontId="1"/>
  </si>
  <si>
    <t>チーム</t>
    <phoneticPr fontId="1"/>
  </si>
  <si>
    <t>会場</t>
    <rPh sb="0" eb="2">
      <t>カイジョウ</t>
    </rPh>
    <phoneticPr fontId="1"/>
  </si>
  <si>
    <t>申請上限額を超える補助対象経費については、補助対象外経費に記載</t>
    <rPh sb="0" eb="2">
      <t>シンセイ</t>
    </rPh>
    <rPh sb="2" eb="5">
      <t>ジョウゲンガク</t>
    </rPh>
    <rPh sb="6" eb="7">
      <t>コ</t>
    </rPh>
    <rPh sb="9" eb="11">
      <t>ホジョ</t>
    </rPh>
    <rPh sb="11" eb="13">
      <t>タイショウ</t>
    </rPh>
    <rPh sb="13" eb="15">
      <t>ケイヒ</t>
    </rPh>
    <rPh sb="21" eb="23">
      <t>ホジョ</t>
    </rPh>
    <rPh sb="23" eb="25">
      <t>タイショウ</t>
    </rPh>
    <rPh sb="25" eb="26">
      <t>ガイ</t>
    </rPh>
    <rPh sb="26" eb="28">
      <t>ケイヒ</t>
    </rPh>
    <rPh sb="29" eb="31">
      <t>キサイ</t>
    </rPh>
    <phoneticPr fontId="1"/>
  </si>
  <si>
    <t>選択してください</t>
    <rPh sb="0" eb="2">
      <t>センタク</t>
    </rPh>
    <phoneticPr fontId="1"/>
  </si>
  <si>
    <t>選手等の非感染状態確認事業</t>
    <phoneticPr fontId="1"/>
  </si>
  <si>
    <t>④</t>
    <phoneticPr fontId="14"/>
  </si>
  <si>
    <t>③</t>
    <phoneticPr fontId="14"/>
  </si>
  <si>
    <t>（別紙6）</t>
    <phoneticPr fontId="14"/>
  </si>
  <si>
    <t>（別紙8）</t>
    <phoneticPr fontId="14"/>
  </si>
  <si>
    <t>（別紙7）</t>
    <rPh sb="1" eb="3">
      <t>ベッシ</t>
    </rPh>
    <phoneticPr fontId="1"/>
  </si>
  <si>
    <t>④選手等の非感染状態確認事業</t>
    <rPh sb="1" eb="3">
      <t>センシュ</t>
    </rPh>
    <rPh sb="3" eb="4">
      <t>トウ</t>
    </rPh>
    <rPh sb="5" eb="6">
      <t>ヒ</t>
    </rPh>
    <rPh sb="6" eb="8">
      <t>カンセン</t>
    </rPh>
    <rPh sb="8" eb="10">
      <t>ジョウタイ</t>
    </rPh>
    <rPh sb="10" eb="12">
      <t>カクニン</t>
    </rPh>
    <rPh sb="12" eb="14">
      <t>ジギョウ</t>
    </rPh>
    <phoneticPr fontId="14"/>
  </si>
  <si>
    <t>④選手等の非感染状態確認事業</t>
    <phoneticPr fontId="1"/>
  </si>
  <si>
    <t>（別紙9）</t>
    <rPh sb="1" eb="3">
      <t>ベッシ</t>
    </rPh>
    <phoneticPr fontId="1"/>
  </si>
  <si>
    <t>諸謝金</t>
    <rPh sb="0" eb="3">
      <t>ショシャキン</t>
    </rPh>
    <phoneticPr fontId="1"/>
  </si>
  <si>
    <t>旅費</t>
    <rPh sb="0" eb="2">
      <t>リョヒ</t>
    </rPh>
    <phoneticPr fontId="1"/>
  </si>
  <si>
    <t>チーム／会場</t>
    <rPh sb="4" eb="6">
      <t>カイジョウ</t>
    </rPh>
    <phoneticPr fontId="1"/>
  </si>
  <si>
    <t xml:space="preserve"> (注）各科目（借料及び損料、雑役務費） ごとに整理のうえ記入のこと。</t>
    <rPh sb="15" eb="16">
      <t>ザツ</t>
    </rPh>
    <rPh sb="16" eb="19">
      <t>エキムヒ</t>
    </rPh>
    <phoneticPr fontId="1"/>
  </si>
  <si>
    <t xml:space="preserve"> (注）各科目（諸謝金、旅費等） ごとに整理のうえ記入のこと。</t>
    <rPh sb="8" eb="11">
      <t>ショシャキン</t>
    </rPh>
    <rPh sb="12" eb="14">
      <t>リョヒ</t>
    </rPh>
    <rPh sb="14" eb="15">
      <t>トウ</t>
    </rPh>
    <phoneticPr fontId="1"/>
  </si>
  <si>
    <t>賃金合計額</t>
    <rPh sb="0" eb="2">
      <t>チンギン</t>
    </rPh>
    <rPh sb="2" eb="4">
      <t>ゴウケイ</t>
    </rPh>
    <rPh sb="4" eb="5">
      <t>ガク</t>
    </rPh>
    <phoneticPr fontId="1"/>
  </si>
  <si>
    <t>○○旅費（県外）【見１－①】</t>
    <rPh sb="2" eb="4">
      <t>リョヒ</t>
    </rPh>
    <rPh sb="5" eb="7">
      <t>ケンガイ</t>
    </rPh>
    <rPh sb="9" eb="10">
      <t>ミ</t>
    </rPh>
    <phoneticPr fontId="1"/>
  </si>
  <si>
    <t>○○旅費（県内）【見１－②】</t>
    <rPh sb="5" eb="6">
      <t>ケン</t>
    </rPh>
    <rPh sb="6" eb="7">
      <t>ナイ</t>
    </rPh>
    <rPh sb="9" eb="10">
      <t>ミ</t>
    </rPh>
    <phoneticPr fontId="1"/>
  </si>
  <si>
    <t>集客広報会場借料【見２－①】</t>
    <rPh sb="0" eb="2">
      <t>シュウキャク</t>
    </rPh>
    <rPh sb="2" eb="4">
      <t>コウホウ</t>
    </rPh>
    <rPh sb="4" eb="6">
      <t>カイジョウ</t>
    </rPh>
    <rPh sb="6" eb="8">
      <t>シャクリョウ</t>
    </rPh>
    <rPh sb="9" eb="10">
      <t>ミ</t>
    </rPh>
    <phoneticPr fontId="1"/>
  </si>
  <si>
    <t>サーモグラフィリース料【見２－②】</t>
    <rPh sb="10" eb="11">
      <t>リョウ</t>
    </rPh>
    <rPh sb="12" eb="13">
      <t>ミ</t>
    </rPh>
    <phoneticPr fontId="1"/>
  </si>
  <si>
    <t>サーモグラフィ【見３－①】</t>
    <rPh sb="8" eb="9">
      <t>ミ</t>
    </rPh>
    <phoneticPr fontId="1"/>
  </si>
  <si>
    <t>試合動画撮影機器【見３－②】</t>
    <rPh sb="0" eb="2">
      <t>シアイ</t>
    </rPh>
    <rPh sb="2" eb="4">
      <t>ドウガ</t>
    </rPh>
    <rPh sb="4" eb="6">
      <t>サツエイ</t>
    </rPh>
    <rPh sb="6" eb="8">
      <t>キキ</t>
    </rPh>
    <rPh sb="9" eb="10">
      <t>ミ</t>
    </rPh>
    <phoneticPr fontId="1"/>
  </si>
  <si>
    <t>アルコール消毒液【見４－①】</t>
    <rPh sb="9" eb="10">
      <t>ミ</t>
    </rPh>
    <phoneticPr fontId="1"/>
  </si>
  <si>
    <t>パンフレット【見５－①】</t>
    <rPh sb="7" eb="8">
      <t>ミ</t>
    </rPh>
    <phoneticPr fontId="1"/>
  </si>
  <si>
    <t>ポスター【見５－②】</t>
    <rPh sb="5" eb="6">
      <t>ミ</t>
    </rPh>
    <phoneticPr fontId="1"/>
  </si>
  <si>
    <t>○○機材送料【見６－①】</t>
    <rPh sb="2" eb="4">
      <t>キザイ</t>
    </rPh>
    <rPh sb="4" eb="6">
      <t>ソウリョウ</t>
    </rPh>
    <rPh sb="7" eb="8">
      <t>ミ</t>
    </rPh>
    <phoneticPr fontId="1"/>
  </si>
  <si>
    <t>アルバイト（アンケート集計等）
【見７－①～⑤】</t>
    <rPh sb="11" eb="13">
      <t>シュウケイ</t>
    </rPh>
    <rPh sb="13" eb="14">
      <t>トウ</t>
    </rPh>
    <rPh sb="17" eb="18">
      <t>ミ</t>
    </rPh>
    <phoneticPr fontId="1"/>
  </si>
  <si>
    <t>WEB メディア掲載【見８－①】</t>
    <rPh sb="8" eb="10">
      <t>ケイサイ</t>
    </rPh>
    <rPh sb="11" eb="12">
      <t>ミ</t>
    </rPh>
    <phoneticPr fontId="1"/>
  </si>
  <si>
    <t>チラシ・パンフ原稿作成【見８－②】</t>
    <rPh sb="7" eb="9">
      <t>ゲンコウ</t>
    </rPh>
    <rPh sb="9" eb="11">
      <t>サクセイ</t>
    </rPh>
    <rPh sb="12" eb="13">
      <t>ミ</t>
    </rPh>
    <phoneticPr fontId="1"/>
  </si>
  <si>
    <t>広報イベント音響、照明【見８－③】</t>
    <rPh sb="0" eb="2">
      <t>コウホウ</t>
    </rPh>
    <rPh sb="6" eb="8">
      <t>オンキョウ</t>
    </rPh>
    <rPh sb="9" eb="11">
      <t>ショウメイ</t>
    </rPh>
    <rPh sb="12" eb="13">
      <t>ミ</t>
    </rPh>
    <phoneticPr fontId="1"/>
  </si>
  <si>
    <t>動画配信コンテンツ作成【見８－④】</t>
    <rPh sb="0" eb="2">
      <t>ドウガ</t>
    </rPh>
    <rPh sb="2" eb="4">
      <t>ハイシン</t>
    </rPh>
    <rPh sb="9" eb="11">
      <t>サクセイ</t>
    </rPh>
    <rPh sb="12" eb="13">
      <t>ミ</t>
    </rPh>
    <phoneticPr fontId="1"/>
  </si>
  <si>
    <t>③施設の確保事業</t>
    <phoneticPr fontId="14"/>
  </si>
  <si>
    <t>③施設の確保事業</t>
    <rPh sb="1" eb="3">
      <t>シセツ</t>
    </rPh>
    <rPh sb="4" eb="6">
      <t>カクホ</t>
    </rPh>
    <rPh sb="6" eb="8">
      <t>ジギョウ</t>
    </rPh>
    <phoneticPr fontId="1"/>
  </si>
  <si>
    <t>施設の確保事業</t>
    <phoneticPr fontId="1"/>
  </si>
  <si>
    <r>
      <t xml:space="preserve">＜第２次公募＞
令和２年度スポーツイベントの再開支援事業
</t>
    </r>
    <r>
      <rPr>
        <sz val="10"/>
        <color theme="1"/>
        <rFont val="ＭＳ 明朝"/>
        <family val="1"/>
        <charset val="128"/>
      </rPr>
      <t>（民間スポーツ振興費等補助金（全国規模のスポーツリーグ又は大会の主催団体補助））</t>
    </r>
    <rPh sb="1" eb="2">
      <t>ダイ</t>
    </rPh>
    <rPh sb="3" eb="4">
      <t>ジ</t>
    </rPh>
    <rPh sb="4" eb="6">
      <t>コウボ</t>
    </rPh>
    <rPh sb="30" eb="32">
      <t>ミンカン</t>
    </rPh>
    <rPh sb="36" eb="38">
      <t>シンコウ</t>
    </rPh>
    <rPh sb="38" eb="39">
      <t>ヒ</t>
    </rPh>
    <rPh sb="39" eb="40">
      <t>トウ</t>
    </rPh>
    <rPh sb="40" eb="43">
      <t>ホジョキン</t>
    </rPh>
    <rPh sb="61" eb="63">
      <t>シュサイ</t>
    </rPh>
    <rPh sb="63" eb="65">
      <t>ダンタイ</t>
    </rPh>
    <rPh sb="65" eb="67">
      <t>ホジョ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</si>
</sst>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&quot;@&quot;#,###"/>
    <numFmt numFmtId="177" formatCode="#,##0&quot;円&quot;"/>
    <numFmt numFmtId="178" formatCode="#,##0.0;[Red]\-#,##0.0"/>
    <numFmt numFmtId="179" formatCode="#,##0_ "/>
    <numFmt numFmtId="180" formatCode="#,##0_);[Red]\(#,##0\)"/>
    <numFmt numFmtId="181" formatCode="#,##0_ ;[Red]\-#,##0\ "/>
    <numFmt numFmtId="182" formatCode="#,##0&quot;万円&quot;"/>
  </numFmts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Ｐ明朝"/>
      <family val="1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Century"/>
      <family val="1"/>
    </font>
    <font>
      <sz val="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color rgb="FFFFFF00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Century"/>
      <family val="1"/>
    </font>
    <font>
      <sz val="10"/>
      <color theme="1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sz val="10.5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366">
    <xf numFmtId="0" fontId="0" fillId="0" borderId="0" xfId="0">
      <alignment vertical="center"/>
    </xf>
    <xf numFmtId="38" fontId="3" fillId="0" borderId="1" xfId="1" applyFont="1" applyBorder="1" applyAlignment="1">
      <alignment horizontal="right" vertical="center" wrapText="1"/>
    </xf>
    <xf numFmtId="38" fontId="3" fillId="0" borderId="9" xfId="1" applyFont="1" applyBorder="1" applyAlignment="1">
      <alignment horizontal="right" vertical="center" wrapText="1"/>
    </xf>
    <xf numFmtId="38" fontId="3" fillId="0" borderId="0" xfId="1" applyFont="1" applyBorder="1" applyAlignment="1">
      <alignment horizontal="right" vertical="center" wrapText="1"/>
    </xf>
    <xf numFmtId="38" fontId="3" fillId="0" borderId="19" xfId="1" applyFont="1" applyBorder="1" applyAlignment="1">
      <alignment horizontal="right" vertical="center" wrapText="1"/>
    </xf>
    <xf numFmtId="38" fontId="3" fillId="0" borderId="21" xfId="1" applyFont="1" applyBorder="1" applyAlignment="1">
      <alignment horizontal="right" vertical="center" wrapText="1"/>
    </xf>
    <xf numFmtId="176" fontId="3" fillId="0" borderId="9" xfId="1" applyNumberFormat="1" applyFont="1" applyBorder="1" applyAlignment="1">
      <alignment horizontal="right" vertical="center" wrapText="1"/>
    </xf>
    <xf numFmtId="176" fontId="3" fillId="0" borderId="19" xfId="1" applyNumberFormat="1" applyFont="1" applyBorder="1" applyAlignment="1">
      <alignment horizontal="right" vertical="center" wrapText="1"/>
    </xf>
    <xf numFmtId="176" fontId="3" fillId="0" borderId="21" xfId="1" applyNumberFormat="1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38" fontId="4" fillId="0" borderId="9" xfId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38" fontId="3" fillId="0" borderId="10" xfId="1" applyFont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center" wrapText="1"/>
    </xf>
    <xf numFmtId="38" fontId="3" fillId="0" borderId="12" xfId="1" applyFont="1" applyBorder="1" applyAlignment="1">
      <alignment horizontal="right" vertical="center" wrapText="1"/>
    </xf>
    <xf numFmtId="38" fontId="3" fillId="0" borderId="12" xfId="1" applyFont="1" applyBorder="1" applyAlignment="1">
      <alignment horizontal="center" vertical="center" wrapText="1"/>
    </xf>
    <xf numFmtId="176" fontId="3" fillId="0" borderId="0" xfId="1" applyNumberFormat="1" applyFont="1" applyBorder="1" applyAlignment="1">
      <alignment horizontal="right" vertical="center" wrapText="1"/>
    </xf>
    <xf numFmtId="38" fontId="4" fillId="0" borderId="0" xfId="1" applyFont="1" applyBorder="1" applyAlignment="1">
      <alignment horizontal="center" vertical="center" wrapText="1"/>
    </xf>
    <xf numFmtId="38" fontId="3" fillId="0" borderId="15" xfId="1" applyFont="1" applyBorder="1" applyAlignment="1">
      <alignment horizontal="right" vertical="center" wrapText="1"/>
    </xf>
    <xf numFmtId="38" fontId="4" fillId="0" borderId="19" xfId="1" applyFont="1" applyBorder="1" applyAlignment="1">
      <alignment horizontal="center" vertical="center" wrapText="1"/>
    </xf>
    <xf numFmtId="38" fontId="3" fillId="0" borderId="16" xfId="1" applyFont="1" applyBorder="1" applyAlignment="1">
      <alignment horizontal="right" vertical="center" wrapText="1"/>
    </xf>
    <xf numFmtId="38" fontId="4" fillId="0" borderId="21" xfId="1" applyFont="1" applyBorder="1" applyAlignment="1">
      <alignment horizontal="center" vertical="center" wrapText="1"/>
    </xf>
    <xf numFmtId="38" fontId="3" fillId="0" borderId="17" xfId="1" applyFont="1" applyBorder="1" applyAlignment="1">
      <alignment horizontal="right" vertical="center" wrapText="1"/>
    </xf>
    <xf numFmtId="38" fontId="4" fillId="0" borderId="19" xfId="1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38" fontId="9" fillId="0" borderId="8" xfId="1" applyFont="1" applyFill="1" applyBorder="1" applyAlignment="1">
      <alignment horizontal="left" vertical="center" wrapText="1"/>
    </xf>
    <xf numFmtId="38" fontId="5" fillId="0" borderId="18" xfId="1" applyFont="1" applyBorder="1" applyAlignment="1">
      <alignment horizontal="left" vertical="center" wrapText="1"/>
    </xf>
    <xf numFmtId="38" fontId="5" fillId="0" borderId="14" xfId="1" applyFont="1" applyBorder="1" applyAlignment="1">
      <alignment horizontal="left" vertical="center" wrapText="1"/>
    </xf>
    <xf numFmtId="38" fontId="5" fillId="0" borderId="8" xfId="1" applyFont="1" applyBorder="1" applyAlignment="1">
      <alignment horizontal="left" vertical="center" wrapText="1"/>
    </xf>
    <xf numFmtId="38" fontId="5" fillId="0" borderId="20" xfId="1" applyFont="1" applyBorder="1" applyAlignment="1">
      <alignment horizontal="left" vertical="center" wrapText="1"/>
    </xf>
    <xf numFmtId="38" fontId="5" fillId="0" borderId="11" xfId="1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/>
    </xf>
    <xf numFmtId="0" fontId="11" fillId="0" borderId="2" xfId="0" applyFont="1" applyBorder="1" applyAlignment="1">
      <alignment horizontal="left" vertical="center" shrinkToFit="1"/>
    </xf>
    <xf numFmtId="0" fontId="11" fillId="0" borderId="5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right" vertical="center" wrapText="1"/>
    </xf>
    <xf numFmtId="38" fontId="5" fillId="0" borderId="22" xfId="1" applyFont="1" applyBorder="1" applyAlignment="1">
      <alignment horizontal="left" vertical="center" wrapText="1"/>
    </xf>
    <xf numFmtId="176" fontId="3" fillId="0" borderId="23" xfId="1" applyNumberFormat="1" applyFont="1" applyBorder="1" applyAlignment="1">
      <alignment horizontal="right" vertical="center" wrapText="1"/>
    </xf>
    <xf numFmtId="38" fontId="4" fillId="0" borderId="23" xfId="1" applyFont="1" applyBorder="1" applyAlignment="1">
      <alignment horizontal="center" vertical="center" wrapText="1"/>
    </xf>
    <xf numFmtId="38" fontId="3" fillId="0" borderId="23" xfId="1" applyFont="1" applyBorder="1" applyAlignment="1">
      <alignment horizontal="right" vertical="center" wrapText="1"/>
    </xf>
    <xf numFmtId="0" fontId="11" fillId="0" borderId="24" xfId="0" applyFont="1" applyBorder="1" applyAlignment="1">
      <alignment horizontal="left" vertical="center" shrinkToFit="1"/>
    </xf>
    <xf numFmtId="0" fontId="11" fillId="0" borderId="6" xfId="0" applyFont="1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0" xfId="2" applyFont="1">
      <alignment vertical="center"/>
    </xf>
    <xf numFmtId="0" fontId="15" fillId="0" borderId="0" xfId="2" applyFont="1" applyAlignment="1"/>
    <xf numFmtId="0" fontId="15" fillId="0" borderId="0" xfId="2" applyFont="1" applyAlignment="1">
      <alignment vertical="center" wrapText="1"/>
    </xf>
    <xf numFmtId="0" fontId="15" fillId="0" borderId="1" xfId="2" applyFont="1" applyBorder="1" applyAlignment="1">
      <alignment horizontal="right" vertical="center"/>
    </xf>
    <xf numFmtId="0" fontId="15" fillId="0" borderId="30" xfId="2" applyFont="1" applyBorder="1" applyAlignment="1">
      <alignment horizontal="right" vertical="center"/>
    </xf>
    <xf numFmtId="0" fontId="10" fillId="0" borderId="0" xfId="2" applyFont="1" applyAlignment="1" applyProtection="1">
      <alignment vertical="center"/>
      <protection locked="0"/>
    </xf>
    <xf numFmtId="0" fontId="10" fillId="0" borderId="0" xfId="2" applyFont="1" applyProtection="1">
      <alignment vertical="center"/>
      <protection locked="0"/>
    </xf>
    <xf numFmtId="0" fontId="8" fillId="0" borderId="0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10" fillId="0" borderId="0" xfId="0" applyFont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 wrapText="1"/>
    </xf>
    <xf numFmtId="38" fontId="4" fillId="0" borderId="9" xfId="1" applyFont="1" applyFill="1" applyBorder="1" applyAlignment="1">
      <alignment horizontal="center" vertical="center" wrapText="1"/>
    </xf>
    <xf numFmtId="38" fontId="3" fillId="0" borderId="9" xfId="1" applyFont="1" applyFill="1" applyBorder="1" applyAlignment="1">
      <alignment horizontal="right" vertical="center" wrapText="1"/>
    </xf>
    <xf numFmtId="38" fontId="3" fillId="0" borderId="10" xfId="1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horizontal="left" vertical="center" shrinkToFit="1"/>
    </xf>
    <xf numFmtId="176" fontId="3" fillId="0" borderId="28" xfId="1" applyNumberFormat="1" applyFont="1" applyFill="1" applyBorder="1" applyAlignment="1">
      <alignment horizontal="right" vertical="center" wrapText="1"/>
    </xf>
    <xf numFmtId="38" fontId="4" fillId="0" borderId="19" xfId="1" applyFont="1" applyFill="1" applyBorder="1" applyAlignment="1">
      <alignment horizontal="center" vertical="center" wrapText="1"/>
    </xf>
    <xf numFmtId="38" fontId="3" fillId="0" borderId="19" xfId="1" applyFont="1" applyFill="1" applyBorder="1" applyAlignment="1">
      <alignment horizontal="right" vertical="center" wrapText="1"/>
    </xf>
    <xf numFmtId="38" fontId="3" fillId="0" borderId="16" xfId="1" applyFont="1" applyFill="1" applyBorder="1" applyAlignment="1">
      <alignment horizontal="right" vertical="center" wrapText="1"/>
    </xf>
    <xf numFmtId="0" fontId="11" fillId="0" borderId="5" xfId="0" applyFont="1" applyFill="1" applyBorder="1" applyAlignment="1">
      <alignment horizontal="left" vertical="center" shrinkToFit="1"/>
    </xf>
    <xf numFmtId="38" fontId="5" fillId="0" borderId="18" xfId="1" applyFont="1" applyFill="1" applyBorder="1" applyAlignment="1">
      <alignment horizontal="left" vertical="center" wrapText="1"/>
    </xf>
    <xf numFmtId="176" fontId="3" fillId="0" borderId="29" xfId="1" applyNumberFormat="1" applyFont="1" applyFill="1" applyBorder="1" applyAlignment="1">
      <alignment horizontal="right" vertical="center" wrapText="1"/>
    </xf>
    <xf numFmtId="38" fontId="4" fillId="0" borderId="0" xfId="1" applyFont="1" applyFill="1" applyBorder="1" applyAlignment="1">
      <alignment horizontal="center" vertical="center" wrapText="1"/>
    </xf>
    <xf numFmtId="38" fontId="3" fillId="0" borderId="0" xfId="1" applyFont="1" applyFill="1" applyBorder="1" applyAlignment="1">
      <alignment horizontal="right" vertical="center" wrapText="1"/>
    </xf>
    <xf numFmtId="38" fontId="3" fillId="0" borderId="15" xfId="1" applyFont="1" applyFill="1" applyBorder="1" applyAlignment="1">
      <alignment horizontal="right" vertical="center" wrapText="1"/>
    </xf>
    <xf numFmtId="0" fontId="11" fillId="0" borderId="4" xfId="0" applyFont="1" applyFill="1" applyBorder="1" applyAlignment="1">
      <alignment horizontal="left" vertical="center" shrinkToFit="1"/>
    </xf>
    <xf numFmtId="38" fontId="4" fillId="0" borderId="9" xfId="1" applyFont="1" applyFill="1" applyBorder="1" applyAlignment="1">
      <alignment vertical="center" wrapText="1"/>
    </xf>
    <xf numFmtId="38" fontId="4" fillId="0" borderId="19" xfId="1" applyFont="1" applyFill="1" applyBorder="1" applyAlignment="1">
      <alignment vertical="center" wrapText="1"/>
    </xf>
    <xf numFmtId="38" fontId="4" fillId="0" borderId="0" xfId="1" applyFont="1" applyFill="1" applyBorder="1" applyAlignment="1">
      <alignment vertical="center" wrapText="1"/>
    </xf>
    <xf numFmtId="0" fontId="10" fillId="0" borderId="7" xfId="0" applyFont="1" applyBorder="1" applyAlignment="1">
      <alignment horizontal="right" vertical="center"/>
    </xf>
    <xf numFmtId="178" fontId="3" fillId="0" borderId="0" xfId="1" applyNumberFormat="1" applyFont="1" applyFill="1" applyBorder="1" applyAlignment="1">
      <alignment horizontal="right" vertical="center" wrapText="1"/>
    </xf>
    <xf numFmtId="38" fontId="3" fillId="0" borderId="37" xfId="1" applyFont="1" applyFill="1" applyBorder="1" applyAlignment="1">
      <alignment horizontal="right" vertical="center" wrapText="1"/>
    </xf>
    <xf numFmtId="178" fontId="3" fillId="0" borderId="21" xfId="1" applyNumberFormat="1" applyFont="1" applyFill="1" applyBorder="1" applyAlignment="1">
      <alignment horizontal="right" vertical="center" wrapText="1"/>
    </xf>
    <xf numFmtId="38" fontId="4" fillId="0" borderId="21" xfId="1" applyFont="1" applyFill="1" applyBorder="1" applyAlignment="1">
      <alignment vertical="center" wrapText="1"/>
    </xf>
    <xf numFmtId="38" fontId="4" fillId="0" borderId="23" xfId="1" applyFont="1" applyFill="1" applyBorder="1" applyAlignment="1">
      <alignment vertical="center" wrapText="1"/>
    </xf>
    <xf numFmtId="0" fontId="11" fillId="0" borderId="24" xfId="0" applyFont="1" applyFill="1" applyBorder="1" applyAlignment="1">
      <alignment horizontal="left" vertical="center" shrinkToFit="1"/>
    </xf>
    <xf numFmtId="0" fontId="0" fillId="0" borderId="0" xfId="0" applyAlignment="1">
      <alignment vertical="center"/>
    </xf>
    <xf numFmtId="38" fontId="4" fillId="0" borderId="9" xfId="1" applyFont="1" applyBorder="1" applyAlignment="1">
      <alignment vertical="center" wrapText="1"/>
    </xf>
    <xf numFmtId="38" fontId="4" fillId="0" borderId="19" xfId="1" applyFont="1" applyBorder="1" applyAlignment="1">
      <alignment vertical="center" wrapText="1"/>
    </xf>
    <xf numFmtId="38" fontId="4" fillId="0" borderId="0" xfId="1" applyFont="1" applyBorder="1" applyAlignment="1">
      <alignment vertical="center" wrapText="1"/>
    </xf>
    <xf numFmtId="38" fontId="4" fillId="0" borderId="21" xfId="1" applyFont="1" applyBorder="1" applyAlignment="1">
      <alignment vertical="center" wrapText="1"/>
    </xf>
    <xf numFmtId="38" fontId="4" fillId="0" borderId="23" xfId="1" applyFont="1" applyBorder="1" applyAlignment="1">
      <alignment vertical="center" wrapText="1"/>
    </xf>
    <xf numFmtId="38" fontId="3" fillId="0" borderId="12" xfId="1" applyFont="1" applyBorder="1" applyAlignment="1">
      <alignment vertical="center" wrapText="1"/>
    </xf>
    <xf numFmtId="176" fontId="3" fillId="0" borderId="23" xfId="1" applyNumberFormat="1" applyFont="1" applyFill="1" applyBorder="1" applyAlignment="1">
      <alignment horizontal="right" vertical="center" wrapText="1"/>
    </xf>
    <xf numFmtId="38" fontId="3" fillId="0" borderId="23" xfId="1" applyFont="1" applyFill="1" applyBorder="1" applyAlignment="1">
      <alignment horizontal="right" vertical="center" wrapText="1"/>
    </xf>
    <xf numFmtId="38" fontId="4" fillId="0" borderId="23" xfId="1" applyFont="1" applyFill="1" applyBorder="1" applyAlignment="1">
      <alignment horizontal="center" vertical="center" wrapText="1"/>
    </xf>
    <xf numFmtId="38" fontId="7" fillId="0" borderId="23" xfId="1" applyFont="1" applyFill="1" applyBorder="1" applyAlignment="1">
      <alignment horizontal="center" vertical="center" wrapText="1"/>
    </xf>
    <xf numFmtId="176" fontId="3" fillId="0" borderId="19" xfId="1" applyNumberFormat="1" applyFont="1" applyFill="1" applyBorder="1" applyAlignment="1">
      <alignment horizontal="right" vertical="center" wrapText="1"/>
    </xf>
    <xf numFmtId="0" fontId="15" fillId="0" borderId="0" xfId="2" applyFont="1" applyAlignment="1">
      <alignment horizontal="right"/>
    </xf>
    <xf numFmtId="0" fontId="8" fillId="0" borderId="4" xfId="0" applyFont="1" applyBorder="1" applyAlignment="1">
      <alignment horizontal="center" vertical="center" wrapText="1"/>
    </xf>
    <xf numFmtId="38" fontId="4" fillId="0" borderId="0" xfId="1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left" vertical="center" shrinkToFit="1"/>
    </xf>
    <xf numFmtId="38" fontId="3" fillId="3" borderId="0" xfId="1" applyFont="1" applyFill="1" applyBorder="1" applyAlignment="1">
      <alignment horizontal="right" vertical="center" wrapText="1"/>
    </xf>
    <xf numFmtId="38" fontId="4" fillId="3" borderId="29" xfId="1" applyFont="1" applyFill="1" applyBorder="1" applyAlignment="1">
      <alignment horizontal="center" vertical="center" wrapText="1"/>
    </xf>
    <xf numFmtId="38" fontId="5" fillId="0" borderId="20" xfId="1" applyFont="1" applyFill="1" applyBorder="1" applyAlignment="1">
      <alignment horizontal="left" vertical="center" wrapText="1"/>
    </xf>
    <xf numFmtId="38" fontId="4" fillId="0" borderId="21" xfId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 shrinkToFit="1"/>
    </xf>
    <xf numFmtId="0" fontId="0" fillId="0" borderId="0" xfId="0" applyFill="1">
      <alignment vertical="center"/>
    </xf>
    <xf numFmtId="38" fontId="3" fillId="3" borderId="21" xfId="1" applyFont="1" applyFill="1" applyBorder="1" applyAlignment="1">
      <alignment horizontal="right" vertical="center" wrapText="1"/>
    </xf>
    <xf numFmtId="38" fontId="4" fillId="3" borderId="21" xfId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8" fontId="3" fillId="0" borderId="4" xfId="1" applyFont="1" applyFill="1" applyBorder="1" applyAlignment="1">
      <alignment horizontal="right" vertical="center" wrapText="1"/>
    </xf>
    <xf numFmtId="38" fontId="3" fillId="0" borderId="12" xfId="1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shrinkToFit="1"/>
    </xf>
    <xf numFmtId="0" fontId="8" fillId="0" borderId="4" xfId="0" applyFont="1" applyFill="1" applyBorder="1" applyAlignment="1">
      <alignment horizontal="center" vertical="center" wrapText="1"/>
    </xf>
    <xf numFmtId="0" fontId="0" fillId="0" borderId="15" xfId="0" quotePrefix="1" applyBorder="1" applyAlignment="1">
      <alignment vertical="center" shrinkToFit="1"/>
    </xf>
    <xf numFmtId="179" fontId="10" fillId="0" borderId="0" xfId="2" applyNumberFormat="1" applyFont="1" applyProtection="1">
      <alignment vertical="center"/>
      <protection locked="0"/>
    </xf>
    <xf numFmtId="38" fontId="10" fillId="0" borderId="0" xfId="2" applyNumberFormat="1" applyFont="1" applyProtection="1">
      <alignment vertical="center"/>
      <protection locked="0"/>
    </xf>
    <xf numFmtId="0" fontId="10" fillId="0" borderId="0" xfId="2" applyFont="1" applyAlignment="1" applyProtection="1">
      <alignment horizontal="right" vertical="center"/>
      <protection locked="0"/>
    </xf>
    <xf numFmtId="181" fontId="3" fillId="0" borderId="1" xfId="1" applyNumberFormat="1" applyFont="1" applyBorder="1" applyAlignment="1">
      <alignment horizontal="right" vertical="center" wrapText="1"/>
    </xf>
    <xf numFmtId="181" fontId="3" fillId="0" borderId="10" xfId="1" applyNumberFormat="1" applyFont="1" applyFill="1" applyBorder="1" applyAlignment="1">
      <alignment horizontal="right" vertical="center" wrapText="1"/>
    </xf>
    <xf numFmtId="181" fontId="3" fillId="0" borderId="16" xfId="1" applyNumberFormat="1" applyFont="1" applyFill="1" applyBorder="1" applyAlignment="1">
      <alignment horizontal="right" vertical="center" wrapText="1"/>
    </xf>
    <xf numFmtId="181" fontId="3" fillId="0" borderId="15" xfId="1" applyNumberFormat="1" applyFont="1" applyFill="1" applyBorder="1" applyAlignment="1">
      <alignment horizontal="right" vertical="center" wrapText="1"/>
    </xf>
    <xf numFmtId="181" fontId="3" fillId="0" borderId="37" xfId="1" applyNumberFormat="1" applyFont="1" applyFill="1" applyBorder="1" applyAlignment="1">
      <alignment horizontal="right" vertical="center" wrapText="1"/>
    </xf>
    <xf numFmtId="181" fontId="3" fillId="0" borderId="4" xfId="1" applyNumberFormat="1" applyFont="1" applyBorder="1" applyAlignment="1">
      <alignment horizontal="right" vertical="center" wrapText="1"/>
    </xf>
    <xf numFmtId="181" fontId="3" fillId="0" borderId="4" xfId="1" applyNumberFormat="1" applyFont="1" applyFill="1" applyBorder="1" applyAlignment="1">
      <alignment horizontal="right" vertical="center" wrapText="1"/>
    </xf>
    <xf numFmtId="181" fontId="3" fillId="0" borderId="4" xfId="1" applyNumberFormat="1" applyFont="1" applyBorder="1" applyAlignment="1">
      <alignment horizontal="right" vertical="center" wrapText="1"/>
    </xf>
    <xf numFmtId="38" fontId="3" fillId="0" borderId="4" xfId="1" applyFont="1" applyFill="1" applyBorder="1" applyAlignment="1">
      <alignment horizontal="right" vertical="center" wrapText="1"/>
    </xf>
    <xf numFmtId="176" fontId="3" fillId="0" borderId="53" xfId="1" applyNumberFormat="1" applyFont="1" applyFill="1" applyBorder="1" applyAlignment="1">
      <alignment horizontal="right" vertical="center" wrapText="1"/>
    </xf>
    <xf numFmtId="38" fontId="3" fillId="0" borderId="45" xfId="1" applyFont="1" applyFill="1" applyBorder="1" applyAlignment="1">
      <alignment horizontal="right" vertical="center" wrapText="1"/>
    </xf>
    <xf numFmtId="38" fontId="3" fillId="0" borderId="12" xfId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shrinkToFit="1"/>
    </xf>
    <xf numFmtId="0" fontId="11" fillId="0" borderId="4" xfId="0" applyFont="1" applyFill="1" applyBorder="1" applyAlignment="1">
      <alignment horizontal="left" vertical="center" shrinkToFit="1"/>
    </xf>
    <xf numFmtId="38" fontId="4" fillId="0" borderId="9" xfId="1" applyFont="1" applyFill="1" applyBorder="1" applyAlignment="1">
      <alignment vertical="center" wrapText="1"/>
    </xf>
    <xf numFmtId="38" fontId="4" fillId="0" borderId="0" xfId="1" applyFont="1" applyFill="1" applyBorder="1" applyAlignment="1">
      <alignment vertical="center" wrapText="1"/>
    </xf>
    <xf numFmtId="0" fontId="22" fillId="0" borderId="0" xfId="0" applyFont="1">
      <alignment vertical="center"/>
    </xf>
    <xf numFmtId="182" fontId="13" fillId="0" borderId="7" xfId="2" applyNumberFormat="1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182" fontId="13" fillId="0" borderId="7" xfId="2" applyNumberFormat="1" applyFont="1" applyBorder="1" applyAlignment="1">
      <alignment horizontal="right" vertical="center"/>
    </xf>
    <xf numFmtId="0" fontId="13" fillId="4" borderId="7" xfId="2" applyFont="1" applyFill="1" applyBorder="1">
      <alignment vertical="center"/>
    </xf>
    <xf numFmtId="0" fontId="13" fillId="4" borderId="7" xfId="2" applyFont="1" applyFill="1" applyBorder="1" applyAlignment="1">
      <alignment vertical="center" shrinkToFit="1"/>
    </xf>
    <xf numFmtId="0" fontId="10" fillId="0" borderId="1" xfId="0" applyFont="1" applyBorder="1" applyAlignment="1">
      <alignment horizontal="center" vertical="center" wrapText="1"/>
    </xf>
    <xf numFmtId="181" fontId="3" fillId="0" borderId="4" xfId="1" applyNumberFormat="1" applyFont="1" applyFill="1" applyBorder="1" applyAlignment="1">
      <alignment horizontal="right" vertical="center" wrapText="1"/>
    </xf>
    <xf numFmtId="181" fontId="3" fillId="0" borderId="4" xfId="1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38" fontId="3" fillId="0" borderId="12" xfId="1" applyFont="1" applyBorder="1" applyAlignment="1">
      <alignment horizontal="center" vertical="center" wrapText="1"/>
    </xf>
    <xf numFmtId="38" fontId="4" fillId="0" borderId="9" xfId="1" applyFont="1" applyFill="1" applyBorder="1" applyAlignment="1">
      <alignment vertical="center" wrapText="1"/>
    </xf>
    <xf numFmtId="38" fontId="4" fillId="0" borderId="0" xfId="1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shrinkToFit="1"/>
    </xf>
    <xf numFmtId="0" fontId="11" fillId="0" borderId="4" xfId="0" applyFont="1" applyFill="1" applyBorder="1" applyAlignment="1">
      <alignment horizontal="left" vertical="center" shrinkToFit="1"/>
    </xf>
    <xf numFmtId="0" fontId="15" fillId="0" borderId="4" xfId="2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181" fontId="3" fillId="0" borderId="4" xfId="1" applyNumberFormat="1" applyFont="1" applyBorder="1" applyAlignment="1">
      <alignment horizontal="right" vertical="center" wrapText="1"/>
    </xf>
    <xf numFmtId="181" fontId="3" fillId="0" borderId="4" xfId="1" applyNumberFormat="1" applyFont="1" applyFill="1" applyBorder="1" applyAlignment="1">
      <alignment horizontal="right" vertical="center" wrapText="1"/>
    </xf>
    <xf numFmtId="38" fontId="4" fillId="0" borderId="9" xfId="1" applyFont="1" applyFill="1" applyBorder="1" applyAlignment="1">
      <alignment vertical="center" wrapText="1"/>
    </xf>
    <xf numFmtId="38" fontId="4" fillId="0" borderId="0" xfId="1" applyFont="1" applyFill="1" applyBorder="1" applyAlignment="1">
      <alignment vertical="center" wrapText="1"/>
    </xf>
    <xf numFmtId="38" fontId="4" fillId="0" borderId="7" xfId="1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shrinkToFit="1"/>
    </xf>
    <xf numFmtId="0" fontId="11" fillId="0" borderId="4" xfId="0" applyFont="1" applyFill="1" applyBorder="1" applyAlignment="1">
      <alignment horizontal="left" vertical="center" shrinkToFit="1"/>
    </xf>
    <xf numFmtId="38" fontId="4" fillId="3" borderId="0" xfId="1" applyFont="1" applyFill="1" applyBorder="1" applyAlignment="1">
      <alignment horizontal="center" vertical="center" wrapText="1"/>
    </xf>
    <xf numFmtId="38" fontId="3" fillId="3" borderId="7" xfId="1" applyFont="1" applyFill="1" applyBorder="1" applyAlignment="1">
      <alignment horizontal="right" vertical="center" wrapText="1"/>
    </xf>
    <xf numFmtId="38" fontId="3" fillId="0" borderId="7" xfId="1" applyFont="1" applyFill="1" applyBorder="1" applyAlignment="1">
      <alignment horizontal="right" vertical="center" wrapText="1"/>
    </xf>
    <xf numFmtId="176" fontId="3" fillId="0" borderId="54" xfId="1" applyNumberFormat="1" applyFont="1" applyFill="1" applyBorder="1" applyAlignment="1">
      <alignment horizontal="right" vertical="center" wrapText="1"/>
    </xf>
    <xf numFmtId="38" fontId="4" fillId="0" borderId="7" xfId="1" applyFont="1" applyFill="1" applyBorder="1" applyAlignment="1">
      <alignment horizontal="center" vertical="center" wrapText="1"/>
    </xf>
    <xf numFmtId="181" fontId="3" fillId="0" borderId="26" xfId="1" applyNumberFormat="1" applyFont="1" applyFill="1" applyBorder="1" applyAlignment="1">
      <alignment horizontal="right" vertical="center" wrapText="1"/>
    </xf>
    <xf numFmtId="179" fontId="3" fillId="0" borderId="29" xfId="1" applyNumberFormat="1" applyFont="1" applyFill="1" applyBorder="1" applyAlignment="1">
      <alignment horizontal="right" vertical="center" wrapText="1"/>
    </xf>
    <xf numFmtId="176" fontId="3" fillId="0" borderId="55" xfId="1" applyNumberFormat="1" applyFont="1" applyFill="1" applyBorder="1" applyAlignment="1">
      <alignment horizontal="right" vertical="center" wrapText="1"/>
    </xf>
    <xf numFmtId="38" fontId="3" fillId="0" borderId="21" xfId="1" applyFont="1" applyFill="1" applyBorder="1" applyAlignment="1">
      <alignment horizontal="right" vertical="center" wrapText="1"/>
    </xf>
    <xf numFmtId="38" fontId="3" fillId="0" borderId="17" xfId="1" applyFont="1" applyFill="1" applyBorder="1" applyAlignment="1">
      <alignment horizontal="right" vertical="center" wrapText="1"/>
    </xf>
    <xf numFmtId="179" fontId="3" fillId="0" borderId="21" xfId="1" applyNumberFormat="1" applyFont="1" applyFill="1" applyBorder="1" applyAlignment="1">
      <alignment horizontal="right" vertical="center" wrapText="1"/>
    </xf>
    <xf numFmtId="38" fontId="5" fillId="0" borderId="22" xfId="1" applyFont="1" applyFill="1" applyBorder="1" applyAlignment="1">
      <alignment horizontal="left" vertical="center" wrapText="1" shrinkToFit="1"/>
    </xf>
    <xf numFmtId="0" fontId="15" fillId="0" borderId="0" xfId="2" applyFont="1" applyAlignment="1" applyProtection="1">
      <alignment horizontal="right"/>
      <protection locked="0"/>
    </xf>
    <xf numFmtId="0" fontId="15" fillId="0" borderId="0" xfId="2" applyFont="1" applyAlignment="1">
      <alignment horizontal="center" vertical="center"/>
    </xf>
    <xf numFmtId="0" fontId="12" fillId="0" borderId="0" xfId="2">
      <alignment vertical="center"/>
    </xf>
    <xf numFmtId="0" fontId="13" fillId="0" borderId="0" xfId="2" applyFont="1" applyAlignment="1">
      <alignment horizontal="left" vertical="center" wrapText="1"/>
    </xf>
    <xf numFmtId="0" fontId="15" fillId="0" borderId="0" xfId="2" applyFont="1" applyAlignment="1">
      <alignment horizontal="right"/>
    </xf>
    <xf numFmtId="0" fontId="12" fillId="0" borderId="0" xfId="2" applyAlignment="1">
      <alignment vertical="center" wrapText="1"/>
    </xf>
    <xf numFmtId="0" fontId="15" fillId="0" borderId="0" xfId="2" applyFont="1" applyAlignment="1">
      <alignment horizontal="center"/>
    </xf>
    <xf numFmtId="0" fontId="13" fillId="0" borderId="0" xfId="2" applyFont="1">
      <alignment vertical="center"/>
    </xf>
    <xf numFmtId="177" fontId="15" fillId="0" borderId="0" xfId="2" applyNumberFormat="1" applyFont="1" applyAlignment="1">
      <alignment horizontal="right"/>
    </xf>
    <xf numFmtId="0" fontId="15" fillId="0" borderId="4" xfId="2" applyFont="1" applyBorder="1" applyAlignment="1">
      <alignment horizontal="left" vertical="center"/>
    </xf>
    <xf numFmtId="179" fontId="15" fillId="0" borderId="4" xfId="2" applyNumberFormat="1" applyFont="1" applyBorder="1" applyAlignment="1">
      <alignment horizontal="right" vertical="center"/>
    </xf>
    <xf numFmtId="0" fontId="15" fillId="0" borderId="1" xfId="2" applyFont="1" applyBorder="1" applyAlignment="1">
      <alignment horizontal="center" vertical="center"/>
    </xf>
    <xf numFmtId="0" fontId="15" fillId="0" borderId="11" xfId="2" applyFont="1" applyBorder="1" applyAlignment="1">
      <alignment horizontal="left" vertical="center"/>
    </xf>
    <xf numFmtId="0" fontId="15" fillId="0" borderId="12" xfId="2" applyFont="1" applyBorder="1" applyAlignment="1">
      <alignment horizontal="left" vertical="center"/>
    </xf>
    <xf numFmtId="0" fontId="15" fillId="0" borderId="13" xfId="2" applyFont="1" applyBorder="1" applyAlignment="1">
      <alignment horizontal="left" vertical="center"/>
    </xf>
    <xf numFmtId="179" fontId="15" fillId="0" borderId="1" xfId="2" applyNumberFormat="1" applyFont="1" applyBorder="1" applyAlignment="1">
      <alignment horizontal="right" vertical="center"/>
    </xf>
    <xf numFmtId="180" fontId="15" fillId="0" borderId="1" xfId="2" applyNumberFormat="1" applyFont="1" applyBorder="1" applyAlignment="1">
      <alignment horizontal="right" vertical="center"/>
    </xf>
    <xf numFmtId="0" fontId="15" fillId="0" borderId="14" xfId="2" applyFont="1" applyBorder="1" applyAlignment="1">
      <alignment horizontal="left" vertical="center"/>
    </xf>
    <xf numFmtId="0" fontId="15" fillId="0" borderId="7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 wrapText="1"/>
    </xf>
    <xf numFmtId="0" fontId="15" fillId="0" borderId="32" xfId="2" applyFont="1" applyBorder="1" applyAlignment="1">
      <alignment horizontal="left" vertical="center"/>
    </xf>
    <xf numFmtId="0" fontId="15" fillId="0" borderId="33" xfId="2" applyFont="1" applyBorder="1" applyAlignment="1">
      <alignment horizontal="left" vertical="center"/>
    </xf>
    <xf numFmtId="179" fontId="15" fillId="0" borderId="30" xfId="2" applyNumberFormat="1" applyFont="1" applyBorder="1" applyAlignment="1">
      <alignment horizontal="right" vertical="center"/>
    </xf>
    <xf numFmtId="0" fontId="15" fillId="0" borderId="0" xfId="2" applyFont="1" applyAlignment="1" applyProtection="1">
      <alignment horizontal="right"/>
      <protection locked="0"/>
    </xf>
    <xf numFmtId="0" fontId="15" fillId="0" borderId="0" xfId="2" applyFont="1" applyAlignment="1">
      <alignment horizontal="center" vertical="center"/>
    </xf>
    <xf numFmtId="0" fontId="12" fillId="0" borderId="0" xfId="2">
      <alignment vertical="center"/>
    </xf>
    <xf numFmtId="0" fontId="13" fillId="0" borderId="0" xfId="2" applyFont="1" applyAlignment="1">
      <alignment horizontal="left" vertical="center" wrapText="1"/>
    </xf>
    <xf numFmtId="0" fontId="15" fillId="0" borderId="0" xfId="2" applyFont="1" applyAlignment="1">
      <alignment horizontal="right"/>
    </xf>
    <xf numFmtId="0" fontId="17" fillId="0" borderId="0" xfId="2" applyFont="1" applyAlignment="1">
      <alignment vertical="center" wrapText="1"/>
    </xf>
    <xf numFmtId="0" fontId="12" fillId="0" borderId="0" xfId="2" applyAlignment="1">
      <alignment vertical="center" wrapText="1"/>
    </xf>
    <xf numFmtId="0" fontId="15" fillId="0" borderId="0" xfId="2" applyFont="1" applyAlignment="1">
      <alignment horizontal="center"/>
    </xf>
    <xf numFmtId="0" fontId="13" fillId="0" borderId="0" xfId="2" applyFont="1">
      <alignment vertical="center"/>
    </xf>
    <xf numFmtId="177" fontId="15" fillId="0" borderId="0" xfId="2" applyNumberFormat="1" applyFont="1" applyAlignment="1">
      <alignment horizontal="right"/>
    </xf>
    <xf numFmtId="0" fontId="10" fillId="0" borderId="4" xfId="2" applyFont="1" applyBorder="1" applyAlignment="1" applyProtection="1">
      <alignment horizontal="center" vertical="center" wrapText="1"/>
      <protection locked="0"/>
    </xf>
    <xf numFmtId="0" fontId="10" fillId="0" borderId="4" xfId="2" applyFont="1" applyBorder="1" applyAlignment="1" applyProtection="1">
      <alignment horizontal="center" vertical="center"/>
      <protection locked="0"/>
    </xf>
    <xf numFmtId="181" fontId="10" fillId="0" borderId="4" xfId="1" applyNumberFormat="1" applyFont="1" applyBorder="1" applyAlignment="1" applyProtection="1">
      <alignment horizontal="right" vertical="center"/>
    </xf>
    <xf numFmtId="181" fontId="10" fillId="0" borderId="52" xfId="1" applyNumberFormat="1" applyFont="1" applyBorder="1" applyAlignment="1" applyProtection="1">
      <alignment horizontal="right" vertical="center"/>
    </xf>
    <xf numFmtId="0" fontId="10" fillId="0" borderId="1" xfId="2" applyFont="1" applyBorder="1" applyAlignment="1" applyProtection="1">
      <alignment horizontal="center" vertical="center" wrapText="1"/>
      <protection locked="0"/>
    </xf>
    <xf numFmtId="0" fontId="10" fillId="0" borderId="1" xfId="2" applyFont="1" applyBorder="1" applyAlignment="1" applyProtection="1">
      <alignment horizontal="center" vertical="center"/>
      <protection locked="0"/>
    </xf>
    <xf numFmtId="181" fontId="10" fillId="0" borderId="1" xfId="1" applyNumberFormat="1" applyFont="1" applyFill="1" applyBorder="1" applyAlignment="1" applyProtection="1">
      <alignment horizontal="right" vertical="center"/>
    </xf>
    <xf numFmtId="0" fontId="10" fillId="0" borderId="44" xfId="2" applyFont="1" applyBorder="1" applyAlignment="1" applyProtection="1">
      <alignment horizontal="center" vertical="center" wrapText="1"/>
      <protection locked="0"/>
    </xf>
    <xf numFmtId="0" fontId="10" fillId="0" borderId="44" xfId="2" applyFont="1" applyBorder="1" applyAlignment="1" applyProtection="1">
      <alignment horizontal="center" vertical="center"/>
      <protection locked="0"/>
    </xf>
    <xf numFmtId="181" fontId="10" fillId="0" borderId="44" xfId="1" applyNumberFormat="1" applyFont="1" applyFill="1" applyBorder="1" applyAlignment="1" applyProtection="1">
      <alignment horizontal="right" vertical="center"/>
    </xf>
    <xf numFmtId="0" fontId="10" fillId="0" borderId="0" xfId="2" applyFont="1" applyAlignment="1" applyProtection="1">
      <alignment horizontal="center" vertical="center"/>
      <protection locked="0"/>
    </xf>
    <xf numFmtId="0" fontId="10" fillId="0" borderId="0" xfId="2" applyFont="1" applyAlignment="1" applyProtection="1">
      <alignment horizontal="center" vertical="center" wrapText="1"/>
      <protection locked="0"/>
    </xf>
    <xf numFmtId="181" fontId="3" fillId="0" borderId="2" xfId="1" applyNumberFormat="1" applyFont="1" applyBorder="1" applyAlignment="1">
      <alignment horizontal="right" vertical="center" wrapText="1"/>
    </xf>
    <xf numFmtId="181" fontId="3" fillId="0" borderId="3" xfId="1" applyNumberFormat="1" applyFont="1" applyBorder="1" applyAlignment="1">
      <alignment horizontal="right" vertical="center" wrapText="1"/>
    </xf>
    <xf numFmtId="181" fontId="3" fillId="0" borderId="4" xfId="1" applyNumberFormat="1" applyFont="1" applyBorder="1" applyAlignment="1">
      <alignment horizontal="right" vertical="center" wrapText="1"/>
    </xf>
    <xf numFmtId="177" fontId="10" fillId="0" borderId="38" xfId="0" applyNumberFormat="1" applyFont="1" applyBorder="1" applyAlignment="1">
      <alignment horizontal="left" vertical="center"/>
    </xf>
    <xf numFmtId="177" fontId="10" fillId="0" borderId="43" xfId="0" applyNumberFormat="1" applyFont="1" applyBorder="1" applyAlignment="1">
      <alignment horizontal="left" vertical="center"/>
    </xf>
    <xf numFmtId="177" fontId="10" fillId="0" borderId="37" xfId="0" applyNumberFormat="1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180" fontId="10" fillId="0" borderId="18" xfId="0" applyNumberFormat="1" applyFont="1" applyBorder="1" applyAlignment="1">
      <alignment horizontal="right" vertical="center"/>
    </xf>
    <xf numFmtId="180" fontId="10" fillId="0" borderId="19" xfId="0" applyNumberFormat="1" applyFont="1" applyBorder="1" applyAlignment="1">
      <alignment horizontal="right" vertical="center"/>
    </xf>
    <xf numFmtId="180" fontId="10" fillId="0" borderId="16" xfId="0" applyNumberFormat="1" applyFont="1" applyBorder="1" applyAlignment="1">
      <alignment horizontal="right" vertical="center"/>
    </xf>
    <xf numFmtId="38" fontId="3" fillId="0" borderId="11" xfId="1" applyFont="1" applyBorder="1" applyAlignment="1">
      <alignment horizontal="center" vertical="center" wrapText="1"/>
    </xf>
    <xf numFmtId="38" fontId="3" fillId="0" borderId="12" xfId="1" applyFont="1" applyBorder="1" applyAlignment="1">
      <alignment horizontal="center" vertical="center" wrapText="1"/>
    </xf>
    <xf numFmtId="38" fontId="23" fillId="0" borderId="8" xfId="1" applyFont="1" applyFill="1" applyBorder="1" applyAlignment="1">
      <alignment vertical="center" wrapText="1"/>
    </xf>
    <xf numFmtId="38" fontId="23" fillId="0" borderId="34" xfId="1" applyFont="1" applyFill="1" applyBorder="1" applyAlignment="1">
      <alignment vertical="center" wrapText="1"/>
    </xf>
    <xf numFmtId="38" fontId="23" fillId="0" borderId="18" xfId="1" applyFont="1" applyFill="1" applyBorder="1" applyAlignment="1">
      <alignment vertical="center" wrapText="1"/>
    </xf>
    <xf numFmtId="38" fontId="23" fillId="0" borderId="40" xfId="1" applyFont="1" applyFill="1" applyBorder="1" applyAlignment="1">
      <alignment vertical="center" wrapText="1"/>
    </xf>
    <xf numFmtId="38" fontId="23" fillId="0" borderId="25" xfId="1" applyFont="1" applyFill="1" applyBorder="1" applyAlignment="1">
      <alignment vertical="center" wrapText="1"/>
    </xf>
    <xf numFmtId="38" fontId="23" fillId="0" borderId="35" xfId="1" applyFont="1" applyFill="1" applyBorder="1" applyAlignment="1">
      <alignment vertical="center" wrapText="1"/>
    </xf>
    <xf numFmtId="38" fontId="23" fillId="0" borderId="14" xfId="1" applyFont="1" applyFill="1" applyBorder="1" applyAlignment="1">
      <alignment vertical="center" wrapText="1"/>
    </xf>
    <xf numFmtId="38" fontId="23" fillId="0" borderId="36" xfId="1" applyFont="1" applyFill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38" fontId="23" fillId="0" borderId="22" xfId="1" applyFont="1" applyFill="1" applyBorder="1" applyAlignment="1">
      <alignment vertical="center" wrapText="1"/>
    </xf>
    <xf numFmtId="38" fontId="23" fillId="0" borderId="41" xfId="1" applyFont="1" applyFill="1" applyBorder="1" applyAlignment="1">
      <alignment vertical="center" wrapText="1"/>
    </xf>
    <xf numFmtId="181" fontId="3" fillId="0" borderId="2" xfId="1" applyNumberFormat="1" applyFont="1" applyFill="1" applyBorder="1" applyAlignment="1">
      <alignment horizontal="right" vertical="center" wrapText="1"/>
    </xf>
    <xf numFmtId="181" fontId="3" fillId="0" borderId="3" xfId="1" applyNumberFormat="1" applyFont="1" applyFill="1" applyBorder="1" applyAlignment="1">
      <alignment horizontal="right" vertical="center" wrapText="1"/>
    </xf>
    <xf numFmtId="181" fontId="3" fillId="0" borderId="4" xfId="1" applyNumberFormat="1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8" fontId="23" fillId="0" borderId="38" xfId="1" applyFont="1" applyFill="1" applyBorder="1" applyAlignment="1">
      <alignment vertical="center" wrapText="1"/>
    </xf>
    <xf numFmtId="38" fontId="23" fillId="0" borderId="39" xfId="1" applyFont="1" applyFill="1" applyBorder="1" applyAlignment="1">
      <alignment vertical="center" wrapText="1"/>
    </xf>
    <xf numFmtId="38" fontId="23" fillId="0" borderId="20" xfId="1" applyFont="1" applyFill="1" applyBorder="1" applyAlignment="1">
      <alignment vertical="center" wrapText="1"/>
    </xf>
    <xf numFmtId="38" fontId="23" fillId="0" borderId="42" xfId="1" applyFont="1" applyFill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left" vertical="center"/>
    </xf>
    <xf numFmtId="0" fontId="10" fillId="0" borderId="47" xfId="0" applyFont="1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180" fontId="10" fillId="0" borderId="48" xfId="0" applyNumberFormat="1" applyFont="1" applyBorder="1" applyAlignment="1">
      <alignment horizontal="right" vertical="center"/>
    </xf>
    <xf numFmtId="180" fontId="10" fillId="0" borderId="47" xfId="0" applyNumberFormat="1" applyFont="1" applyBorder="1" applyAlignment="1">
      <alignment horizontal="right" vertical="center"/>
    </xf>
    <xf numFmtId="180" fontId="10" fillId="0" borderId="46" xfId="0" applyNumberFormat="1" applyFont="1" applyBorder="1" applyAlignment="1">
      <alignment horizontal="right" vertical="center"/>
    </xf>
    <xf numFmtId="177" fontId="10" fillId="0" borderId="18" xfId="0" applyNumberFormat="1" applyFont="1" applyBorder="1" applyAlignment="1">
      <alignment horizontal="left" vertical="center"/>
    </xf>
    <xf numFmtId="177" fontId="10" fillId="0" borderId="19" xfId="0" applyNumberFormat="1" applyFont="1" applyBorder="1" applyAlignment="1">
      <alignment horizontal="left" vertical="center"/>
    </xf>
    <xf numFmtId="177" fontId="10" fillId="0" borderId="16" xfId="0" applyNumberFormat="1" applyFont="1" applyBorder="1" applyAlignment="1">
      <alignment horizontal="left" vertical="center"/>
    </xf>
    <xf numFmtId="177" fontId="10" fillId="0" borderId="48" xfId="0" applyNumberFormat="1" applyFont="1" applyBorder="1" applyAlignment="1">
      <alignment horizontal="left" vertical="center"/>
    </xf>
    <xf numFmtId="177" fontId="10" fillId="0" borderId="47" xfId="0" applyNumberFormat="1" applyFont="1" applyBorder="1" applyAlignment="1">
      <alignment horizontal="left" vertical="center"/>
    </xf>
    <xf numFmtId="177" fontId="10" fillId="0" borderId="46" xfId="0" applyNumberFormat="1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2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180" fontId="10" fillId="0" borderId="22" xfId="0" applyNumberFormat="1" applyFont="1" applyBorder="1" applyAlignment="1">
      <alignment horizontal="right" vertical="center"/>
    </xf>
    <xf numFmtId="180" fontId="10" fillId="0" borderId="23" xfId="0" applyNumberFormat="1" applyFont="1" applyBorder="1" applyAlignment="1">
      <alignment horizontal="right" vertical="center"/>
    </xf>
    <xf numFmtId="180" fontId="10" fillId="0" borderId="45" xfId="0" applyNumberFormat="1" applyFont="1" applyBorder="1" applyAlignment="1">
      <alignment horizontal="right" vertical="center"/>
    </xf>
    <xf numFmtId="177" fontId="10" fillId="0" borderId="8" xfId="0" applyNumberFormat="1" applyFont="1" applyBorder="1" applyAlignment="1">
      <alignment horizontal="left" vertical="center"/>
    </xf>
    <xf numFmtId="177" fontId="10" fillId="0" borderId="9" xfId="0" applyNumberFormat="1" applyFont="1" applyBorder="1" applyAlignment="1">
      <alignment horizontal="left" vertical="center"/>
    </xf>
    <xf numFmtId="177" fontId="10" fillId="0" borderId="10" xfId="0" applyNumberFormat="1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180" fontId="10" fillId="0" borderId="25" xfId="0" applyNumberFormat="1" applyFont="1" applyBorder="1" applyAlignment="1">
      <alignment horizontal="right" vertical="center"/>
    </xf>
    <xf numFmtId="180" fontId="10" fillId="0" borderId="0" xfId="0" applyNumberFormat="1" applyFont="1" applyBorder="1" applyAlignment="1">
      <alignment horizontal="right" vertical="center"/>
    </xf>
    <xf numFmtId="180" fontId="10" fillId="0" borderId="15" xfId="0" applyNumberFormat="1" applyFont="1" applyBorder="1" applyAlignment="1">
      <alignment horizontal="right" vertical="center"/>
    </xf>
    <xf numFmtId="38" fontId="5" fillId="0" borderId="20" xfId="1" applyFont="1" applyFill="1" applyBorder="1" applyAlignment="1">
      <alignment horizontal="left" vertical="center" wrapText="1"/>
    </xf>
    <xf numFmtId="38" fontId="5" fillId="0" borderId="42" xfId="1" applyFont="1" applyFill="1" applyBorder="1" applyAlignment="1">
      <alignment horizontal="left" vertical="center" wrapText="1"/>
    </xf>
    <xf numFmtId="181" fontId="10" fillId="0" borderId="30" xfId="1" applyNumberFormat="1" applyFont="1" applyFill="1" applyBorder="1" applyAlignment="1" applyProtection="1">
      <alignment horizontal="right" vertical="center"/>
    </xf>
    <xf numFmtId="0" fontId="10" fillId="0" borderId="11" xfId="2" applyFont="1" applyBorder="1" applyAlignment="1" applyProtection="1">
      <alignment horizontal="center" vertical="center" wrapText="1"/>
      <protection locked="0"/>
    </xf>
    <xf numFmtId="0" fontId="10" fillId="0" borderId="12" xfId="2" applyFont="1" applyBorder="1" applyAlignment="1" applyProtection="1">
      <alignment horizontal="center" vertical="center" wrapText="1"/>
      <protection locked="0"/>
    </xf>
    <xf numFmtId="0" fontId="10" fillId="0" borderId="13" xfId="2" applyFont="1" applyBorder="1" applyAlignment="1" applyProtection="1">
      <alignment horizontal="center" vertical="center" wrapText="1"/>
      <protection locked="0"/>
    </xf>
    <xf numFmtId="181" fontId="10" fillId="0" borderId="11" xfId="1" applyNumberFormat="1" applyFont="1" applyFill="1" applyBorder="1" applyAlignment="1" applyProtection="1">
      <alignment horizontal="right" vertical="center"/>
    </xf>
    <xf numFmtId="181" fontId="10" fillId="0" borderId="12" xfId="1" applyNumberFormat="1" applyFont="1" applyFill="1" applyBorder="1" applyAlignment="1" applyProtection="1">
      <alignment horizontal="right" vertical="center"/>
    </xf>
    <xf numFmtId="181" fontId="10" fillId="0" borderId="13" xfId="1" applyNumberFormat="1" applyFont="1" applyFill="1" applyBorder="1" applyAlignment="1" applyProtection="1">
      <alignment horizontal="right" vertical="center"/>
    </xf>
    <xf numFmtId="181" fontId="10" fillId="0" borderId="2" xfId="1" applyNumberFormat="1" applyFont="1" applyFill="1" applyBorder="1" applyAlignment="1" applyProtection="1">
      <alignment horizontal="right" vertical="center"/>
    </xf>
    <xf numFmtId="0" fontId="11" fillId="0" borderId="2" xfId="0" applyFont="1" applyFill="1" applyBorder="1" applyAlignment="1">
      <alignment horizontal="left" vertical="center" shrinkToFit="1"/>
    </xf>
    <xf numFmtId="0" fontId="11" fillId="0" borderId="3" xfId="0" applyFont="1" applyFill="1" applyBorder="1" applyAlignment="1">
      <alignment horizontal="left" vertical="center" shrinkToFit="1"/>
    </xf>
    <xf numFmtId="0" fontId="11" fillId="0" borderId="4" xfId="0" applyFont="1" applyFill="1" applyBorder="1" applyAlignment="1">
      <alignment horizontal="left" vertical="center" shrinkToFit="1"/>
    </xf>
    <xf numFmtId="38" fontId="4" fillId="0" borderId="8" xfId="1" applyFont="1" applyFill="1" applyBorder="1" applyAlignment="1">
      <alignment vertical="center" wrapText="1"/>
    </xf>
    <xf numFmtId="38" fontId="4" fillId="0" borderId="9" xfId="1" applyFont="1" applyFill="1" applyBorder="1" applyAlignment="1">
      <alignment vertical="center" wrapText="1"/>
    </xf>
    <xf numFmtId="38" fontId="4" fillId="0" borderId="10" xfId="1" applyFont="1" applyFill="1" applyBorder="1" applyAlignment="1">
      <alignment vertical="center" wrapText="1"/>
    </xf>
    <xf numFmtId="38" fontId="4" fillId="0" borderId="25" xfId="1" applyFont="1" applyFill="1" applyBorder="1" applyAlignment="1">
      <alignment vertical="center" wrapText="1"/>
    </xf>
    <xf numFmtId="38" fontId="4" fillId="0" borderId="0" xfId="1" applyFont="1" applyFill="1" applyBorder="1" applyAlignment="1">
      <alignment vertical="center" wrapText="1"/>
    </xf>
    <xf numFmtId="38" fontId="4" fillId="0" borderId="15" xfId="1" applyFont="1" applyFill="1" applyBorder="1" applyAlignment="1">
      <alignment vertical="center" wrapText="1"/>
    </xf>
    <xf numFmtId="38" fontId="4" fillId="0" borderId="14" xfId="1" applyFont="1" applyFill="1" applyBorder="1" applyAlignment="1">
      <alignment vertical="center" wrapText="1"/>
    </xf>
    <xf numFmtId="38" fontId="4" fillId="0" borderId="7" xfId="1" applyFont="1" applyFill="1" applyBorder="1" applyAlignment="1">
      <alignment vertical="center" wrapText="1"/>
    </xf>
    <xf numFmtId="38" fontId="4" fillId="0" borderId="26" xfId="1" applyFont="1" applyFill="1" applyBorder="1" applyAlignment="1">
      <alignment vertical="center" wrapText="1"/>
    </xf>
    <xf numFmtId="179" fontId="10" fillId="0" borderId="22" xfId="0" applyNumberFormat="1" applyFont="1" applyBorder="1" applyAlignment="1">
      <alignment horizontal="right" vertical="center"/>
    </xf>
    <xf numFmtId="179" fontId="10" fillId="0" borderId="23" xfId="0" applyNumberFormat="1" applyFont="1" applyBorder="1" applyAlignment="1">
      <alignment horizontal="right" vertical="center"/>
    </xf>
    <xf numFmtId="179" fontId="10" fillId="0" borderId="45" xfId="0" applyNumberFormat="1" applyFont="1" applyBorder="1" applyAlignment="1">
      <alignment horizontal="right" vertical="center"/>
    </xf>
    <xf numFmtId="179" fontId="10" fillId="0" borderId="18" xfId="0" applyNumberFormat="1" applyFont="1" applyBorder="1" applyAlignment="1">
      <alignment horizontal="right" vertical="center"/>
    </xf>
    <xf numFmtId="179" fontId="10" fillId="0" borderId="19" xfId="0" applyNumberFormat="1" applyFont="1" applyBorder="1" applyAlignment="1">
      <alignment horizontal="right" vertical="center"/>
    </xf>
    <xf numFmtId="179" fontId="10" fillId="0" borderId="16" xfId="0" applyNumberFormat="1" applyFont="1" applyBorder="1" applyAlignment="1">
      <alignment horizontal="right" vertical="center"/>
    </xf>
    <xf numFmtId="179" fontId="10" fillId="0" borderId="25" xfId="0" applyNumberFormat="1" applyFont="1" applyBorder="1" applyAlignment="1">
      <alignment horizontal="right" vertical="center"/>
    </xf>
    <xf numFmtId="179" fontId="10" fillId="0" borderId="0" xfId="0" applyNumberFormat="1" applyFont="1" applyBorder="1" applyAlignment="1">
      <alignment horizontal="right" vertical="center"/>
    </xf>
    <xf numFmtId="179" fontId="10" fillId="0" borderId="15" xfId="0" applyNumberFormat="1" applyFont="1" applyBorder="1" applyAlignment="1">
      <alignment horizontal="right" vertical="center"/>
    </xf>
    <xf numFmtId="179" fontId="10" fillId="0" borderId="49" xfId="0" applyNumberFormat="1" applyFont="1" applyBorder="1" applyAlignment="1">
      <alignment horizontal="right" vertical="center"/>
    </xf>
    <xf numFmtId="179" fontId="10" fillId="0" borderId="50" xfId="0" applyNumberFormat="1" applyFont="1" applyBorder="1" applyAlignment="1">
      <alignment horizontal="right" vertical="center"/>
    </xf>
    <xf numFmtId="179" fontId="10" fillId="0" borderId="51" xfId="0" applyNumberFormat="1" applyFont="1" applyBorder="1" applyAlignment="1">
      <alignment horizontal="right" vertical="center"/>
    </xf>
    <xf numFmtId="177" fontId="10" fillId="0" borderId="48" xfId="0" applyNumberFormat="1" applyFont="1" applyBorder="1" applyAlignment="1">
      <alignment horizontal="right" vertical="center"/>
    </xf>
    <xf numFmtId="177" fontId="10" fillId="0" borderId="47" xfId="0" applyNumberFormat="1" applyFont="1" applyBorder="1" applyAlignment="1">
      <alignment horizontal="right" vertical="center"/>
    </xf>
    <xf numFmtId="177" fontId="10" fillId="0" borderId="46" xfId="0" applyNumberFormat="1" applyFont="1" applyBorder="1" applyAlignment="1">
      <alignment horizontal="right" vertical="center"/>
    </xf>
    <xf numFmtId="0" fontId="10" fillId="0" borderId="30" xfId="2" applyFont="1" applyBorder="1" applyAlignment="1" applyProtection="1">
      <alignment horizontal="center" vertical="center" wrapText="1"/>
      <protection locked="0"/>
    </xf>
    <xf numFmtId="0" fontId="10" fillId="0" borderId="30" xfId="2" applyFont="1" applyBorder="1" applyAlignment="1" applyProtection="1">
      <alignment horizontal="center" vertical="center"/>
      <protection locked="0"/>
    </xf>
    <xf numFmtId="38" fontId="3" fillId="0" borderId="2" xfId="1" applyFont="1" applyFill="1" applyBorder="1" applyAlignment="1">
      <alignment horizontal="right" vertical="center" wrapText="1"/>
    </xf>
    <xf numFmtId="38" fontId="3" fillId="0" borderId="3" xfId="1" applyFont="1" applyFill="1" applyBorder="1" applyAlignment="1">
      <alignment horizontal="right" vertical="center" wrapText="1"/>
    </xf>
    <xf numFmtId="38" fontId="3" fillId="0" borderId="4" xfId="1" applyFont="1" applyFill="1" applyBorder="1" applyAlignment="1">
      <alignment horizontal="right" vertical="center" wrapText="1"/>
    </xf>
    <xf numFmtId="38" fontId="3" fillId="0" borderId="2" xfId="1" applyFont="1" applyBorder="1" applyAlignment="1">
      <alignment horizontal="right" vertical="center" wrapText="1"/>
    </xf>
    <xf numFmtId="38" fontId="3" fillId="0" borderId="3" xfId="1" applyFont="1" applyBorder="1" applyAlignment="1">
      <alignment horizontal="right" vertical="center" wrapText="1"/>
    </xf>
    <xf numFmtId="38" fontId="3" fillId="0" borderId="4" xfId="1" applyFont="1" applyBorder="1" applyAlignment="1">
      <alignment horizontal="right" vertical="center" wrapText="1"/>
    </xf>
    <xf numFmtId="0" fontId="11" fillId="0" borderId="2" xfId="0" applyFont="1" applyFill="1" applyBorder="1" applyAlignment="1">
      <alignment horizontal="left" vertical="center" wrapText="1" shrinkToFit="1"/>
    </xf>
    <xf numFmtId="0" fontId="11" fillId="0" borderId="3" xfId="0" applyFont="1" applyFill="1" applyBorder="1" applyAlignment="1">
      <alignment horizontal="left" vertical="center" wrapText="1" shrinkToFit="1"/>
    </xf>
    <xf numFmtId="0" fontId="11" fillId="0" borderId="4" xfId="0" applyFont="1" applyFill="1" applyBorder="1" applyAlignment="1">
      <alignment horizontal="left" vertical="center" wrapText="1" shrinkToFit="1"/>
    </xf>
    <xf numFmtId="38" fontId="5" fillId="0" borderId="8" xfId="1" applyFont="1" applyFill="1" applyBorder="1" applyAlignment="1">
      <alignment horizontal="left" vertical="center" wrapText="1"/>
    </xf>
    <xf numFmtId="38" fontId="5" fillId="0" borderId="9" xfId="1" applyFont="1" applyFill="1" applyBorder="1" applyAlignment="1">
      <alignment horizontal="left" vertical="center" wrapText="1"/>
    </xf>
    <xf numFmtId="38" fontId="5" fillId="0" borderId="10" xfId="1" applyFont="1" applyFill="1" applyBorder="1" applyAlignment="1">
      <alignment horizontal="left" vertical="center" wrapText="1"/>
    </xf>
    <xf numFmtId="38" fontId="5" fillId="0" borderId="25" xfId="1" applyFont="1" applyFill="1" applyBorder="1" applyAlignment="1">
      <alignment horizontal="left" vertical="center" wrapText="1"/>
    </xf>
    <xf numFmtId="38" fontId="5" fillId="0" borderId="0" xfId="1" applyFont="1" applyFill="1" applyBorder="1" applyAlignment="1">
      <alignment horizontal="left" vertical="center" wrapText="1"/>
    </xf>
    <xf numFmtId="38" fontId="5" fillId="0" borderId="15" xfId="1" applyFont="1" applyFill="1" applyBorder="1" applyAlignment="1">
      <alignment horizontal="left" vertical="center" wrapText="1"/>
    </xf>
    <xf numFmtId="38" fontId="5" fillId="0" borderId="14" xfId="1" applyFont="1" applyFill="1" applyBorder="1" applyAlignment="1">
      <alignment horizontal="left" vertical="center" wrapText="1"/>
    </xf>
    <xf numFmtId="38" fontId="5" fillId="0" borderId="7" xfId="1" applyFont="1" applyFill="1" applyBorder="1" applyAlignment="1">
      <alignment horizontal="left" vertical="center" wrapText="1"/>
    </xf>
    <xf numFmtId="38" fontId="5" fillId="0" borderId="26" xfId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8" fontId="3" fillId="0" borderId="2" xfId="1" applyFont="1" applyBorder="1" applyAlignment="1">
      <alignment horizontal="right" vertical="center" shrinkToFit="1"/>
    </xf>
    <xf numFmtId="38" fontId="3" fillId="0" borderId="3" xfId="1" applyFont="1" applyBorder="1" applyAlignment="1">
      <alignment horizontal="right" vertical="center" shrinkToFit="1"/>
    </xf>
    <xf numFmtId="38" fontId="3" fillId="0" borderId="4" xfId="1" applyFont="1" applyBorder="1" applyAlignment="1">
      <alignment horizontal="right" vertical="center" shrinkToFit="1"/>
    </xf>
    <xf numFmtId="38" fontId="3" fillId="0" borderId="24" xfId="1" applyFont="1" applyBorder="1" applyAlignment="1">
      <alignment horizontal="right" vertical="center" wrapText="1"/>
    </xf>
    <xf numFmtId="38" fontId="3" fillId="0" borderId="5" xfId="1" applyFont="1" applyBorder="1" applyAlignment="1">
      <alignment horizontal="right" vertical="center" wrapText="1"/>
    </xf>
    <xf numFmtId="38" fontId="3" fillId="0" borderId="6" xfId="1" applyFont="1" applyBorder="1" applyAlignment="1">
      <alignment horizontal="right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219807</xdr:colOff>
      <xdr:row>23</xdr:row>
      <xdr:rowOff>139211</xdr:rowOff>
    </xdr:from>
    <xdr:to>
      <xdr:col>20</xdr:col>
      <xdr:colOff>271096</xdr:colOff>
      <xdr:row>34</xdr:row>
      <xdr:rowOff>161192</xdr:rowOff>
    </xdr:to>
    <xdr:sp macro="" textlink="">
      <xdr:nvSpPr>
        <xdr:cNvPr id="2" name="テキスト ボックス 1"/>
        <xdr:cNvSpPr txBox="1"/>
      </xdr:nvSpPr>
      <xdr:spPr>
        <a:xfrm>
          <a:off x="6286499" y="1824403"/>
          <a:ext cx="5062905" cy="12162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r>
            <a:rPr kumimoji="1" lang="ja-JP" altLang="en-US" sz="1000"/>
            <a:t>補助金要望額について</a:t>
          </a:r>
          <a:endParaRPr kumimoji="1" lang="en-US" altLang="ja-JP" sz="1000"/>
        </a:p>
        <a:p>
          <a:r>
            <a:rPr kumimoji="1" lang="ja-JP" altLang="en-US" sz="1000"/>
            <a:t> 　＜補助金の額＞</a:t>
          </a:r>
          <a:endParaRPr kumimoji="1" lang="en-US" altLang="ja-JP" sz="1000"/>
        </a:p>
        <a:p>
          <a:r>
            <a:rPr kumimoji="1" lang="ja-JP" altLang="en-US" sz="1000"/>
            <a:t>　　補助対象経費の</a:t>
          </a:r>
          <a:r>
            <a:rPr kumimoji="1" lang="en-US" altLang="ja-JP" sz="1000"/>
            <a:t>1/2</a:t>
          </a:r>
          <a:r>
            <a:rPr kumimoji="1" lang="ja-JP" altLang="en-US" sz="1000"/>
            <a:t>以内</a:t>
          </a:r>
          <a:endParaRPr kumimoji="1" lang="en-US" altLang="ja-JP" sz="1000"/>
        </a:p>
        <a:p>
          <a:r>
            <a:rPr kumimoji="1" lang="ja-JP" altLang="en-US" sz="1000"/>
            <a:t>　</a:t>
          </a:r>
          <a:r>
            <a:rPr kumimoji="1" lang="ja-JP" altLang="en-US" sz="1000" baseline="0"/>
            <a:t> </a:t>
          </a:r>
          <a:endParaRPr kumimoji="1" lang="en-US" altLang="ja-JP" sz="1000" baseline="0"/>
        </a:p>
        <a:p>
          <a:r>
            <a:rPr kumimoji="1" lang="en-US" altLang="ja-JP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kumimoji="1" lang="ja-JP" altLang="en-US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補助金の申請上限額</a:t>
          </a:r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＞</a:t>
          </a:r>
          <a:endParaRPr lang="ja-JP" altLang="ja-JP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1,000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万円（</a:t>
          </a:r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補助対象経費額</a:t>
          </a:r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2,000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万円）×「参加チーム数と会場数のいずれか少ない方」</a:t>
          </a:r>
        </a:p>
        <a:p>
          <a:endParaRPr kumimoji="1" lang="ja-JP" altLang="en-US" sz="1000"/>
        </a:p>
      </xdr:txBody>
    </xdr:sp>
    <xdr:clientData/>
  </xdr:twoCellAnchor>
  <xdr:twoCellAnchor>
    <xdr:from>
      <xdr:col>15</xdr:col>
      <xdr:colOff>329712</xdr:colOff>
      <xdr:row>40</xdr:row>
      <xdr:rowOff>36635</xdr:rowOff>
    </xdr:from>
    <xdr:to>
      <xdr:col>20</xdr:col>
      <xdr:colOff>512886</xdr:colOff>
      <xdr:row>44</xdr:row>
      <xdr:rowOff>87924</xdr:rowOff>
    </xdr:to>
    <xdr:sp macro="" textlink="">
      <xdr:nvSpPr>
        <xdr:cNvPr id="3" name="テキスト ボックス 2"/>
        <xdr:cNvSpPr txBox="1"/>
      </xdr:nvSpPr>
      <xdr:spPr>
        <a:xfrm>
          <a:off x="8565174" y="3436327"/>
          <a:ext cx="3333750" cy="7253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r>
            <a:rPr kumimoji="1" lang="ja-JP" altLang="en-US" sz="1000"/>
            <a:t>申請上限額について</a:t>
          </a:r>
          <a:endParaRPr kumimoji="1" lang="en-US" altLang="ja-JP" sz="1000"/>
        </a:p>
        <a:p>
          <a:r>
            <a:rPr kumimoji="1" lang="ja-JP" altLang="en-US" sz="1000"/>
            <a:t> 　＜記載例＞</a:t>
          </a:r>
          <a:endParaRPr kumimoji="1" lang="en-US" altLang="ja-JP" sz="1000"/>
        </a:p>
        <a:p>
          <a:r>
            <a:rPr kumimoji="1" lang="ja-JP" altLang="en-US" sz="1000"/>
            <a:t>　　</a:t>
          </a:r>
          <a:r>
            <a:rPr kumimoji="1" lang="en-US" altLang="ja-JP" sz="1000"/>
            <a:t>1,000</a:t>
          </a:r>
          <a:r>
            <a:rPr kumimoji="1" lang="ja-JP" altLang="en-US" sz="1000"/>
            <a:t>万円　</a:t>
          </a:r>
          <a:r>
            <a:rPr kumimoji="1" lang="en-US" altLang="ja-JP" sz="1000"/>
            <a:t>×</a:t>
          </a:r>
          <a:r>
            <a:rPr kumimoji="1" lang="ja-JP" altLang="en-US" sz="1000"/>
            <a:t>　</a:t>
          </a:r>
          <a:r>
            <a:rPr kumimoji="1" lang="en-US" altLang="ja-JP" sz="1000"/>
            <a:t>30</a:t>
          </a:r>
          <a:r>
            <a:rPr kumimoji="1" lang="ja-JP" altLang="en-US" sz="1000"/>
            <a:t>　チーム</a:t>
          </a:r>
          <a:r>
            <a:rPr kumimoji="1" lang="en-US" altLang="ja-JP" sz="1000"/>
            <a:t>/</a:t>
          </a:r>
          <a:r>
            <a:rPr kumimoji="1" lang="ja-JP" altLang="en-US" sz="1000"/>
            <a:t>会場　＝　</a:t>
          </a:r>
          <a:r>
            <a:rPr kumimoji="1" lang="en-US" altLang="ja-JP" sz="1000"/>
            <a:t>30,000</a:t>
          </a:r>
          <a:r>
            <a:rPr kumimoji="1" lang="ja-JP" altLang="en-US" sz="1000"/>
            <a:t>万円　</a:t>
          </a:r>
          <a:r>
            <a:rPr kumimoji="1" lang="ja-JP" altLang="en-US" sz="1000" baseline="0"/>
            <a:t> </a:t>
          </a:r>
          <a:endParaRPr kumimoji="1" lang="en-US" altLang="ja-JP" sz="1000" baseline="0"/>
        </a:p>
        <a:p>
          <a:endParaRPr kumimoji="1" lang="ja-JP" altLang="en-US" sz="10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302559</xdr:colOff>
      <xdr:row>3</xdr:row>
      <xdr:rowOff>134470</xdr:rowOff>
    </xdr:from>
    <xdr:to>
      <xdr:col>24</xdr:col>
      <xdr:colOff>425824</xdr:colOff>
      <xdr:row>32</xdr:row>
      <xdr:rowOff>67235</xdr:rowOff>
    </xdr:to>
    <xdr:sp macro="" textlink="">
      <xdr:nvSpPr>
        <xdr:cNvPr id="2" name="テキスト ボックス 1"/>
        <xdr:cNvSpPr txBox="1"/>
      </xdr:nvSpPr>
      <xdr:spPr>
        <a:xfrm>
          <a:off x="13021235" y="1008529"/>
          <a:ext cx="5591736" cy="514350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○特に留意いただきたいこと</a:t>
          </a:r>
          <a:endParaRPr kumimoji="1" lang="en-US" altLang="ja-JP" sz="1100"/>
        </a:p>
        <a:p>
          <a:r>
            <a:rPr kumimoji="1" lang="ja-JP" altLang="en-US" sz="1100"/>
            <a:t>　・各経費には、見積り書類のどの部分に該当するか、必ず記載してください。</a:t>
          </a:r>
          <a:endParaRPr kumimoji="1" lang="en-US" altLang="ja-JP" sz="1100"/>
        </a:p>
        <a:p>
          <a:r>
            <a:rPr kumimoji="1" lang="ja-JP" altLang="en-US" sz="1100"/>
            <a:t>　　　（例：サーモグラフィ</a:t>
          </a:r>
          <a:r>
            <a:rPr kumimoji="1" lang="en-US" altLang="ja-JP" sz="1100">
              <a:solidFill>
                <a:srgbClr val="FF0000"/>
              </a:solidFill>
            </a:rPr>
            <a:t>【</a:t>
          </a:r>
          <a:r>
            <a:rPr kumimoji="1" lang="ja-JP" altLang="en-US" sz="1100">
              <a:solidFill>
                <a:srgbClr val="FF0000"/>
              </a:solidFill>
            </a:rPr>
            <a:t>見１ー①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  <a:r>
            <a:rPr kumimoji="1" lang="ja-JP" altLang="en-US" sz="1100">
              <a:solidFill>
                <a:srgbClr val="FF0000"/>
              </a:solidFill>
            </a:rPr>
            <a:t>　</a:t>
          </a:r>
          <a:r>
            <a:rPr kumimoji="1" lang="ja-JP" altLang="en-US" sz="1100"/>
            <a:t>左記記載例をご確認ください。）</a:t>
          </a:r>
          <a:endParaRPr kumimoji="1" lang="en-US" altLang="ja-JP" sz="1100"/>
        </a:p>
        <a:p>
          <a:r>
            <a:rPr kumimoji="1" lang="ja-JP" altLang="en-US" sz="1100"/>
            <a:t>　・見積書類には、経費のどの部分に該当するか、必ず記載してください。</a:t>
          </a:r>
          <a:endParaRPr kumimoji="1" lang="en-US" altLang="ja-JP" sz="1100"/>
        </a:p>
        <a:p>
          <a:r>
            <a:rPr kumimoji="1" lang="ja-JP" altLang="en-US" sz="1100"/>
            <a:t>　　また、該当経費にマーカーを引くなど、スムーズに確認できるよう工夫してください。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　（例１：見積りと経費が１対１対応の場合）　　</a:t>
          </a:r>
          <a:r>
            <a:rPr kumimoji="1" lang="ja-JP" altLang="en-US" sz="1100" baseline="0"/>
            <a:t>   </a:t>
          </a:r>
          <a:r>
            <a:rPr kumimoji="1" lang="ja-JP" altLang="en-US" sz="1100"/>
            <a:t>（例２：見積内に複数の該当経費がある場合）</a:t>
          </a:r>
        </a:p>
      </xdr:txBody>
    </xdr:sp>
    <xdr:clientData/>
  </xdr:twoCellAnchor>
  <xdr:twoCellAnchor>
    <xdr:from>
      <xdr:col>20</xdr:col>
      <xdr:colOff>605118</xdr:colOff>
      <xdr:row>21</xdr:row>
      <xdr:rowOff>11206</xdr:rowOff>
    </xdr:from>
    <xdr:to>
      <xdr:col>22</xdr:col>
      <xdr:colOff>481854</xdr:colOff>
      <xdr:row>22</xdr:row>
      <xdr:rowOff>33617</xdr:rowOff>
    </xdr:to>
    <xdr:sp macro="" textlink="">
      <xdr:nvSpPr>
        <xdr:cNvPr id="10" name="テキスト ボックス 9"/>
        <xdr:cNvSpPr txBox="1"/>
      </xdr:nvSpPr>
      <xdr:spPr>
        <a:xfrm>
          <a:off x="16058030" y="4067735"/>
          <a:ext cx="1243853" cy="190500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20</xdr:col>
      <xdr:colOff>459441</xdr:colOff>
      <xdr:row>12</xdr:row>
      <xdr:rowOff>11206</xdr:rowOff>
    </xdr:from>
    <xdr:to>
      <xdr:col>23</xdr:col>
      <xdr:colOff>560294</xdr:colOff>
      <xdr:row>30</xdr:row>
      <xdr:rowOff>145676</xdr:rowOff>
    </xdr:to>
    <xdr:sp macro="" textlink="">
      <xdr:nvSpPr>
        <xdr:cNvPr id="5" name="テキスト ボックス 4"/>
        <xdr:cNvSpPr txBox="1"/>
      </xdr:nvSpPr>
      <xdr:spPr>
        <a:xfrm>
          <a:off x="15912353" y="2554941"/>
          <a:ext cx="2151529" cy="3339353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endParaRPr kumimoji="1" lang="en-US" altLang="ja-JP" sz="1100">
            <a:solidFill>
              <a:srgbClr val="FF0000"/>
            </a:solidFill>
          </a:endParaRPr>
        </a:p>
        <a:p>
          <a:pPr algn="r"/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</a:rPr>
            <a:t>御見積書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　　　　　　　　　　　　　　　　　　</a:t>
          </a:r>
          <a:r>
            <a:rPr kumimoji="1" lang="en-US" altLang="ja-JP" sz="900">
              <a:solidFill>
                <a:srgbClr val="FF0000"/>
              </a:solidFill>
            </a:rPr>
            <a:t>【</a:t>
          </a:r>
          <a:r>
            <a:rPr kumimoji="1" lang="ja-JP" altLang="en-US" sz="900">
              <a:solidFill>
                <a:srgbClr val="FF0000"/>
              </a:solidFill>
            </a:rPr>
            <a:t>見２ー①</a:t>
          </a:r>
          <a:r>
            <a:rPr kumimoji="1" lang="en-US" altLang="ja-JP" sz="900">
              <a:solidFill>
                <a:srgbClr val="FF0000"/>
              </a:solidFill>
            </a:rPr>
            <a:t>】</a:t>
          </a:r>
        </a:p>
        <a:p>
          <a:pPr algn="l"/>
          <a:endParaRPr kumimoji="1" lang="en-US" altLang="ja-JP" sz="900">
            <a:solidFill>
              <a:srgbClr val="FF0000"/>
            </a:solidFill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</a:rPr>
            <a:t>　　　　　　　　　　　　　　　　　　</a:t>
          </a:r>
          <a:endParaRPr kumimoji="1" lang="en-US" altLang="ja-JP" sz="900">
            <a:solidFill>
              <a:srgbClr val="FF0000"/>
            </a:solidFill>
          </a:endParaRPr>
        </a:p>
        <a:p>
          <a:pPr algn="l"/>
          <a:endParaRPr kumimoji="1" lang="en-US" altLang="ja-JP" sz="900">
            <a:solidFill>
              <a:srgbClr val="FF0000"/>
            </a:solidFill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</a:rPr>
            <a:t>　　　　　　　　　　　　　　　　　　</a:t>
          </a:r>
          <a:r>
            <a:rPr kumimoji="1" lang="en-US" altLang="ja-JP" sz="900">
              <a:solidFill>
                <a:srgbClr val="FF0000"/>
              </a:solidFill>
            </a:rPr>
            <a:t>【</a:t>
          </a:r>
          <a:r>
            <a:rPr kumimoji="1" lang="ja-JP" altLang="en-US" sz="900">
              <a:solidFill>
                <a:srgbClr val="FF0000"/>
              </a:solidFill>
            </a:rPr>
            <a:t>見２ー②</a:t>
          </a:r>
          <a:r>
            <a:rPr kumimoji="1" lang="en-US" altLang="ja-JP" sz="900">
              <a:solidFill>
                <a:srgbClr val="FF0000"/>
              </a:solidFill>
            </a:rPr>
            <a:t>】</a:t>
          </a:r>
        </a:p>
        <a:p>
          <a:pPr algn="l"/>
          <a:endParaRPr kumimoji="1" lang="en-US" altLang="ja-JP" sz="900">
            <a:solidFill>
              <a:srgbClr val="FF0000"/>
            </a:solidFill>
          </a:endParaRPr>
        </a:p>
        <a:p>
          <a:pPr algn="l"/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560294</xdr:colOff>
      <xdr:row>17</xdr:row>
      <xdr:rowOff>56030</xdr:rowOff>
    </xdr:from>
    <xdr:to>
      <xdr:col>22</xdr:col>
      <xdr:colOff>437030</xdr:colOff>
      <xdr:row>18</xdr:row>
      <xdr:rowOff>78441</xdr:rowOff>
    </xdr:to>
    <xdr:sp macro="" textlink="">
      <xdr:nvSpPr>
        <xdr:cNvPr id="6" name="テキスト ボックス 5"/>
        <xdr:cNvSpPr txBox="1"/>
      </xdr:nvSpPr>
      <xdr:spPr>
        <a:xfrm>
          <a:off x="16013206" y="3440206"/>
          <a:ext cx="1243853" cy="190500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313655</xdr:rowOff>
    </xdr:to>
    <xdr:cxnSp macro="">
      <xdr:nvCxnSpPr>
        <xdr:cNvPr id="4" name="直線コネクタ 3"/>
        <xdr:cNvCxnSpPr/>
      </xdr:nvCxnSpPr>
      <xdr:spPr>
        <a:xfrm>
          <a:off x="0" y="179294"/>
          <a:ext cx="1053353" cy="66103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448237</xdr:colOff>
      <xdr:row>11</xdr:row>
      <xdr:rowOff>168087</xdr:rowOff>
    </xdr:from>
    <xdr:to>
      <xdr:col>19</xdr:col>
      <xdr:colOff>549088</xdr:colOff>
      <xdr:row>30</xdr:row>
      <xdr:rowOff>134470</xdr:rowOff>
    </xdr:to>
    <xdr:sp macro="" textlink="">
      <xdr:nvSpPr>
        <xdr:cNvPr id="3" name="テキスト ボックス 2"/>
        <xdr:cNvSpPr txBox="1"/>
      </xdr:nvSpPr>
      <xdr:spPr>
        <a:xfrm>
          <a:off x="13166913" y="2543734"/>
          <a:ext cx="2151528" cy="333935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100">
              <a:solidFill>
                <a:srgbClr val="FF0000"/>
              </a:solidFill>
            </a:rPr>
            <a:t>【</a:t>
          </a:r>
          <a:r>
            <a:rPr kumimoji="1" lang="ja-JP" altLang="en-US" sz="1100">
              <a:solidFill>
                <a:srgbClr val="FF0000"/>
              </a:solidFill>
            </a:rPr>
            <a:t>見１－①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</a:p>
        <a:p>
          <a:pPr algn="r"/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</a:rPr>
            <a:t>御見積書</a:t>
          </a:r>
        </a:p>
      </xdr:txBody>
    </xdr:sp>
    <xdr:clientData/>
  </xdr:twoCellAnchor>
  <xdr:twoCellAnchor>
    <xdr:from>
      <xdr:col>20</xdr:col>
      <xdr:colOff>526676</xdr:colOff>
      <xdr:row>18</xdr:row>
      <xdr:rowOff>156883</xdr:rowOff>
    </xdr:from>
    <xdr:to>
      <xdr:col>22</xdr:col>
      <xdr:colOff>549089</xdr:colOff>
      <xdr:row>20</xdr:row>
      <xdr:rowOff>56030</xdr:rowOff>
    </xdr:to>
    <xdr:sp macro="" textlink="">
      <xdr:nvSpPr>
        <xdr:cNvPr id="8" name="テキスト ボックス 7"/>
        <xdr:cNvSpPr txBox="1"/>
      </xdr:nvSpPr>
      <xdr:spPr>
        <a:xfrm>
          <a:off x="15979588" y="3709148"/>
          <a:ext cx="1389530" cy="235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マスク　　　　　　　○○円</a:t>
          </a:r>
        </a:p>
      </xdr:txBody>
    </xdr:sp>
    <xdr:clientData/>
  </xdr:twoCellAnchor>
  <xdr:twoCellAnchor>
    <xdr:from>
      <xdr:col>20</xdr:col>
      <xdr:colOff>515470</xdr:colOff>
      <xdr:row>17</xdr:row>
      <xdr:rowOff>56030</xdr:rowOff>
    </xdr:from>
    <xdr:to>
      <xdr:col>22</xdr:col>
      <xdr:colOff>537883</xdr:colOff>
      <xdr:row>18</xdr:row>
      <xdr:rowOff>123264</xdr:rowOff>
    </xdr:to>
    <xdr:sp macro="" textlink="">
      <xdr:nvSpPr>
        <xdr:cNvPr id="9" name="テキスト ボックス 8"/>
        <xdr:cNvSpPr txBox="1"/>
      </xdr:nvSpPr>
      <xdr:spPr>
        <a:xfrm>
          <a:off x="15968382" y="3440206"/>
          <a:ext cx="1389530" cy="235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サーモグラフィ　　○○円</a:t>
          </a:r>
        </a:p>
      </xdr:txBody>
    </xdr:sp>
    <xdr:clientData/>
  </xdr:twoCellAnchor>
  <xdr:twoCellAnchor>
    <xdr:from>
      <xdr:col>20</xdr:col>
      <xdr:colOff>526677</xdr:colOff>
      <xdr:row>20</xdr:row>
      <xdr:rowOff>112060</xdr:rowOff>
    </xdr:from>
    <xdr:to>
      <xdr:col>22</xdr:col>
      <xdr:colOff>515471</xdr:colOff>
      <xdr:row>21</xdr:row>
      <xdr:rowOff>145678</xdr:rowOff>
    </xdr:to>
    <xdr:sp macro="" textlink="">
      <xdr:nvSpPr>
        <xdr:cNvPr id="7" name="テキスト ボックス 6"/>
        <xdr:cNvSpPr txBox="1"/>
      </xdr:nvSpPr>
      <xdr:spPr>
        <a:xfrm>
          <a:off x="15979589" y="4000501"/>
          <a:ext cx="1355911" cy="201706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消毒液　　　　 　　○○円</a:t>
          </a:r>
        </a:p>
      </xdr:txBody>
    </xdr:sp>
    <xdr:clientData/>
  </xdr:twoCellAnchor>
  <xdr:twoCellAnchor>
    <xdr:from>
      <xdr:col>16</xdr:col>
      <xdr:colOff>212911</xdr:colOff>
      <xdr:row>2</xdr:row>
      <xdr:rowOff>190501</xdr:rowOff>
    </xdr:from>
    <xdr:to>
      <xdr:col>20</xdr:col>
      <xdr:colOff>649940</xdr:colOff>
      <xdr:row>3</xdr:row>
      <xdr:rowOff>156882</xdr:rowOff>
    </xdr:to>
    <xdr:sp macro="" textlink="">
      <xdr:nvSpPr>
        <xdr:cNvPr id="11" name="テキスト ボックス 10"/>
        <xdr:cNvSpPr txBox="1"/>
      </xdr:nvSpPr>
      <xdr:spPr>
        <a:xfrm>
          <a:off x="12931587" y="717177"/>
          <a:ext cx="3171265" cy="3137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以下、必ずご確認ください。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911678</xdr:colOff>
      <xdr:row>1</xdr:row>
      <xdr:rowOff>54427</xdr:rowOff>
    </xdr:from>
    <xdr:to>
      <xdr:col>28</xdr:col>
      <xdr:colOff>326571</xdr:colOff>
      <xdr:row>17</xdr:row>
      <xdr:rowOff>54428</xdr:rowOff>
    </xdr:to>
    <xdr:sp macro="" textlink="">
      <xdr:nvSpPr>
        <xdr:cNvPr id="3" name="テキスト ボックス 2"/>
        <xdr:cNvSpPr txBox="1"/>
      </xdr:nvSpPr>
      <xdr:spPr>
        <a:xfrm>
          <a:off x="13675178" y="231320"/>
          <a:ext cx="3483429" cy="4925787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6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各セルには</a:t>
          </a:r>
          <a:r>
            <a:rPr kumimoji="1" lang="ja-JP" altLang="en-US" sz="16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自動</a:t>
          </a:r>
          <a:r>
            <a:rPr kumimoji="1" lang="ja-JP" altLang="ja-JP" sz="16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計算式を設定中。</a:t>
          </a:r>
          <a:endParaRPr lang="ja-JP" altLang="ja-JP" sz="1600" b="1">
            <a:solidFill>
              <a:srgbClr val="FF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「補助事業に要する経費」には、今回申請する事業の全体の費用（事業者負担額など補助金に申請しない経費も含む）を記入。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「交付要望額」には本補助事業における交付要望額を記入。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「補助対象経費」には、「補助事業に要する経費」のうち、本補助金の対象経費の額を記入。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「補助対象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外</a:t>
          </a:r>
          <a:r>
            <a:rPr kumimoji="1" lang="ja-JP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経費」には、「補助事業に要する経費」のうち、本補助金の対象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外となる</a:t>
          </a:r>
          <a:r>
            <a:rPr kumimoji="1" lang="ja-JP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経費の額を記入。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11206</xdr:rowOff>
    </xdr:from>
    <xdr:to>
      <xdr:col>1</xdr:col>
      <xdr:colOff>0</xdr:colOff>
      <xdr:row>13</xdr:row>
      <xdr:rowOff>324861</xdr:rowOff>
    </xdr:to>
    <xdr:cxnSp macro="">
      <xdr:nvCxnSpPr>
        <xdr:cNvPr id="4" name="直線コネクタ 3"/>
        <xdr:cNvCxnSpPr/>
      </xdr:nvCxnSpPr>
      <xdr:spPr>
        <a:xfrm>
          <a:off x="0" y="2306731"/>
          <a:ext cx="1057275" cy="6565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638736</xdr:colOff>
      <xdr:row>10</xdr:row>
      <xdr:rowOff>156881</xdr:rowOff>
    </xdr:from>
    <xdr:to>
      <xdr:col>24</xdr:col>
      <xdr:colOff>85646</xdr:colOff>
      <xdr:row>19</xdr:row>
      <xdr:rowOff>118460</xdr:rowOff>
    </xdr:to>
    <xdr:sp macro="" textlink="">
      <xdr:nvSpPr>
        <xdr:cNvPr id="5" name="テキスト ボックス 4"/>
        <xdr:cNvSpPr txBox="1"/>
      </xdr:nvSpPr>
      <xdr:spPr>
        <a:xfrm>
          <a:off x="14231471" y="2554940"/>
          <a:ext cx="4231822" cy="187778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（支出）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 </a:t>
          </a: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別シートの記載例を参考に、積算内訳は可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能な限り詳細に記載。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必要に応じて行を追加。</a:t>
          </a:r>
        </a:p>
      </xdr:txBody>
    </xdr:sp>
    <xdr:clientData/>
  </xdr:twoCellAnchor>
  <xdr:twoCellAnchor>
    <xdr:from>
      <xdr:col>17</xdr:col>
      <xdr:colOff>627528</xdr:colOff>
      <xdr:row>1</xdr:row>
      <xdr:rowOff>0</xdr:rowOff>
    </xdr:from>
    <xdr:to>
      <xdr:col>26</xdr:col>
      <xdr:colOff>11205</xdr:colOff>
      <xdr:row>9</xdr:row>
      <xdr:rowOff>89647</xdr:rowOff>
    </xdr:to>
    <xdr:sp macro="" textlink="">
      <xdr:nvSpPr>
        <xdr:cNvPr id="6" name="テキスト ボックス 5"/>
        <xdr:cNvSpPr txBox="1"/>
      </xdr:nvSpPr>
      <xdr:spPr>
        <a:xfrm>
          <a:off x="13447057" y="179294"/>
          <a:ext cx="5535707" cy="206188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（収入）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   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予定額も含め金額を記入。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   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本補助金以外で、別に国の補助金・助成金がある場合　　　　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　は、その補助金・助成金名を記載。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en-US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kumimoji="1" lang="ja-JP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必要に応じて行を追加。</a:t>
          </a:r>
          <a:endParaRPr lang="ja-JP" altLang="ja-JP" sz="16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17</xdr:col>
      <xdr:colOff>649942</xdr:colOff>
      <xdr:row>22</xdr:row>
      <xdr:rowOff>22412</xdr:rowOff>
    </xdr:from>
    <xdr:to>
      <xdr:col>24</xdr:col>
      <xdr:colOff>96852</xdr:colOff>
      <xdr:row>27</xdr:row>
      <xdr:rowOff>134469</xdr:rowOff>
    </xdr:to>
    <xdr:sp macro="" textlink="">
      <xdr:nvSpPr>
        <xdr:cNvPr id="8" name="テキスト ボックス 7"/>
        <xdr:cNvSpPr txBox="1"/>
      </xdr:nvSpPr>
      <xdr:spPr>
        <a:xfrm>
          <a:off x="14242677" y="4840941"/>
          <a:ext cx="4231822" cy="95249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（留意点）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 </a:t>
          </a: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収入合計額と補助事業に要する経費の合　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 　計額は一致していること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4</xdr:row>
      <xdr:rowOff>0</xdr:rowOff>
    </xdr:from>
    <xdr:to>
      <xdr:col>28</xdr:col>
      <xdr:colOff>353786</xdr:colOff>
      <xdr:row>18</xdr:row>
      <xdr:rowOff>163286</xdr:rowOff>
    </xdr:to>
    <xdr:sp macro="" textlink="">
      <xdr:nvSpPr>
        <xdr:cNvPr id="3" name="テキスト ボックス 2"/>
        <xdr:cNvSpPr txBox="1"/>
      </xdr:nvSpPr>
      <xdr:spPr>
        <a:xfrm>
          <a:off x="13661571" y="843643"/>
          <a:ext cx="3483429" cy="492578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6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各セルには</a:t>
          </a:r>
          <a:r>
            <a:rPr kumimoji="1" lang="ja-JP" altLang="en-US" sz="16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自動</a:t>
          </a:r>
          <a:r>
            <a:rPr kumimoji="1" lang="ja-JP" altLang="ja-JP" sz="16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計算式を設定中。</a:t>
          </a:r>
          <a:endParaRPr lang="ja-JP" altLang="ja-JP" sz="1600" b="1">
            <a:solidFill>
              <a:srgbClr val="FF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「補助事業に要する経費」には、今回申請する事業の全体の費用（事業者負担額など補助金に申請しない経費も含む）を記入。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「交付要望額」には本補助事業における交付要望額を記入。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「補助対象経費」には、「補助事業に要する経費」のうち、本補助金の対象経費の額を記入。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「補助対象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外</a:t>
          </a:r>
          <a:r>
            <a:rPr kumimoji="1" lang="ja-JP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経費」には、「補助事業に要する経費」のうち、本補助金の対象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外となる</a:t>
          </a:r>
          <a:r>
            <a:rPr kumimoji="1" lang="ja-JP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経費の額を記入。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11206</xdr:rowOff>
    </xdr:from>
    <xdr:to>
      <xdr:col>1</xdr:col>
      <xdr:colOff>0</xdr:colOff>
      <xdr:row>13</xdr:row>
      <xdr:rowOff>324861</xdr:rowOff>
    </xdr:to>
    <xdr:cxnSp macro="">
      <xdr:nvCxnSpPr>
        <xdr:cNvPr id="9" name="直線コネクタ 8"/>
        <xdr:cNvCxnSpPr/>
      </xdr:nvCxnSpPr>
      <xdr:spPr>
        <a:xfrm>
          <a:off x="0" y="190500"/>
          <a:ext cx="1053353" cy="66103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664348</xdr:colOff>
      <xdr:row>11</xdr:row>
      <xdr:rowOff>102454</xdr:rowOff>
    </xdr:from>
    <xdr:to>
      <xdr:col>24</xdr:col>
      <xdr:colOff>133670</xdr:colOff>
      <xdr:row>19</xdr:row>
      <xdr:rowOff>146476</xdr:rowOff>
    </xdr:to>
    <xdr:sp macro="" textlink="">
      <xdr:nvSpPr>
        <xdr:cNvPr id="2" name="テキスト ボックス 1"/>
        <xdr:cNvSpPr txBox="1"/>
      </xdr:nvSpPr>
      <xdr:spPr>
        <a:xfrm>
          <a:off x="14257083" y="2679807"/>
          <a:ext cx="4254234" cy="17809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（支出）</a:t>
          </a:r>
          <a:endParaRPr kumimoji="1" lang="en-US" altLang="ja-JP" sz="1600"/>
        </a:p>
        <a:p>
          <a:r>
            <a:rPr kumimoji="1" lang="ja-JP" altLang="en-US" sz="1600"/>
            <a:t>  </a:t>
          </a:r>
          <a:r>
            <a:rPr kumimoji="1" lang="en-US" altLang="ja-JP" sz="1600"/>
            <a:t>※</a:t>
          </a:r>
          <a:r>
            <a:rPr kumimoji="1" lang="ja-JP" altLang="en-US" sz="1600"/>
            <a:t>別シートの記載例を参考に、積算内訳は可</a:t>
          </a:r>
          <a:endParaRPr kumimoji="1" lang="en-US" altLang="ja-JP" sz="1600"/>
        </a:p>
        <a:p>
          <a:r>
            <a:rPr kumimoji="1" lang="ja-JP" altLang="en-US" sz="1600"/>
            <a:t>　　能な限り詳細に記載。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　</a:t>
          </a:r>
          <a:r>
            <a:rPr kumimoji="1" lang="en-US" altLang="ja-JP" sz="1600"/>
            <a:t>※</a:t>
          </a:r>
          <a:r>
            <a:rPr kumimoji="1" lang="ja-JP" altLang="en-US" sz="1600"/>
            <a:t>必要に応じて行を追加。</a:t>
          </a:r>
        </a:p>
      </xdr:txBody>
    </xdr:sp>
    <xdr:clientData/>
  </xdr:twoCellAnchor>
  <xdr:twoCellAnchor>
    <xdr:from>
      <xdr:col>17</xdr:col>
      <xdr:colOff>672353</xdr:colOff>
      <xdr:row>1</xdr:row>
      <xdr:rowOff>78442</xdr:rowOff>
    </xdr:from>
    <xdr:to>
      <xdr:col>26</xdr:col>
      <xdr:colOff>56030</xdr:colOff>
      <xdr:row>9</xdr:row>
      <xdr:rowOff>168089</xdr:rowOff>
    </xdr:to>
    <xdr:sp macro="" textlink="">
      <xdr:nvSpPr>
        <xdr:cNvPr id="6" name="テキスト ボックス 5"/>
        <xdr:cNvSpPr txBox="1"/>
      </xdr:nvSpPr>
      <xdr:spPr>
        <a:xfrm>
          <a:off x="13379824" y="257736"/>
          <a:ext cx="5535706" cy="206188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（収入）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   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予定額も含め金額を記入。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   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本補助金以外で、別に国の補助金・助成金がある場合　　　　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　は、その補助金・助成金名を記載。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en-US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kumimoji="1" lang="ja-JP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必要に応じて行を追加。</a:t>
          </a:r>
          <a:endParaRPr lang="ja-JP" altLang="ja-JP" sz="16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18</xdr:col>
      <xdr:colOff>33618</xdr:colOff>
      <xdr:row>22</xdr:row>
      <xdr:rowOff>145677</xdr:rowOff>
    </xdr:from>
    <xdr:to>
      <xdr:col>24</xdr:col>
      <xdr:colOff>164087</xdr:colOff>
      <xdr:row>28</xdr:row>
      <xdr:rowOff>89646</xdr:rowOff>
    </xdr:to>
    <xdr:sp macro="" textlink="">
      <xdr:nvSpPr>
        <xdr:cNvPr id="7" name="テキスト ボックス 6"/>
        <xdr:cNvSpPr txBox="1"/>
      </xdr:nvSpPr>
      <xdr:spPr>
        <a:xfrm>
          <a:off x="14309912" y="4964206"/>
          <a:ext cx="4231822" cy="95249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（留意点）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 </a:t>
          </a: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収入合計額と補助事業に要する経費の合　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 　計額は一致していること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911678</xdr:colOff>
      <xdr:row>1</xdr:row>
      <xdr:rowOff>54427</xdr:rowOff>
    </xdr:from>
    <xdr:to>
      <xdr:col>28</xdr:col>
      <xdr:colOff>326571</xdr:colOff>
      <xdr:row>24</xdr:row>
      <xdr:rowOff>122464</xdr:rowOff>
    </xdr:to>
    <xdr:sp macro="" textlink="">
      <xdr:nvSpPr>
        <xdr:cNvPr id="2" name="テキスト ボックス 1"/>
        <xdr:cNvSpPr txBox="1"/>
      </xdr:nvSpPr>
      <xdr:spPr>
        <a:xfrm>
          <a:off x="13675178" y="231320"/>
          <a:ext cx="3483429" cy="4925787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6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各セルには</a:t>
          </a:r>
          <a:r>
            <a:rPr kumimoji="1" lang="ja-JP" altLang="en-US" sz="16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自動</a:t>
          </a:r>
          <a:r>
            <a:rPr kumimoji="1" lang="ja-JP" altLang="ja-JP" sz="16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計算式を設定中。</a:t>
          </a:r>
          <a:endParaRPr lang="ja-JP" altLang="ja-JP" sz="1600" b="1">
            <a:solidFill>
              <a:srgbClr val="FF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「補助事業に要する経費」には、今回申請する事業の全体の費用（事業者負担額など補助金に申請しない経費も含む）を記入。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「交付要望額」には本補助事業における交付要望額を記入。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「補助対象経費」には、「補助事業に要する経費」のうち、本補助金の対象経費の額を記入。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「補助対象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外</a:t>
          </a:r>
          <a:r>
            <a:rPr kumimoji="1" lang="ja-JP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経費」には、「補助事業に要する経費」のうち、本補助金の対象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外となる</a:t>
          </a:r>
          <a:r>
            <a:rPr kumimoji="1" lang="ja-JP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経費の額を記入。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11206</xdr:rowOff>
    </xdr:from>
    <xdr:to>
      <xdr:col>1</xdr:col>
      <xdr:colOff>0</xdr:colOff>
      <xdr:row>13</xdr:row>
      <xdr:rowOff>324861</xdr:rowOff>
    </xdr:to>
    <xdr:cxnSp macro="">
      <xdr:nvCxnSpPr>
        <xdr:cNvPr id="2" name="直線コネクタ 1"/>
        <xdr:cNvCxnSpPr/>
      </xdr:nvCxnSpPr>
      <xdr:spPr>
        <a:xfrm>
          <a:off x="0" y="2802031"/>
          <a:ext cx="1057275" cy="6565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627530</xdr:colOff>
      <xdr:row>10</xdr:row>
      <xdr:rowOff>179292</xdr:rowOff>
    </xdr:from>
    <xdr:to>
      <xdr:col>24</xdr:col>
      <xdr:colOff>74440</xdr:colOff>
      <xdr:row>16</xdr:row>
      <xdr:rowOff>56029</xdr:rowOff>
    </xdr:to>
    <xdr:sp macro="" textlink="">
      <xdr:nvSpPr>
        <xdr:cNvPr id="3" name="テキスト ボックス 2"/>
        <xdr:cNvSpPr txBox="1"/>
      </xdr:nvSpPr>
      <xdr:spPr>
        <a:xfrm>
          <a:off x="14220265" y="2577351"/>
          <a:ext cx="4231822" cy="128867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（支出）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 </a:t>
          </a: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別シートの記載例を参考に、積算内訳は可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能な限り詳細に記載。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必要に応じて行を追加。</a:t>
          </a:r>
        </a:p>
      </xdr:txBody>
    </xdr:sp>
    <xdr:clientData/>
  </xdr:twoCellAnchor>
  <xdr:twoCellAnchor>
    <xdr:from>
      <xdr:col>17</xdr:col>
      <xdr:colOff>627528</xdr:colOff>
      <xdr:row>1</xdr:row>
      <xdr:rowOff>0</xdr:rowOff>
    </xdr:from>
    <xdr:to>
      <xdr:col>26</xdr:col>
      <xdr:colOff>11205</xdr:colOff>
      <xdr:row>9</xdr:row>
      <xdr:rowOff>89647</xdr:rowOff>
    </xdr:to>
    <xdr:sp macro="" textlink="">
      <xdr:nvSpPr>
        <xdr:cNvPr id="4" name="テキスト ボックス 3"/>
        <xdr:cNvSpPr txBox="1"/>
      </xdr:nvSpPr>
      <xdr:spPr>
        <a:xfrm>
          <a:off x="14238753" y="180975"/>
          <a:ext cx="5555877" cy="2070847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（収入）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   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予定額も含め金額を記入。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   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本補助金以外で、別に国の補助金・助成金がある場合　　　　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　は、その補助金・助成金名を記載。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en-US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kumimoji="1" lang="ja-JP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必要に応じて行を追加。</a:t>
          </a:r>
          <a:endParaRPr lang="ja-JP" altLang="ja-JP" sz="16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17</xdr:col>
      <xdr:colOff>616323</xdr:colOff>
      <xdr:row>18</xdr:row>
      <xdr:rowOff>78441</xdr:rowOff>
    </xdr:from>
    <xdr:to>
      <xdr:col>24</xdr:col>
      <xdr:colOff>63233</xdr:colOff>
      <xdr:row>24</xdr:row>
      <xdr:rowOff>22410</xdr:rowOff>
    </xdr:to>
    <xdr:sp macro="" textlink="">
      <xdr:nvSpPr>
        <xdr:cNvPr id="6" name="テキスト ボックス 5"/>
        <xdr:cNvSpPr txBox="1"/>
      </xdr:nvSpPr>
      <xdr:spPr>
        <a:xfrm>
          <a:off x="14209058" y="4224617"/>
          <a:ext cx="4231822" cy="95249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（留意点）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 </a:t>
          </a: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収入合計額と補助事業に要する経費の合　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 　計額は一致していること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4</xdr:row>
      <xdr:rowOff>0</xdr:rowOff>
    </xdr:from>
    <xdr:to>
      <xdr:col>28</xdr:col>
      <xdr:colOff>353786</xdr:colOff>
      <xdr:row>20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13661571" y="843643"/>
          <a:ext cx="3483429" cy="49530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6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各セルには</a:t>
          </a:r>
          <a:r>
            <a:rPr kumimoji="1" lang="ja-JP" altLang="en-US" sz="16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自動</a:t>
          </a:r>
          <a:r>
            <a:rPr kumimoji="1" lang="ja-JP" altLang="ja-JP" sz="16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計算式を設定中。</a:t>
          </a:r>
          <a:endParaRPr lang="ja-JP" altLang="ja-JP" sz="1600" b="1">
            <a:solidFill>
              <a:srgbClr val="FF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「補助事業に要する経費」には、今回申請する事業の全体の費用（事業者負担額など補助金に申請しない経費も含む）を記入。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「交付要望額」には本補助事業における交付要望額を記入。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「補助対象経費」には、「補助事業に要する経費」のうち、本補助金の対象経費の額を記入。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「補助対象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外</a:t>
          </a:r>
          <a:r>
            <a:rPr kumimoji="1" lang="ja-JP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経費」には、「補助事業に要する経費」のうち、本補助金の対象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外となる</a:t>
          </a:r>
          <a:r>
            <a:rPr kumimoji="1" lang="ja-JP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経費の額を記入。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11206</xdr:rowOff>
    </xdr:from>
    <xdr:to>
      <xdr:col>1</xdr:col>
      <xdr:colOff>0</xdr:colOff>
      <xdr:row>13</xdr:row>
      <xdr:rowOff>324861</xdr:rowOff>
    </xdr:to>
    <xdr:cxnSp macro="">
      <xdr:nvCxnSpPr>
        <xdr:cNvPr id="2" name="直線コネクタ 1"/>
        <xdr:cNvCxnSpPr/>
      </xdr:nvCxnSpPr>
      <xdr:spPr>
        <a:xfrm>
          <a:off x="0" y="2802031"/>
          <a:ext cx="1057275" cy="6565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14406</xdr:colOff>
      <xdr:row>12</xdr:row>
      <xdr:rowOff>35218</xdr:rowOff>
    </xdr:from>
    <xdr:to>
      <xdr:col>24</xdr:col>
      <xdr:colOff>167287</xdr:colOff>
      <xdr:row>20</xdr:row>
      <xdr:rowOff>112858</xdr:rowOff>
    </xdr:to>
    <xdr:sp macro="" textlink="">
      <xdr:nvSpPr>
        <xdr:cNvPr id="3" name="テキスト ボックス 2"/>
        <xdr:cNvSpPr txBox="1"/>
      </xdr:nvSpPr>
      <xdr:spPr>
        <a:xfrm>
          <a:off x="14290700" y="2814277"/>
          <a:ext cx="4254234" cy="17809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（支出）</a:t>
          </a:r>
          <a:endParaRPr kumimoji="1" lang="en-US" altLang="ja-JP" sz="1600"/>
        </a:p>
        <a:p>
          <a:r>
            <a:rPr kumimoji="1" lang="ja-JP" altLang="en-US" sz="1600"/>
            <a:t>  </a:t>
          </a:r>
          <a:r>
            <a:rPr kumimoji="1" lang="en-US" altLang="ja-JP" sz="1600"/>
            <a:t>※</a:t>
          </a:r>
          <a:r>
            <a:rPr kumimoji="1" lang="ja-JP" altLang="en-US" sz="1600"/>
            <a:t>別シートの記載例を参考に、積算内訳は可</a:t>
          </a:r>
          <a:endParaRPr kumimoji="1" lang="en-US" altLang="ja-JP" sz="1600"/>
        </a:p>
        <a:p>
          <a:r>
            <a:rPr kumimoji="1" lang="ja-JP" altLang="en-US" sz="1600"/>
            <a:t>　　能な限り詳細に記載。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　</a:t>
          </a:r>
          <a:r>
            <a:rPr kumimoji="1" lang="en-US" altLang="ja-JP" sz="1600"/>
            <a:t>※</a:t>
          </a:r>
          <a:r>
            <a:rPr kumimoji="1" lang="ja-JP" altLang="en-US" sz="1600"/>
            <a:t>必要に応じて行を追加。</a:t>
          </a:r>
        </a:p>
      </xdr:txBody>
    </xdr:sp>
    <xdr:clientData/>
  </xdr:twoCellAnchor>
  <xdr:twoCellAnchor>
    <xdr:from>
      <xdr:col>17</xdr:col>
      <xdr:colOff>672353</xdr:colOff>
      <xdr:row>1</xdr:row>
      <xdr:rowOff>78442</xdr:rowOff>
    </xdr:from>
    <xdr:to>
      <xdr:col>26</xdr:col>
      <xdr:colOff>56030</xdr:colOff>
      <xdr:row>9</xdr:row>
      <xdr:rowOff>168089</xdr:rowOff>
    </xdr:to>
    <xdr:sp macro="" textlink="">
      <xdr:nvSpPr>
        <xdr:cNvPr id="4" name="テキスト ボックス 3"/>
        <xdr:cNvSpPr txBox="1"/>
      </xdr:nvSpPr>
      <xdr:spPr>
        <a:xfrm>
          <a:off x="14283578" y="259417"/>
          <a:ext cx="5555877" cy="2070847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（収入）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   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予定額も含め金額を記入。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   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本補助金以外で、別に国の補助金・助成金がある場合　　　　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　は、その補助金・助成金名を記載。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en-US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kumimoji="1" lang="ja-JP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必要に応じて行を追加。</a:t>
          </a:r>
          <a:endParaRPr lang="ja-JP" altLang="ja-JP" sz="16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18</xdr:col>
      <xdr:colOff>0</xdr:colOff>
      <xdr:row>23</xdr:row>
      <xdr:rowOff>0</xdr:rowOff>
    </xdr:from>
    <xdr:to>
      <xdr:col>24</xdr:col>
      <xdr:colOff>130469</xdr:colOff>
      <xdr:row>28</xdr:row>
      <xdr:rowOff>112058</xdr:rowOff>
    </xdr:to>
    <xdr:sp macro="" textlink="">
      <xdr:nvSpPr>
        <xdr:cNvPr id="5" name="テキスト ボックス 4"/>
        <xdr:cNvSpPr txBox="1"/>
      </xdr:nvSpPr>
      <xdr:spPr>
        <a:xfrm>
          <a:off x="14276294" y="4986618"/>
          <a:ext cx="4231822" cy="95249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（留意点）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 </a:t>
          </a: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収入合計額と補助事業に要する経費の合　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 　計額は一致していること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389629810485"/>
  </sheetPr>
  <dimension ref="A1:P45"/>
  <sheetViews>
    <sheetView tabSelected="1" view="pageBreakPreview" zoomScale="130" zoomScaleNormal="100" zoomScaleSheetLayoutView="130" workbookViewId="0">
      <selection activeCell="A28" sqref="A28:XFD28"/>
    </sheetView>
  </sheetViews>
  <sheetFormatPr defaultColWidth="8.25" defaultRowHeight="13.5"/>
  <cols>
    <col min="1" max="1" width="1.625" style="52" customWidth="1"/>
    <col min="2" max="2" width="2.5" style="52" customWidth="1"/>
    <col min="3" max="3" width="10.25" style="52" customWidth="1"/>
    <col min="4" max="4" width="8.625" style="52" customWidth="1"/>
    <col min="5" max="5" width="7.125" style="52" customWidth="1"/>
    <col min="6" max="6" width="9.75" style="52" customWidth="1"/>
    <col min="7" max="7" width="8.625" style="52" customWidth="1"/>
    <col min="8" max="8" width="11.5" style="52" customWidth="1"/>
    <col min="9" max="10" width="8.625" style="52" customWidth="1"/>
    <col min="11" max="11" width="2" style="52" customWidth="1"/>
    <col min="12" max="12" width="2.25" style="52" customWidth="1"/>
    <col min="13" max="13" width="3.75" style="52" customWidth="1"/>
    <col min="14" max="14" width="12.375" style="52" customWidth="1"/>
    <col min="15" max="16384" width="8.25" style="52"/>
  </cols>
  <sheetData>
    <row r="1" spans="1:16">
      <c r="A1" s="52" t="s">
        <v>41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6">
      <c r="C2" s="53"/>
      <c r="D2" s="53"/>
      <c r="E2" s="53"/>
      <c r="F2" s="53"/>
      <c r="G2" s="53"/>
      <c r="I2" s="206"/>
      <c r="J2" s="206"/>
      <c r="K2" s="206"/>
    </row>
    <row r="3" spans="1:16" s="189" customFormat="1">
      <c r="A3" s="183"/>
      <c r="B3" s="183"/>
      <c r="C3" s="184"/>
      <c r="D3" s="184"/>
      <c r="E3" s="184"/>
      <c r="F3" s="184"/>
      <c r="G3" s="184"/>
      <c r="H3" s="184"/>
      <c r="I3" s="184"/>
      <c r="J3" s="184"/>
      <c r="K3" s="184"/>
      <c r="L3" s="184"/>
    </row>
    <row r="4" spans="1:16" s="189" customFormat="1"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6" s="189" customFormat="1"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6" s="189" customFormat="1">
      <c r="C6" s="53"/>
      <c r="D6" s="53"/>
      <c r="E6" s="53"/>
      <c r="F6" s="53"/>
      <c r="G6" s="53"/>
      <c r="I6" s="182"/>
      <c r="J6" s="182"/>
      <c r="K6" s="182"/>
    </row>
    <row r="7" spans="1:16">
      <c r="C7" s="53"/>
      <c r="D7" s="53"/>
      <c r="E7" s="53"/>
      <c r="F7" s="53"/>
      <c r="G7" s="53"/>
      <c r="L7" s="53"/>
    </row>
    <row r="8" spans="1:16">
      <c r="A8" s="207" t="s">
        <v>121</v>
      </c>
      <c r="B8" s="207"/>
      <c r="C8" s="208"/>
      <c r="D8" s="208"/>
      <c r="E8" s="208"/>
      <c r="F8" s="208"/>
      <c r="G8" s="208"/>
      <c r="H8" s="208"/>
      <c r="I8" s="208"/>
      <c r="J8" s="208"/>
      <c r="K8" s="208"/>
      <c r="L8" s="208"/>
    </row>
    <row r="9" spans="1:16" s="189" customFormat="1">
      <c r="A9" s="183"/>
      <c r="B9" s="183"/>
      <c r="C9" s="184"/>
      <c r="D9" s="184"/>
      <c r="E9" s="184"/>
      <c r="F9" s="184"/>
      <c r="G9" s="184"/>
      <c r="H9" s="184"/>
      <c r="I9" s="184"/>
      <c r="J9" s="184"/>
      <c r="K9" s="184"/>
      <c r="L9" s="184"/>
    </row>
    <row r="10" spans="1:16" s="189" customFormat="1">
      <c r="A10" s="183"/>
      <c r="B10" s="183"/>
      <c r="C10" s="184"/>
      <c r="D10" s="184"/>
      <c r="E10" s="184"/>
      <c r="F10" s="184"/>
      <c r="G10" s="184"/>
      <c r="H10" s="184"/>
      <c r="I10" s="184"/>
      <c r="J10" s="184"/>
      <c r="K10" s="184"/>
      <c r="L10" s="184"/>
    </row>
    <row r="11" spans="1:16" s="189" customFormat="1"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2" spans="1:16" s="189" customFormat="1">
      <c r="A12" s="183"/>
      <c r="B12" s="183"/>
      <c r="C12" s="184"/>
      <c r="D12" s="184"/>
      <c r="E12" s="184"/>
      <c r="F12" s="184"/>
      <c r="G12" s="184"/>
      <c r="H12" s="184"/>
      <c r="I12" s="184"/>
      <c r="J12" s="184"/>
      <c r="K12" s="184"/>
      <c r="L12" s="184"/>
    </row>
    <row r="13" spans="1:16">
      <c r="C13" s="53"/>
      <c r="D13" s="53"/>
      <c r="E13" s="53"/>
      <c r="F13" s="53"/>
      <c r="G13" s="53"/>
      <c r="H13" s="53"/>
      <c r="I13" s="53"/>
      <c r="J13" s="53"/>
      <c r="K13" s="53"/>
      <c r="L13" s="53"/>
    </row>
    <row r="14" spans="1:16">
      <c r="B14" s="209" t="s">
        <v>165</v>
      </c>
      <c r="C14" s="209"/>
      <c r="D14" s="209"/>
      <c r="E14" s="209"/>
      <c r="F14" s="209"/>
      <c r="G14" s="209"/>
      <c r="H14" s="209"/>
      <c r="I14" s="209"/>
      <c r="J14" s="209"/>
      <c r="K14" s="209"/>
      <c r="L14" s="54"/>
      <c r="N14" s="211"/>
      <c r="O14" s="212"/>
      <c r="P14" s="212"/>
    </row>
    <row r="15" spans="1:16">
      <c r="B15" s="209"/>
      <c r="C15" s="209"/>
      <c r="D15" s="209"/>
      <c r="E15" s="209"/>
      <c r="F15" s="209"/>
      <c r="G15" s="209"/>
      <c r="H15" s="209"/>
      <c r="I15" s="209"/>
      <c r="J15" s="209"/>
      <c r="K15" s="209"/>
      <c r="L15" s="54"/>
      <c r="N15" s="211"/>
      <c r="O15" s="212"/>
      <c r="P15" s="212"/>
    </row>
    <row r="16" spans="1:16">
      <c r="B16" s="209"/>
      <c r="C16" s="209"/>
      <c r="D16" s="209"/>
      <c r="E16" s="209"/>
      <c r="F16" s="209"/>
      <c r="G16" s="209"/>
      <c r="H16" s="209"/>
      <c r="I16" s="209"/>
      <c r="J16" s="209"/>
      <c r="K16" s="209"/>
      <c r="N16" s="212"/>
      <c r="O16" s="212"/>
      <c r="P16" s="212"/>
    </row>
    <row r="17" spans="1:16" s="189" customFormat="1"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N17" s="187"/>
      <c r="O17" s="187"/>
      <c r="P17" s="187"/>
    </row>
    <row r="18" spans="1:16" s="189" customFormat="1"/>
    <row r="19" spans="1:16" s="189" customFormat="1"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N19" s="187"/>
      <c r="O19" s="187"/>
      <c r="P19" s="187"/>
    </row>
    <row r="21" spans="1:16">
      <c r="A21" s="213" t="s">
        <v>42</v>
      </c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4"/>
    </row>
    <row r="22" spans="1:16" s="189" customFormat="1"/>
    <row r="23" spans="1:16" s="189" customFormat="1">
      <c r="A23" s="188"/>
      <c r="B23" s="188"/>
      <c r="C23" s="188"/>
      <c r="D23" s="188"/>
      <c r="E23" s="188"/>
      <c r="F23" s="188"/>
      <c r="G23" s="188"/>
      <c r="H23" s="188"/>
      <c r="I23" s="188"/>
      <c r="J23" s="188"/>
      <c r="K23" s="188"/>
    </row>
    <row r="24" spans="1:16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</row>
    <row r="25" spans="1:16">
      <c r="A25" s="53"/>
      <c r="B25" s="53"/>
      <c r="C25" s="210" t="s">
        <v>122</v>
      </c>
      <c r="D25" s="210"/>
      <c r="E25" s="210"/>
      <c r="F25" s="215">
        <f>H35</f>
        <v>0</v>
      </c>
      <c r="G25" s="210"/>
      <c r="H25" s="210"/>
      <c r="I25" s="53"/>
      <c r="J25" s="53"/>
      <c r="K25" s="53"/>
    </row>
    <row r="26" spans="1:16" s="189" customFormat="1">
      <c r="A26" s="53"/>
      <c r="B26" s="53"/>
      <c r="C26" s="186"/>
      <c r="D26" s="186"/>
      <c r="E26" s="186"/>
      <c r="F26" s="190"/>
      <c r="G26" s="186"/>
      <c r="H26" s="186"/>
      <c r="I26" s="53"/>
      <c r="J26" s="53"/>
      <c r="K26" s="53"/>
    </row>
    <row r="27" spans="1:16" s="189" customFormat="1">
      <c r="A27" s="53"/>
      <c r="B27" s="53"/>
      <c r="C27" s="186"/>
      <c r="D27" s="186"/>
      <c r="E27" s="186"/>
      <c r="F27" s="190"/>
      <c r="G27" s="186"/>
      <c r="H27" s="186"/>
      <c r="I27" s="53"/>
      <c r="J27" s="53"/>
      <c r="K27" s="53"/>
    </row>
    <row r="28" spans="1:16" s="53" customFormat="1" ht="13.5" customHeight="1"/>
    <row r="29" spans="1:16" s="53" customFormat="1" ht="13.5" customHeight="1">
      <c r="C29" s="53" t="s">
        <v>43</v>
      </c>
      <c r="J29" s="105" t="s">
        <v>95</v>
      </c>
    </row>
    <row r="30" spans="1:16" s="53" customFormat="1">
      <c r="C30" s="193" t="s">
        <v>44</v>
      </c>
      <c r="D30" s="193"/>
      <c r="E30" s="193"/>
      <c r="F30" s="193"/>
      <c r="G30" s="193"/>
      <c r="H30" s="193" t="s">
        <v>123</v>
      </c>
      <c r="I30" s="193"/>
      <c r="J30" s="193"/>
    </row>
    <row r="31" spans="1:16" s="53" customFormat="1">
      <c r="C31" s="55" t="s">
        <v>45</v>
      </c>
      <c r="D31" s="194" t="s">
        <v>98</v>
      </c>
      <c r="E31" s="195"/>
      <c r="F31" s="195"/>
      <c r="G31" s="196"/>
      <c r="H31" s="197">
        <f>'別紙2_感染拡大防止事業（経費の配分表）'!I16</f>
        <v>0</v>
      </c>
      <c r="I31" s="197"/>
      <c r="J31" s="197"/>
    </row>
    <row r="32" spans="1:16" s="53" customFormat="1">
      <c r="C32" s="55" t="s">
        <v>46</v>
      </c>
      <c r="D32" s="194" t="s">
        <v>99</v>
      </c>
      <c r="E32" s="195"/>
      <c r="F32" s="195"/>
      <c r="G32" s="196"/>
      <c r="H32" s="198">
        <f>'別紙４_広報事業（経費の配分 (2'!I18</f>
        <v>0</v>
      </c>
      <c r="I32" s="198"/>
      <c r="J32" s="198"/>
    </row>
    <row r="33" spans="3:14" s="53" customFormat="1">
      <c r="C33" s="161" t="s">
        <v>134</v>
      </c>
      <c r="D33" s="199" t="s">
        <v>164</v>
      </c>
      <c r="E33" s="200"/>
      <c r="F33" s="200"/>
      <c r="G33" s="201"/>
      <c r="H33" s="192">
        <f>'別紙6_施設の確保事業（経費の配分表）'!I8</f>
        <v>0</v>
      </c>
      <c r="I33" s="192"/>
      <c r="J33" s="192"/>
    </row>
    <row r="34" spans="3:14" s="53" customFormat="1" ht="14.25" thickBot="1">
      <c r="C34" s="56" t="s">
        <v>133</v>
      </c>
      <c r="D34" s="202" t="s">
        <v>132</v>
      </c>
      <c r="E34" s="203"/>
      <c r="F34" s="203"/>
      <c r="G34" s="204"/>
      <c r="H34" s="205">
        <f>'別紙8_非感染状態確認事業（経費の配分表）'!I17</f>
        <v>0</v>
      </c>
      <c r="I34" s="205"/>
      <c r="J34" s="205"/>
    </row>
    <row r="35" spans="3:14" s="53" customFormat="1" ht="14.25" thickTop="1">
      <c r="C35" s="191" t="s">
        <v>47</v>
      </c>
      <c r="D35" s="191"/>
      <c r="E35" s="191"/>
      <c r="F35" s="191"/>
      <c r="G35" s="191"/>
      <c r="H35" s="192">
        <f>SUM(H31:J34)</f>
        <v>0</v>
      </c>
      <c r="I35" s="192"/>
      <c r="J35" s="192"/>
    </row>
    <row r="36" spans="3:14" s="53" customFormat="1"/>
    <row r="37" spans="3:14" s="53" customFormat="1"/>
    <row r="38" spans="3:14" s="53" customFormat="1"/>
    <row r="39" spans="3:14" s="53" customFormat="1"/>
    <row r="40" spans="3:14" s="53" customFormat="1"/>
    <row r="41" spans="3:14" s="53" customFormat="1">
      <c r="C41" s="53" t="s">
        <v>125</v>
      </c>
    </row>
    <row r="42" spans="3:14">
      <c r="C42" s="146">
        <v>1000</v>
      </c>
      <c r="D42" s="147" t="s">
        <v>126</v>
      </c>
      <c r="E42" s="149"/>
      <c r="F42" s="150" t="s">
        <v>131</v>
      </c>
      <c r="G42" s="147" t="s">
        <v>127</v>
      </c>
      <c r="H42" s="148">
        <f>C42*E42</f>
        <v>0</v>
      </c>
      <c r="N42" s="52" t="s">
        <v>131</v>
      </c>
    </row>
    <row r="43" spans="3:14">
      <c r="N43" s="52" t="s">
        <v>128</v>
      </c>
    </row>
    <row r="44" spans="3:14">
      <c r="N44" s="52" t="s">
        <v>129</v>
      </c>
    </row>
    <row r="45" spans="3:14">
      <c r="N45" s="52" t="s">
        <v>143</v>
      </c>
    </row>
  </sheetData>
  <mergeCells count="19">
    <mergeCell ref="I2:K2"/>
    <mergeCell ref="A8:L8"/>
    <mergeCell ref="B14:K16"/>
    <mergeCell ref="C25:E25"/>
    <mergeCell ref="N14:P16"/>
    <mergeCell ref="A21:L21"/>
    <mergeCell ref="F25:H25"/>
    <mergeCell ref="C35:G35"/>
    <mergeCell ref="H35:J35"/>
    <mergeCell ref="C30:G30"/>
    <mergeCell ref="H30:J30"/>
    <mergeCell ref="D31:G31"/>
    <mergeCell ref="H31:J31"/>
    <mergeCell ref="D32:G32"/>
    <mergeCell ref="H32:J32"/>
    <mergeCell ref="D33:G33"/>
    <mergeCell ref="H33:J33"/>
    <mergeCell ref="D34:G34"/>
    <mergeCell ref="H34:J34"/>
  </mergeCells>
  <phoneticPr fontId="1"/>
  <dataValidations count="1">
    <dataValidation type="list" allowBlank="1" showInputMessage="1" showErrorMessage="1" sqref="F42">
      <formula1>$N$42:$N$45</formula1>
    </dataValidation>
  </dataValidations>
  <printOptions horizontalCentered="1"/>
  <pageMargins left="0.25" right="0.25" top="0.75" bottom="0.75" header="0.3" footer="0.3"/>
  <pageSetup paperSize="9" orientation="portrait" horizontalDpi="300" verticalDpi="30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46"/>
  <sheetViews>
    <sheetView view="pageBreakPreview" zoomScale="85" zoomScaleNormal="100" zoomScaleSheetLayoutView="85" workbookViewId="0">
      <selection activeCell="T38" sqref="T38"/>
    </sheetView>
  </sheetViews>
  <sheetFormatPr defaultRowHeight="14.25"/>
  <cols>
    <col min="1" max="1" width="13.875" style="24" customWidth="1"/>
    <col min="2" max="3" width="11.625" customWidth="1"/>
    <col min="4" max="4" width="10.5" customWidth="1"/>
    <col min="5" max="5" width="28.375" style="24" customWidth="1"/>
    <col min="6" max="6" width="10.875" customWidth="1"/>
    <col min="7" max="7" width="2.375" style="93" customWidth="1"/>
    <col min="8" max="8" width="6.25" bestFit="1" customWidth="1"/>
    <col min="9" max="9" width="3.25" style="9" customWidth="1"/>
    <col min="10" max="10" width="2.375" style="93" customWidth="1"/>
    <col min="11" max="11" width="4" customWidth="1"/>
    <col min="12" max="12" width="3.375" style="9" customWidth="1"/>
    <col min="13" max="13" width="2.375" style="9" customWidth="1"/>
    <col min="14" max="14" width="9.375" style="11" customWidth="1"/>
    <col min="15" max="15" width="9.5" customWidth="1"/>
    <col min="16" max="16" width="37.25" style="24" customWidth="1"/>
  </cols>
  <sheetData>
    <row r="1" spans="1:17">
      <c r="A1" s="24" t="s">
        <v>75</v>
      </c>
      <c r="P1" s="31" t="s">
        <v>14</v>
      </c>
    </row>
    <row r="2" spans="1:17" s="24" customFormat="1" ht="27" customHeight="1">
      <c r="A2" s="48" t="s">
        <v>37</v>
      </c>
      <c r="B2" s="258" t="s">
        <v>0</v>
      </c>
      <c r="C2" s="258" t="s">
        <v>118</v>
      </c>
      <c r="D2" s="260" t="s">
        <v>1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 t="s">
        <v>2</v>
      </c>
      <c r="P2" s="260"/>
      <c r="Q2" s="145" t="s">
        <v>130</v>
      </c>
    </row>
    <row r="3" spans="1:17" s="24" customFormat="1" ht="27" customHeight="1">
      <c r="A3" s="49" t="s">
        <v>38</v>
      </c>
      <c r="B3" s="359"/>
      <c r="C3" s="359"/>
      <c r="D3" s="117" t="s">
        <v>3</v>
      </c>
      <c r="E3" s="265" t="s">
        <v>4</v>
      </c>
      <c r="F3" s="266"/>
      <c r="G3" s="266"/>
      <c r="H3" s="266"/>
      <c r="I3" s="266"/>
      <c r="J3" s="266"/>
      <c r="K3" s="266"/>
      <c r="L3" s="266"/>
      <c r="M3" s="266"/>
      <c r="N3" s="267"/>
      <c r="O3" s="117" t="s">
        <v>3</v>
      </c>
      <c r="P3" s="118" t="s">
        <v>4</v>
      </c>
    </row>
    <row r="4" spans="1:17" ht="13.5">
      <c r="A4" s="250" t="s">
        <v>5</v>
      </c>
      <c r="B4" s="341">
        <f>D4+O4</f>
        <v>142000</v>
      </c>
      <c r="C4" s="341">
        <f>D4/2</f>
        <v>0</v>
      </c>
      <c r="D4" s="341">
        <f>SUM(N4:N6)</f>
        <v>0</v>
      </c>
      <c r="E4" s="25"/>
      <c r="F4" s="6"/>
      <c r="G4" s="94" t="s">
        <v>17</v>
      </c>
      <c r="H4" s="2"/>
      <c r="I4" s="10"/>
      <c r="J4" s="94" t="s">
        <v>17</v>
      </c>
      <c r="K4" s="2"/>
      <c r="L4" s="10"/>
      <c r="M4" s="10" t="s">
        <v>16</v>
      </c>
      <c r="N4" s="12">
        <f t="shared" ref="N4:N36" si="0">F4*H4*K4</f>
        <v>0</v>
      </c>
      <c r="O4" s="341">
        <f>42000+100000</f>
        <v>142000</v>
      </c>
      <c r="P4" s="32" t="s">
        <v>32</v>
      </c>
    </row>
    <row r="5" spans="1:17" ht="13.5">
      <c r="A5" s="251"/>
      <c r="B5" s="342"/>
      <c r="C5" s="342"/>
      <c r="D5" s="342"/>
      <c r="E5" s="26"/>
      <c r="F5" s="7"/>
      <c r="G5" s="95" t="s">
        <v>17</v>
      </c>
      <c r="H5" s="4"/>
      <c r="I5" s="19"/>
      <c r="J5" s="95" t="s">
        <v>17</v>
      </c>
      <c r="K5" s="4"/>
      <c r="L5" s="19"/>
      <c r="M5" s="19" t="s">
        <v>16</v>
      </c>
      <c r="N5" s="20">
        <f t="shared" si="0"/>
        <v>0</v>
      </c>
      <c r="O5" s="342"/>
      <c r="P5" s="33" t="s">
        <v>92</v>
      </c>
    </row>
    <row r="6" spans="1:17" ht="13.5">
      <c r="A6" s="252"/>
      <c r="B6" s="343"/>
      <c r="C6" s="343"/>
      <c r="D6" s="343"/>
      <c r="E6" s="27"/>
      <c r="F6" s="16"/>
      <c r="G6" s="96" t="s">
        <v>17</v>
      </c>
      <c r="H6" s="3"/>
      <c r="I6" s="17"/>
      <c r="J6" s="96" t="s">
        <v>17</v>
      </c>
      <c r="K6" s="3"/>
      <c r="L6" s="17"/>
      <c r="M6" s="17" t="s">
        <v>16</v>
      </c>
      <c r="N6" s="18">
        <f t="shared" si="0"/>
        <v>0</v>
      </c>
      <c r="O6" s="343"/>
      <c r="P6" s="34"/>
    </row>
    <row r="7" spans="1:17" ht="13.5">
      <c r="A7" s="250" t="s">
        <v>6</v>
      </c>
      <c r="B7" s="341">
        <f>D7+O7</f>
        <v>550000</v>
      </c>
      <c r="C7" s="341">
        <f>D7/2</f>
        <v>275000</v>
      </c>
      <c r="D7" s="341">
        <f>SUM(N7:N9)</f>
        <v>550000</v>
      </c>
      <c r="E7" s="28" t="s">
        <v>147</v>
      </c>
      <c r="F7" s="6">
        <v>50000</v>
      </c>
      <c r="G7" s="94" t="s">
        <v>17</v>
      </c>
      <c r="H7" s="2">
        <v>2</v>
      </c>
      <c r="I7" s="10" t="s">
        <v>29</v>
      </c>
      <c r="J7" s="94" t="s">
        <v>17</v>
      </c>
      <c r="K7" s="2">
        <v>5</v>
      </c>
      <c r="L7" s="10" t="s">
        <v>30</v>
      </c>
      <c r="M7" s="10" t="s">
        <v>16</v>
      </c>
      <c r="N7" s="12">
        <f t="shared" si="0"/>
        <v>500000</v>
      </c>
      <c r="O7" s="341"/>
      <c r="P7" s="32"/>
    </row>
    <row r="8" spans="1:17" ht="13.5">
      <c r="A8" s="251"/>
      <c r="B8" s="342"/>
      <c r="C8" s="342"/>
      <c r="D8" s="342"/>
      <c r="E8" s="26" t="s">
        <v>148</v>
      </c>
      <c r="F8" s="7">
        <v>5000</v>
      </c>
      <c r="G8" s="95" t="s">
        <v>17</v>
      </c>
      <c r="H8" s="4">
        <v>2</v>
      </c>
      <c r="I8" s="19" t="s">
        <v>29</v>
      </c>
      <c r="J8" s="95" t="s">
        <v>31</v>
      </c>
      <c r="K8" s="4">
        <v>5</v>
      </c>
      <c r="L8" s="19" t="s">
        <v>30</v>
      </c>
      <c r="M8" s="19" t="s">
        <v>16</v>
      </c>
      <c r="N8" s="20">
        <f t="shared" si="0"/>
        <v>50000</v>
      </c>
      <c r="O8" s="342"/>
      <c r="P8" s="33"/>
    </row>
    <row r="9" spans="1:17" ht="13.5">
      <c r="A9" s="252"/>
      <c r="B9" s="343"/>
      <c r="C9" s="343"/>
      <c r="D9" s="343"/>
      <c r="E9" s="27"/>
      <c r="F9" s="16"/>
      <c r="G9" s="96" t="s">
        <v>17</v>
      </c>
      <c r="H9" s="3"/>
      <c r="I9" s="17"/>
      <c r="J9" s="96" t="s">
        <v>17</v>
      </c>
      <c r="K9" s="3"/>
      <c r="L9" s="17"/>
      <c r="M9" s="17" t="s">
        <v>16</v>
      </c>
      <c r="N9" s="18">
        <f t="shared" si="0"/>
        <v>0</v>
      </c>
      <c r="O9" s="343"/>
      <c r="P9" s="34"/>
    </row>
    <row r="10" spans="1:17" ht="13.5">
      <c r="A10" s="250" t="s">
        <v>10</v>
      </c>
      <c r="B10" s="341">
        <f>D10+O10</f>
        <v>800000</v>
      </c>
      <c r="C10" s="341">
        <f>D10/2</f>
        <v>400000</v>
      </c>
      <c r="D10" s="341">
        <f>SUM(N10:N12)</f>
        <v>800000</v>
      </c>
      <c r="E10" s="28" t="s">
        <v>149</v>
      </c>
      <c r="F10" s="6">
        <v>250000</v>
      </c>
      <c r="G10" s="94" t="s">
        <v>17</v>
      </c>
      <c r="H10" s="2">
        <v>2</v>
      </c>
      <c r="I10" s="10" t="s">
        <v>23</v>
      </c>
      <c r="J10" s="94" t="s">
        <v>17</v>
      </c>
      <c r="K10" s="2">
        <v>1</v>
      </c>
      <c r="L10" s="10" t="s">
        <v>18</v>
      </c>
      <c r="M10" s="10" t="s">
        <v>16</v>
      </c>
      <c r="N10" s="12">
        <f t="shared" si="0"/>
        <v>500000</v>
      </c>
      <c r="O10" s="360"/>
      <c r="P10" s="32"/>
    </row>
    <row r="11" spans="1:17" ht="13.5">
      <c r="A11" s="251"/>
      <c r="B11" s="342"/>
      <c r="C11" s="342"/>
      <c r="D11" s="342"/>
      <c r="E11" s="26" t="s">
        <v>150</v>
      </c>
      <c r="F11" s="7">
        <v>50000</v>
      </c>
      <c r="G11" s="95" t="s">
        <v>17</v>
      </c>
      <c r="H11" s="4">
        <v>1</v>
      </c>
      <c r="I11" s="19" t="s">
        <v>39</v>
      </c>
      <c r="J11" s="95" t="s">
        <v>17</v>
      </c>
      <c r="K11" s="4">
        <v>6</v>
      </c>
      <c r="L11" s="19" t="s">
        <v>40</v>
      </c>
      <c r="M11" s="19" t="s">
        <v>16</v>
      </c>
      <c r="N11" s="20">
        <f t="shared" si="0"/>
        <v>300000</v>
      </c>
      <c r="O11" s="361"/>
      <c r="P11" s="76"/>
    </row>
    <row r="12" spans="1:17" ht="13.5">
      <c r="A12" s="252"/>
      <c r="B12" s="343"/>
      <c r="C12" s="343"/>
      <c r="D12" s="343"/>
      <c r="E12" s="27"/>
      <c r="F12" s="16"/>
      <c r="G12" s="96" t="s">
        <v>17</v>
      </c>
      <c r="H12" s="3"/>
      <c r="I12" s="17"/>
      <c r="J12" s="96" t="s">
        <v>17</v>
      </c>
      <c r="K12" s="3"/>
      <c r="L12" s="17"/>
      <c r="M12" s="17" t="s">
        <v>16</v>
      </c>
      <c r="N12" s="18">
        <f t="shared" si="0"/>
        <v>0</v>
      </c>
      <c r="O12" s="362"/>
      <c r="P12" s="34"/>
    </row>
    <row r="13" spans="1:17" ht="13.5">
      <c r="A13" s="250" t="s">
        <v>64</v>
      </c>
      <c r="B13" s="341">
        <f>D13+O13</f>
        <v>2500000</v>
      </c>
      <c r="C13" s="341">
        <f>D13/2</f>
        <v>1250000</v>
      </c>
      <c r="D13" s="341">
        <f>SUM(N13:N15)</f>
        <v>2500000</v>
      </c>
      <c r="E13" s="28" t="s">
        <v>151</v>
      </c>
      <c r="F13" s="6">
        <v>500000</v>
      </c>
      <c r="G13" s="94" t="s">
        <v>17</v>
      </c>
      <c r="H13" s="2">
        <v>3</v>
      </c>
      <c r="I13" s="10" t="s">
        <v>26</v>
      </c>
      <c r="J13" s="94" t="s">
        <v>17</v>
      </c>
      <c r="K13" s="2">
        <v>1</v>
      </c>
      <c r="L13" s="10" t="s">
        <v>19</v>
      </c>
      <c r="M13" s="10" t="s">
        <v>16</v>
      </c>
      <c r="N13" s="12">
        <f t="shared" si="0"/>
        <v>1500000</v>
      </c>
      <c r="O13" s="341"/>
      <c r="P13" s="92"/>
    </row>
    <row r="14" spans="1:17" ht="13.5">
      <c r="A14" s="251"/>
      <c r="B14" s="342"/>
      <c r="C14" s="342"/>
      <c r="D14" s="342"/>
      <c r="E14" s="26" t="s">
        <v>152</v>
      </c>
      <c r="F14" s="7">
        <v>1000000</v>
      </c>
      <c r="G14" s="95" t="s">
        <v>17</v>
      </c>
      <c r="H14" s="4">
        <v>1</v>
      </c>
      <c r="I14" s="19" t="s">
        <v>81</v>
      </c>
      <c r="J14" s="95" t="s">
        <v>17</v>
      </c>
      <c r="K14" s="4">
        <v>1</v>
      </c>
      <c r="L14" s="19" t="s">
        <v>82</v>
      </c>
      <c r="M14" s="19" t="s">
        <v>16</v>
      </c>
      <c r="N14" s="20">
        <f t="shared" si="0"/>
        <v>1000000</v>
      </c>
      <c r="O14" s="342"/>
      <c r="P14" s="76"/>
    </row>
    <row r="15" spans="1:17" ht="13.5">
      <c r="A15" s="252"/>
      <c r="B15" s="343"/>
      <c r="C15" s="343"/>
      <c r="D15" s="343"/>
      <c r="E15" s="27"/>
      <c r="F15" s="16"/>
      <c r="G15" s="96" t="s">
        <v>17</v>
      </c>
      <c r="H15" s="3"/>
      <c r="I15" s="17"/>
      <c r="J15" s="96" t="s">
        <v>17</v>
      </c>
      <c r="K15" s="3"/>
      <c r="L15" s="17"/>
      <c r="M15" s="17" t="s">
        <v>16</v>
      </c>
      <c r="N15" s="18">
        <f t="shared" si="0"/>
        <v>0</v>
      </c>
      <c r="O15" s="343"/>
      <c r="P15" s="121"/>
    </row>
    <row r="16" spans="1:17" ht="13.5">
      <c r="A16" s="250" t="s">
        <v>7</v>
      </c>
      <c r="B16" s="341">
        <f>D16+O16</f>
        <v>360000</v>
      </c>
      <c r="C16" s="341">
        <f>D16/2</f>
        <v>30000</v>
      </c>
      <c r="D16" s="341">
        <f>SUM(N16:N18)</f>
        <v>60000</v>
      </c>
      <c r="E16" s="28"/>
      <c r="F16" s="6"/>
      <c r="G16" s="94" t="s">
        <v>17</v>
      </c>
      <c r="H16" s="2"/>
      <c r="I16" s="10"/>
      <c r="J16" s="94" t="s">
        <v>17</v>
      </c>
      <c r="K16" s="2"/>
      <c r="L16" s="10"/>
      <c r="M16" s="10" t="s">
        <v>16</v>
      </c>
      <c r="N16" s="12">
        <f t="shared" si="0"/>
        <v>0</v>
      </c>
      <c r="O16" s="341">
        <f>3000*100</f>
        <v>300000</v>
      </c>
      <c r="P16" s="92"/>
    </row>
    <row r="17" spans="1:16" ht="13.5">
      <c r="A17" s="251"/>
      <c r="B17" s="342"/>
      <c r="C17" s="342"/>
      <c r="D17" s="342"/>
      <c r="E17" s="26" t="s">
        <v>153</v>
      </c>
      <c r="F17" s="7">
        <v>2000</v>
      </c>
      <c r="G17" s="95" t="s">
        <v>17</v>
      </c>
      <c r="H17" s="4">
        <v>5</v>
      </c>
      <c r="I17" s="19" t="s">
        <v>27</v>
      </c>
      <c r="J17" s="95" t="s">
        <v>17</v>
      </c>
      <c r="K17" s="4">
        <v>6</v>
      </c>
      <c r="L17" s="19" t="s">
        <v>28</v>
      </c>
      <c r="M17" s="19" t="s">
        <v>16</v>
      </c>
      <c r="N17" s="20">
        <f t="shared" si="0"/>
        <v>60000</v>
      </c>
      <c r="O17" s="342"/>
      <c r="P17" s="76" t="s">
        <v>116</v>
      </c>
    </row>
    <row r="18" spans="1:16" ht="13.5">
      <c r="A18" s="252"/>
      <c r="B18" s="343"/>
      <c r="C18" s="343"/>
      <c r="D18" s="343"/>
      <c r="E18" s="27"/>
      <c r="F18" s="16"/>
      <c r="G18" s="96" t="s">
        <v>17</v>
      </c>
      <c r="H18" s="3"/>
      <c r="I18" s="17"/>
      <c r="J18" s="96" t="s">
        <v>17</v>
      </c>
      <c r="K18" s="3"/>
      <c r="L18" s="17"/>
      <c r="M18" s="17" t="s">
        <v>16</v>
      </c>
      <c r="N18" s="18">
        <f t="shared" si="0"/>
        <v>0</v>
      </c>
      <c r="O18" s="343"/>
      <c r="P18" s="121"/>
    </row>
    <row r="19" spans="1:16" ht="13.5">
      <c r="A19" s="250" t="s">
        <v>8</v>
      </c>
      <c r="B19" s="341">
        <f>D19+O19</f>
        <v>600000</v>
      </c>
      <c r="C19" s="341">
        <f>D19/2</f>
        <v>300000</v>
      </c>
      <c r="D19" s="341">
        <f>SUM(N19:N21)</f>
        <v>600000</v>
      </c>
      <c r="E19" s="28" t="s">
        <v>154</v>
      </c>
      <c r="F19" s="6">
        <v>100</v>
      </c>
      <c r="G19" s="94" t="s">
        <v>17</v>
      </c>
      <c r="H19" s="2">
        <v>1500</v>
      </c>
      <c r="I19" s="10" t="s">
        <v>83</v>
      </c>
      <c r="J19" s="94" t="s">
        <v>17</v>
      </c>
      <c r="K19" s="2">
        <v>2</v>
      </c>
      <c r="L19" s="10" t="s">
        <v>20</v>
      </c>
      <c r="M19" s="10" t="s">
        <v>16</v>
      </c>
      <c r="N19" s="12">
        <f t="shared" si="0"/>
        <v>300000</v>
      </c>
      <c r="O19" s="341"/>
      <c r="P19" s="92"/>
    </row>
    <row r="20" spans="1:16" ht="13.5">
      <c r="A20" s="251"/>
      <c r="B20" s="342"/>
      <c r="C20" s="342"/>
      <c r="D20" s="342"/>
      <c r="E20" s="26" t="s">
        <v>155</v>
      </c>
      <c r="F20" s="7">
        <v>100</v>
      </c>
      <c r="G20" s="95" t="s">
        <v>17</v>
      </c>
      <c r="H20" s="4">
        <v>1500</v>
      </c>
      <c r="I20" s="19" t="s">
        <v>83</v>
      </c>
      <c r="J20" s="95" t="s">
        <v>17</v>
      </c>
      <c r="K20" s="4">
        <v>2</v>
      </c>
      <c r="L20" s="19" t="s">
        <v>20</v>
      </c>
      <c r="M20" s="19" t="s">
        <v>16</v>
      </c>
      <c r="N20" s="20">
        <f t="shared" si="0"/>
        <v>300000</v>
      </c>
      <c r="O20" s="342"/>
      <c r="P20" s="76"/>
    </row>
    <row r="21" spans="1:16" ht="13.5">
      <c r="A21" s="252"/>
      <c r="B21" s="343"/>
      <c r="C21" s="343"/>
      <c r="D21" s="343"/>
      <c r="E21" s="27"/>
      <c r="F21" s="16"/>
      <c r="G21" s="96" t="s">
        <v>17</v>
      </c>
      <c r="H21" s="3"/>
      <c r="I21" s="17"/>
      <c r="J21" s="96" t="s">
        <v>17</v>
      </c>
      <c r="K21" s="3"/>
      <c r="L21" s="17"/>
      <c r="M21" s="17" t="s">
        <v>16</v>
      </c>
      <c r="N21" s="18">
        <f t="shared" si="0"/>
        <v>0</v>
      </c>
      <c r="O21" s="343"/>
      <c r="P21" s="34"/>
    </row>
    <row r="22" spans="1:16" ht="13.5">
      <c r="A22" s="250" t="s">
        <v>9</v>
      </c>
      <c r="B22" s="341">
        <f>D22+O22</f>
        <v>31320</v>
      </c>
      <c r="C22" s="341">
        <f>D22/2</f>
        <v>660</v>
      </c>
      <c r="D22" s="341">
        <f>SUM(N22:N24)</f>
        <v>1320</v>
      </c>
      <c r="E22" s="28" t="s">
        <v>156</v>
      </c>
      <c r="F22" s="6">
        <v>1320</v>
      </c>
      <c r="G22" s="94" t="s">
        <v>17</v>
      </c>
      <c r="H22" s="2">
        <v>1</v>
      </c>
      <c r="I22" s="10" t="s">
        <v>26</v>
      </c>
      <c r="J22" s="94" t="s">
        <v>17</v>
      </c>
      <c r="K22" s="2">
        <v>1</v>
      </c>
      <c r="L22" s="10" t="s">
        <v>18</v>
      </c>
      <c r="M22" s="10" t="s">
        <v>16</v>
      </c>
      <c r="N22" s="12">
        <f t="shared" si="0"/>
        <v>1320</v>
      </c>
      <c r="O22" s="341">
        <f>5000*6</f>
        <v>30000</v>
      </c>
      <c r="P22" s="32" t="s">
        <v>35</v>
      </c>
    </row>
    <row r="23" spans="1:16" ht="13.5">
      <c r="A23" s="251"/>
      <c r="B23" s="342"/>
      <c r="C23" s="342"/>
      <c r="D23" s="342"/>
      <c r="E23" s="26"/>
      <c r="F23" s="7"/>
      <c r="G23" s="95" t="s">
        <v>17</v>
      </c>
      <c r="H23" s="4"/>
      <c r="I23" s="19"/>
      <c r="J23" s="95" t="s">
        <v>17</v>
      </c>
      <c r="K23" s="4"/>
      <c r="L23" s="19"/>
      <c r="M23" s="19" t="s">
        <v>16</v>
      </c>
      <c r="N23" s="20">
        <f t="shared" si="0"/>
        <v>0</v>
      </c>
      <c r="O23" s="342"/>
      <c r="P23" s="76"/>
    </row>
    <row r="24" spans="1:16" ht="13.5">
      <c r="A24" s="252"/>
      <c r="B24" s="343"/>
      <c r="C24" s="343"/>
      <c r="D24" s="343"/>
      <c r="E24" s="27"/>
      <c r="F24" s="16"/>
      <c r="G24" s="96" t="s">
        <v>17</v>
      </c>
      <c r="H24" s="3"/>
      <c r="I24" s="17"/>
      <c r="J24" s="96" t="s">
        <v>17</v>
      </c>
      <c r="K24" s="3"/>
      <c r="L24" s="17"/>
      <c r="M24" s="17" t="s">
        <v>16</v>
      </c>
      <c r="N24" s="18">
        <f t="shared" si="0"/>
        <v>0</v>
      </c>
      <c r="O24" s="343"/>
      <c r="P24" s="34"/>
    </row>
    <row r="25" spans="1:16" ht="27" customHeight="1">
      <c r="A25" s="250" t="s">
        <v>24</v>
      </c>
      <c r="B25" s="341">
        <f>D25+O25</f>
        <v>15000</v>
      </c>
      <c r="C25" s="341">
        <f>D25/2</f>
        <v>7500</v>
      </c>
      <c r="D25" s="341">
        <f>SUM(N25:N27)</f>
        <v>15000</v>
      </c>
      <c r="E25" s="181" t="s">
        <v>157</v>
      </c>
      <c r="F25" s="100">
        <v>1000</v>
      </c>
      <c r="G25" s="91" t="s">
        <v>17</v>
      </c>
      <c r="H25" s="101">
        <v>3</v>
      </c>
      <c r="I25" s="102" t="s">
        <v>15</v>
      </c>
      <c r="J25" s="91" t="s">
        <v>17</v>
      </c>
      <c r="K25" s="101">
        <v>5</v>
      </c>
      <c r="L25" s="103" t="s">
        <v>25</v>
      </c>
      <c r="M25" s="102" t="s">
        <v>16</v>
      </c>
      <c r="N25" s="12">
        <f t="shared" si="0"/>
        <v>15000</v>
      </c>
      <c r="O25" s="363"/>
      <c r="P25" s="40"/>
    </row>
    <row r="26" spans="1:16" ht="13.5">
      <c r="A26" s="251"/>
      <c r="B26" s="342"/>
      <c r="C26" s="342"/>
      <c r="D26" s="342"/>
      <c r="E26" s="77"/>
      <c r="F26" s="104"/>
      <c r="G26" s="84" t="s">
        <v>17</v>
      </c>
      <c r="H26" s="74"/>
      <c r="I26" s="73"/>
      <c r="J26" s="84" t="s">
        <v>17</v>
      </c>
      <c r="K26" s="74"/>
      <c r="L26" s="73"/>
      <c r="M26" s="73" t="s">
        <v>16</v>
      </c>
      <c r="N26" s="20">
        <f t="shared" si="0"/>
        <v>0</v>
      </c>
      <c r="O26" s="364"/>
      <c r="P26" s="33"/>
    </row>
    <row r="27" spans="1:16" ht="13.5">
      <c r="A27" s="252"/>
      <c r="B27" s="343"/>
      <c r="C27" s="343"/>
      <c r="D27" s="343"/>
      <c r="E27" s="29"/>
      <c r="F27" s="8"/>
      <c r="G27" s="97" t="s">
        <v>17</v>
      </c>
      <c r="H27" s="5"/>
      <c r="I27" s="21"/>
      <c r="J27" s="97" t="s">
        <v>17</v>
      </c>
      <c r="K27" s="5"/>
      <c r="L27" s="21"/>
      <c r="M27" s="21" t="s">
        <v>16</v>
      </c>
      <c r="N27" s="18">
        <f t="shared" si="0"/>
        <v>0</v>
      </c>
      <c r="O27" s="365"/>
      <c r="P27" s="41"/>
    </row>
    <row r="28" spans="1:16" ht="13.5">
      <c r="A28" s="250" t="s">
        <v>12</v>
      </c>
      <c r="B28" s="341">
        <f>D28+O28</f>
        <v>2400</v>
      </c>
      <c r="C28" s="341">
        <f>D28/2</f>
        <v>1200</v>
      </c>
      <c r="D28" s="341">
        <f>SUM(N28:N30)</f>
        <v>2400</v>
      </c>
      <c r="E28" s="36" t="s">
        <v>21</v>
      </c>
      <c r="F28" s="37">
        <v>120</v>
      </c>
      <c r="G28" s="98" t="s">
        <v>17</v>
      </c>
      <c r="H28" s="39">
        <v>20</v>
      </c>
      <c r="I28" s="38" t="s">
        <v>22</v>
      </c>
      <c r="J28" s="98" t="s">
        <v>17</v>
      </c>
      <c r="K28" s="39">
        <v>1</v>
      </c>
      <c r="L28" s="38" t="s">
        <v>18</v>
      </c>
      <c r="M28" s="38" t="s">
        <v>16</v>
      </c>
      <c r="N28" s="12">
        <f t="shared" si="0"/>
        <v>2400</v>
      </c>
      <c r="O28" s="363"/>
      <c r="P28" s="40"/>
    </row>
    <row r="29" spans="1:16" ht="13.5">
      <c r="A29" s="251"/>
      <c r="B29" s="342"/>
      <c r="C29" s="342"/>
      <c r="D29" s="342"/>
      <c r="E29" s="26"/>
      <c r="F29" s="7"/>
      <c r="G29" s="95" t="s">
        <v>17</v>
      </c>
      <c r="H29" s="4"/>
      <c r="I29" s="19"/>
      <c r="J29" s="95" t="s">
        <v>17</v>
      </c>
      <c r="K29" s="4"/>
      <c r="L29" s="19"/>
      <c r="M29" s="19" t="s">
        <v>16</v>
      </c>
      <c r="N29" s="20">
        <f t="shared" si="0"/>
        <v>0</v>
      </c>
      <c r="O29" s="364"/>
      <c r="P29" s="33"/>
    </row>
    <row r="30" spans="1:16" ht="13.5">
      <c r="A30" s="252"/>
      <c r="B30" s="343"/>
      <c r="C30" s="343"/>
      <c r="D30" s="343"/>
      <c r="E30" s="29"/>
      <c r="F30" s="8"/>
      <c r="G30" s="97" t="s">
        <v>17</v>
      </c>
      <c r="H30" s="5"/>
      <c r="I30" s="21"/>
      <c r="J30" s="97" t="s">
        <v>17</v>
      </c>
      <c r="K30" s="5"/>
      <c r="L30" s="21"/>
      <c r="M30" s="21" t="s">
        <v>16</v>
      </c>
      <c r="N30" s="18">
        <f t="shared" si="0"/>
        <v>0</v>
      </c>
      <c r="O30" s="365"/>
      <c r="P30" s="41"/>
    </row>
    <row r="31" spans="1:16" ht="13.5">
      <c r="A31" s="250" t="s">
        <v>11</v>
      </c>
      <c r="B31" s="341">
        <f>D31+O31</f>
        <v>1270000</v>
      </c>
      <c r="C31" s="341">
        <f>D31/2</f>
        <v>635000</v>
      </c>
      <c r="D31" s="341">
        <f>SUM(N31:N36)</f>
        <v>1270000</v>
      </c>
      <c r="E31" s="28" t="s">
        <v>158</v>
      </c>
      <c r="F31" s="6">
        <v>110000</v>
      </c>
      <c r="G31" s="94" t="s">
        <v>17</v>
      </c>
      <c r="H31" s="2">
        <v>1</v>
      </c>
      <c r="I31" s="10" t="s">
        <v>33</v>
      </c>
      <c r="J31" s="94" t="s">
        <v>17</v>
      </c>
      <c r="K31" s="2">
        <v>2</v>
      </c>
      <c r="L31" s="10" t="s">
        <v>34</v>
      </c>
      <c r="M31" s="10" t="s">
        <v>16</v>
      </c>
      <c r="N31" s="12">
        <f t="shared" si="0"/>
        <v>220000</v>
      </c>
      <c r="O31" s="341"/>
      <c r="P31" s="32"/>
    </row>
    <row r="32" spans="1:16" ht="13.5">
      <c r="A32" s="251"/>
      <c r="B32" s="342"/>
      <c r="C32" s="342"/>
      <c r="D32" s="342"/>
      <c r="E32" s="26" t="s">
        <v>159</v>
      </c>
      <c r="F32" s="7">
        <v>100000</v>
      </c>
      <c r="G32" s="95" t="s">
        <v>17</v>
      </c>
      <c r="H32" s="4">
        <v>1</v>
      </c>
      <c r="I32" s="19" t="s">
        <v>33</v>
      </c>
      <c r="J32" s="95" t="s">
        <v>31</v>
      </c>
      <c r="K32" s="4">
        <v>2</v>
      </c>
      <c r="L32" s="23" t="s">
        <v>34</v>
      </c>
      <c r="M32" s="19" t="s">
        <v>16</v>
      </c>
      <c r="N32" s="20">
        <f t="shared" si="0"/>
        <v>200000</v>
      </c>
      <c r="O32" s="342"/>
      <c r="P32" s="123"/>
    </row>
    <row r="33" spans="1:17" ht="13.5">
      <c r="A33" s="251"/>
      <c r="B33" s="342"/>
      <c r="C33" s="342"/>
      <c r="D33" s="342"/>
      <c r="E33" s="26" t="s">
        <v>160</v>
      </c>
      <c r="F33" s="7">
        <v>250000</v>
      </c>
      <c r="G33" s="95" t="s">
        <v>31</v>
      </c>
      <c r="H33" s="4">
        <v>1</v>
      </c>
      <c r="I33" s="19" t="s">
        <v>19</v>
      </c>
      <c r="J33" s="95" t="s">
        <v>31</v>
      </c>
      <c r="K33" s="4">
        <v>1</v>
      </c>
      <c r="L33" s="19" t="s">
        <v>20</v>
      </c>
      <c r="M33" s="19" t="s">
        <v>16</v>
      </c>
      <c r="N33" s="20">
        <f t="shared" si="0"/>
        <v>250000</v>
      </c>
      <c r="O33" s="342"/>
      <c r="P33" s="33"/>
    </row>
    <row r="34" spans="1:17" ht="13.5">
      <c r="A34" s="251"/>
      <c r="B34" s="342"/>
      <c r="C34" s="342"/>
      <c r="D34" s="342"/>
      <c r="E34" s="26" t="s">
        <v>161</v>
      </c>
      <c r="F34" s="7">
        <v>300000</v>
      </c>
      <c r="G34" s="95" t="s">
        <v>31</v>
      </c>
      <c r="H34" s="4">
        <v>1</v>
      </c>
      <c r="I34" s="19" t="s">
        <v>82</v>
      </c>
      <c r="J34" s="95" t="s">
        <v>31</v>
      </c>
      <c r="K34" s="4">
        <v>2</v>
      </c>
      <c r="L34" s="19" t="s">
        <v>85</v>
      </c>
      <c r="M34" s="19" t="s">
        <v>16</v>
      </c>
      <c r="N34" s="20">
        <f t="shared" si="0"/>
        <v>600000</v>
      </c>
      <c r="O34" s="342"/>
      <c r="P34" s="33"/>
    </row>
    <row r="35" spans="1:17" ht="13.5">
      <c r="A35" s="251"/>
      <c r="B35" s="342"/>
      <c r="C35" s="342"/>
      <c r="D35" s="342"/>
      <c r="E35" s="26"/>
      <c r="F35" s="7"/>
      <c r="G35" s="95" t="s">
        <v>84</v>
      </c>
      <c r="H35" s="4"/>
      <c r="I35" s="19"/>
      <c r="J35" s="95" t="s">
        <v>31</v>
      </c>
      <c r="K35" s="4"/>
      <c r="L35" s="19"/>
      <c r="M35" s="19" t="s">
        <v>16</v>
      </c>
      <c r="N35" s="20">
        <f t="shared" si="0"/>
        <v>0</v>
      </c>
      <c r="O35" s="342"/>
      <c r="P35" s="33"/>
    </row>
    <row r="36" spans="1:17" ht="13.5">
      <c r="A36" s="252"/>
      <c r="B36" s="343"/>
      <c r="C36" s="343"/>
      <c r="D36" s="343"/>
      <c r="E36" s="29"/>
      <c r="F36" s="8"/>
      <c r="G36" s="97" t="s">
        <v>31</v>
      </c>
      <c r="H36" s="5"/>
      <c r="I36" s="21"/>
      <c r="J36" s="97" t="s">
        <v>31</v>
      </c>
      <c r="K36" s="5"/>
      <c r="L36" s="21"/>
      <c r="M36" s="21" t="s">
        <v>16</v>
      </c>
      <c r="N36" s="22">
        <f t="shared" si="0"/>
        <v>0</v>
      </c>
      <c r="O36" s="343"/>
      <c r="P36" s="41"/>
    </row>
    <row r="37" spans="1:17" ht="13.5">
      <c r="A37" s="356" t="s">
        <v>76</v>
      </c>
      <c r="B37" s="338">
        <f>D37+O37</f>
        <v>0</v>
      </c>
      <c r="C37" s="338">
        <f>D37/2</f>
        <v>0</v>
      </c>
      <c r="D37" s="338">
        <f>SUM(N37:N42)</f>
        <v>0</v>
      </c>
      <c r="E37" s="347" t="s">
        <v>93</v>
      </c>
      <c r="F37" s="348"/>
      <c r="G37" s="348"/>
      <c r="H37" s="348"/>
      <c r="I37" s="348"/>
      <c r="J37" s="348"/>
      <c r="K37" s="348"/>
      <c r="L37" s="348"/>
      <c r="M37" s="348"/>
      <c r="N37" s="349"/>
      <c r="O37" s="338"/>
      <c r="P37" s="344" t="s">
        <v>94</v>
      </c>
    </row>
    <row r="38" spans="1:17" ht="13.5">
      <c r="A38" s="357"/>
      <c r="B38" s="339"/>
      <c r="C38" s="339"/>
      <c r="D38" s="339"/>
      <c r="E38" s="350"/>
      <c r="F38" s="351"/>
      <c r="G38" s="351"/>
      <c r="H38" s="351"/>
      <c r="I38" s="351"/>
      <c r="J38" s="351"/>
      <c r="K38" s="351"/>
      <c r="L38" s="351"/>
      <c r="M38" s="351"/>
      <c r="N38" s="352"/>
      <c r="O38" s="339"/>
      <c r="P38" s="345"/>
    </row>
    <row r="39" spans="1:17" ht="13.5">
      <c r="A39" s="357"/>
      <c r="B39" s="339"/>
      <c r="C39" s="339"/>
      <c r="D39" s="339"/>
      <c r="E39" s="350"/>
      <c r="F39" s="351"/>
      <c r="G39" s="351"/>
      <c r="H39" s="351"/>
      <c r="I39" s="351"/>
      <c r="J39" s="351"/>
      <c r="K39" s="351"/>
      <c r="L39" s="351"/>
      <c r="M39" s="351"/>
      <c r="N39" s="352"/>
      <c r="O39" s="339"/>
      <c r="P39" s="345"/>
    </row>
    <row r="40" spans="1:17" ht="13.5">
      <c r="A40" s="357"/>
      <c r="B40" s="339"/>
      <c r="C40" s="339"/>
      <c r="D40" s="339"/>
      <c r="E40" s="350"/>
      <c r="F40" s="351"/>
      <c r="G40" s="351"/>
      <c r="H40" s="351"/>
      <c r="I40" s="351"/>
      <c r="J40" s="351"/>
      <c r="K40" s="351"/>
      <c r="L40" s="351"/>
      <c r="M40" s="351"/>
      <c r="N40" s="352"/>
      <c r="O40" s="339"/>
      <c r="P40" s="345"/>
    </row>
    <row r="41" spans="1:17" ht="13.5">
      <c r="A41" s="357"/>
      <c r="B41" s="339"/>
      <c r="C41" s="339"/>
      <c r="D41" s="339"/>
      <c r="E41" s="350"/>
      <c r="F41" s="351"/>
      <c r="G41" s="351"/>
      <c r="H41" s="351"/>
      <c r="I41" s="351"/>
      <c r="J41" s="351"/>
      <c r="K41" s="351"/>
      <c r="L41" s="351"/>
      <c r="M41" s="351"/>
      <c r="N41" s="352"/>
      <c r="O41" s="339"/>
      <c r="P41" s="345"/>
    </row>
    <row r="42" spans="1:17" ht="13.5">
      <c r="A42" s="358"/>
      <c r="B42" s="340"/>
      <c r="C42" s="340"/>
      <c r="D42" s="340"/>
      <c r="E42" s="353"/>
      <c r="F42" s="354"/>
      <c r="G42" s="354"/>
      <c r="H42" s="354"/>
      <c r="I42" s="354"/>
      <c r="J42" s="354"/>
      <c r="K42" s="354"/>
      <c r="L42" s="354"/>
      <c r="M42" s="354"/>
      <c r="N42" s="355"/>
      <c r="O42" s="340"/>
      <c r="P42" s="346"/>
    </row>
    <row r="43" spans="1:17" s="114" customFormat="1" ht="13.5">
      <c r="A43" s="122" t="s">
        <v>102</v>
      </c>
      <c r="B43" s="119">
        <f>D43+O43</f>
        <v>1500</v>
      </c>
      <c r="C43" s="135">
        <f>D43/2</f>
        <v>750</v>
      </c>
      <c r="D43" s="119">
        <f>N43</f>
        <v>1500</v>
      </c>
      <c r="E43" s="111" t="s">
        <v>103</v>
      </c>
      <c r="F43" s="180">
        <f>D25</f>
        <v>15000</v>
      </c>
      <c r="G43" s="90" t="s">
        <v>17</v>
      </c>
      <c r="H43" s="115"/>
      <c r="I43" s="116"/>
      <c r="J43" s="90" t="s">
        <v>17</v>
      </c>
      <c r="K43" s="89">
        <v>0.1</v>
      </c>
      <c r="L43" s="112"/>
      <c r="M43" s="112" t="s">
        <v>16</v>
      </c>
      <c r="N43" s="81">
        <f>F43*K43</f>
        <v>1500</v>
      </c>
      <c r="O43" s="119"/>
      <c r="P43" s="113"/>
      <c r="Q43" s="114" t="s">
        <v>104</v>
      </c>
    </row>
    <row r="44" spans="1:17">
      <c r="A44" s="118" t="s">
        <v>13</v>
      </c>
      <c r="B44" s="1">
        <f>SUM(B4:B43)</f>
        <v>6272220</v>
      </c>
      <c r="C44" s="1">
        <f>SUM(C4:C43)</f>
        <v>2900110</v>
      </c>
      <c r="D44" s="1">
        <f>SUM(D4:D43)</f>
        <v>5800220</v>
      </c>
      <c r="E44" s="30"/>
      <c r="F44" s="14"/>
      <c r="G44" s="99"/>
      <c r="H44" s="14"/>
      <c r="I44" s="120"/>
      <c r="J44" s="99"/>
      <c r="K44" s="14"/>
      <c r="L44" s="120"/>
      <c r="M44" s="120"/>
      <c r="N44" s="13"/>
      <c r="O44" s="1">
        <f>SUM(O4:O43)</f>
        <v>472000</v>
      </c>
      <c r="P44" s="35"/>
    </row>
    <row r="46" spans="1:17">
      <c r="A46" s="46"/>
      <c r="B46" s="46"/>
      <c r="C46" s="46"/>
    </row>
  </sheetData>
  <mergeCells count="62">
    <mergeCell ref="A25:A27"/>
    <mergeCell ref="B25:B27"/>
    <mergeCell ref="D25:D27"/>
    <mergeCell ref="O25:O27"/>
    <mergeCell ref="A31:A36"/>
    <mergeCell ref="B31:B36"/>
    <mergeCell ref="D31:D36"/>
    <mergeCell ref="O31:O36"/>
    <mergeCell ref="A28:A30"/>
    <mergeCell ref="B28:B30"/>
    <mergeCell ref="D28:D30"/>
    <mergeCell ref="O28:O30"/>
    <mergeCell ref="C25:C27"/>
    <mergeCell ref="C28:C30"/>
    <mergeCell ref="C31:C36"/>
    <mergeCell ref="D22:D24"/>
    <mergeCell ref="O22:O24"/>
    <mergeCell ref="A10:A12"/>
    <mergeCell ref="B10:B12"/>
    <mergeCell ref="D10:D12"/>
    <mergeCell ref="O10:O12"/>
    <mergeCell ref="A13:A15"/>
    <mergeCell ref="B13:B15"/>
    <mergeCell ref="D13:D15"/>
    <mergeCell ref="O13:O15"/>
    <mergeCell ref="A16:A18"/>
    <mergeCell ref="B16:B18"/>
    <mergeCell ref="D16:D18"/>
    <mergeCell ref="O16:O18"/>
    <mergeCell ref="C22:C24"/>
    <mergeCell ref="B2:B3"/>
    <mergeCell ref="D2:N2"/>
    <mergeCell ref="O2:P2"/>
    <mergeCell ref="E3:N3"/>
    <mergeCell ref="A4:A6"/>
    <mergeCell ref="B4:B6"/>
    <mergeCell ref="D4:D6"/>
    <mergeCell ref="O4:O6"/>
    <mergeCell ref="C2:C3"/>
    <mergeCell ref="C4:C6"/>
    <mergeCell ref="P37:P42"/>
    <mergeCell ref="A7:A9"/>
    <mergeCell ref="B7:B9"/>
    <mergeCell ref="D7:D9"/>
    <mergeCell ref="O7:O9"/>
    <mergeCell ref="E37:N42"/>
    <mergeCell ref="A19:A21"/>
    <mergeCell ref="B19:B21"/>
    <mergeCell ref="D19:D21"/>
    <mergeCell ref="O19:O21"/>
    <mergeCell ref="A37:A42"/>
    <mergeCell ref="B37:B42"/>
    <mergeCell ref="D37:D42"/>
    <mergeCell ref="O37:O42"/>
    <mergeCell ref="A22:A24"/>
    <mergeCell ref="B22:B24"/>
    <mergeCell ref="C37:C42"/>
    <mergeCell ref="C7:C9"/>
    <mergeCell ref="C10:C12"/>
    <mergeCell ref="C13:C15"/>
    <mergeCell ref="C16:C18"/>
    <mergeCell ref="C19:C21"/>
  </mergeCells>
  <phoneticPr fontId="1"/>
  <printOptions horizontalCentered="1"/>
  <pageMargins left="0.51181102362204722" right="0.51181102362204722" top="0.74803149606299213" bottom="0.74803149606299213" header="0.51181102362204722" footer="0.31496062992125984"/>
  <pageSetup paperSize="9" scale="83" fitToWidth="0" fitToHeight="0" orientation="landscape" r:id="rId1"/>
  <headerFooter>
    <oddHeader>&amp;R&amp;12【記載例】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AF20"/>
  <sheetViews>
    <sheetView showGridLines="0" view="pageBreakPreview" zoomScale="70" zoomScaleNormal="100" zoomScaleSheetLayoutView="70" workbookViewId="0">
      <selection activeCell="M15" sqref="M15:P15"/>
    </sheetView>
  </sheetViews>
  <sheetFormatPr defaultColWidth="8.25" defaultRowHeight="14.25"/>
  <cols>
    <col min="1" max="1" width="2" style="58" customWidth="1"/>
    <col min="2" max="15" width="8.25" style="58" customWidth="1"/>
    <col min="16" max="16" width="12" style="58" customWidth="1"/>
    <col min="17" max="20" width="8.25" style="58" customWidth="1"/>
    <col min="21" max="21" width="2" style="58" customWidth="1"/>
    <col min="22" max="22" width="3.75" style="58" customWidth="1"/>
    <col min="23" max="23" width="12.375" style="58" customWidth="1"/>
    <col min="24" max="31" width="8.25" style="58"/>
    <col min="32" max="32" width="13.25" style="58" customWidth="1"/>
    <col min="33" max="16384" width="8.25" style="58"/>
  </cols>
  <sheetData>
    <row r="1" spans="1:32">
      <c r="A1" s="57" t="s">
        <v>48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</row>
    <row r="2" spans="1:32" ht="18.75" customHeight="1">
      <c r="A2" s="57"/>
      <c r="B2" s="226" t="s">
        <v>109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57"/>
    </row>
    <row r="3" spans="1:32" ht="18.75" customHeight="1">
      <c r="A3" s="57"/>
      <c r="B3" s="227" t="s">
        <v>49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57"/>
    </row>
    <row r="4" spans="1:32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126" t="s">
        <v>120</v>
      </c>
      <c r="U4" s="57"/>
    </row>
    <row r="5" spans="1:32" ht="27.6" customHeight="1">
      <c r="A5" s="57"/>
      <c r="B5" s="220" t="s">
        <v>50</v>
      </c>
      <c r="C5" s="220"/>
      <c r="D5" s="221"/>
      <c r="E5" s="220" t="s">
        <v>113</v>
      </c>
      <c r="F5" s="220"/>
      <c r="G5" s="220"/>
      <c r="H5" s="221"/>
      <c r="I5" s="220" t="s">
        <v>119</v>
      </c>
      <c r="J5" s="220"/>
      <c r="K5" s="220"/>
      <c r="L5" s="221"/>
      <c r="M5" s="220" t="s">
        <v>114</v>
      </c>
      <c r="N5" s="220"/>
      <c r="O5" s="220"/>
      <c r="P5" s="221"/>
      <c r="Q5" s="220" t="s">
        <v>115</v>
      </c>
      <c r="R5" s="220"/>
      <c r="S5" s="220"/>
      <c r="T5" s="221"/>
      <c r="U5" s="57"/>
    </row>
    <row r="6" spans="1:32" ht="27.6" customHeight="1">
      <c r="A6" s="57"/>
      <c r="B6" s="220" t="s">
        <v>86</v>
      </c>
      <c r="C6" s="220"/>
      <c r="D6" s="221"/>
      <c r="E6" s="222">
        <f>'別紙３_感染拡大防止事業（収支予算書）'!B15</f>
        <v>0</v>
      </c>
      <c r="F6" s="222"/>
      <c r="G6" s="222"/>
      <c r="H6" s="222"/>
      <c r="I6" s="222">
        <f>'別紙３_感染拡大防止事業（収支予算書）'!C15</f>
        <v>0</v>
      </c>
      <c r="J6" s="222"/>
      <c r="K6" s="222"/>
      <c r="L6" s="222"/>
      <c r="M6" s="222">
        <f>'別紙３_感染拡大防止事業（収支予算書）'!D15</f>
        <v>0</v>
      </c>
      <c r="N6" s="222"/>
      <c r="O6" s="222"/>
      <c r="P6" s="222"/>
      <c r="Q6" s="222">
        <f>'別紙３_感染拡大防止事業（収支予算書）'!P15</f>
        <v>0</v>
      </c>
      <c r="R6" s="222"/>
      <c r="S6" s="222"/>
      <c r="T6" s="222"/>
      <c r="U6" s="57"/>
    </row>
    <row r="7" spans="1:32" ht="27.6" customHeight="1">
      <c r="A7" s="57"/>
      <c r="B7" s="220" t="s">
        <v>87</v>
      </c>
      <c r="C7" s="220"/>
      <c r="D7" s="221"/>
      <c r="E7" s="222">
        <f>'別紙３_感染拡大防止事業（収支予算書）'!B25</f>
        <v>0</v>
      </c>
      <c r="F7" s="222"/>
      <c r="G7" s="222"/>
      <c r="H7" s="222"/>
      <c r="I7" s="222">
        <f>'別紙３_感染拡大防止事業（収支予算書）'!C25</f>
        <v>0</v>
      </c>
      <c r="J7" s="222"/>
      <c r="K7" s="222"/>
      <c r="L7" s="222"/>
      <c r="M7" s="222">
        <f>'別紙３_感染拡大防止事業（収支予算書）'!D25</f>
        <v>0</v>
      </c>
      <c r="N7" s="222"/>
      <c r="O7" s="222"/>
      <c r="P7" s="222"/>
      <c r="Q7" s="222">
        <f>'別紙３_感染拡大防止事業（収支予算書）'!P25</f>
        <v>0</v>
      </c>
      <c r="R7" s="222"/>
      <c r="S7" s="222"/>
      <c r="T7" s="222"/>
      <c r="U7" s="57"/>
    </row>
    <row r="8" spans="1:32" ht="27.6" customHeight="1">
      <c r="A8" s="57"/>
      <c r="B8" s="220" t="s">
        <v>51</v>
      </c>
      <c r="C8" s="220"/>
      <c r="D8" s="221"/>
      <c r="E8" s="222">
        <f>'別紙３_感染拡大防止事業（収支予算書）'!B35</f>
        <v>0</v>
      </c>
      <c r="F8" s="222"/>
      <c r="G8" s="222"/>
      <c r="H8" s="222"/>
      <c r="I8" s="222">
        <f>'別紙３_感染拡大防止事業（収支予算書）'!C35</f>
        <v>0</v>
      </c>
      <c r="J8" s="222"/>
      <c r="K8" s="222"/>
      <c r="L8" s="222"/>
      <c r="M8" s="222">
        <f>'別紙３_感染拡大防止事業（収支予算書）'!D35</f>
        <v>0</v>
      </c>
      <c r="N8" s="222"/>
      <c r="O8" s="222"/>
      <c r="P8" s="222"/>
      <c r="Q8" s="222">
        <f>'別紙３_感染拡大防止事業（収支予算書）'!P35</f>
        <v>0</v>
      </c>
      <c r="R8" s="222"/>
      <c r="S8" s="222"/>
      <c r="T8" s="222"/>
      <c r="U8" s="57"/>
    </row>
    <row r="9" spans="1:32" ht="27" customHeight="1">
      <c r="A9" s="57"/>
      <c r="B9" s="220" t="s">
        <v>52</v>
      </c>
      <c r="C9" s="220"/>
      <c r="D9" s="221"/>
      <c r="E9" s="222">
        <f>'別紙３_感染拡大防止事業（収支予算書）'!B45</f>
        <v>0</v>
      </c>
      <c r="F9" s="222"/>
      <c r="G9" s="222"/>
      <c r="H9" s="222"/>
      <c r="I9" s="222">
        <f>'別紙３_感染拡大防止事業（収支予算書）'!C45</f>
        <v>0</v>
      </c>
      <c r="J9" s="222"/>
      <c r="K9" s="222"/>
      <c r="L9" s="222"/>
      <c r="M9" s="222">
        <f>'別紙３_感染拡大防止事業（収支予算書）'!D45</f>
        <v>0</v>
      </c>
      <c r="N9" s="222"/>
      <c r="O9" s="222"/>
      <c r="P9" s="222"/>
      <c r="Q9" s="222">
        <f>'別紙３_感染拡大防止事業（収支予算書）'!P45</f>
        <v>0</v>
      </c>
      <c r="R9" s="222"/>
      <c r="S9" s="222"/>
      <c r="T9" s="222"/>
      <c r="U9" s="57"/>
    </row>
    <row r="10" spans="1:32" ht="27.6" customHeight="1">
      <c r="A10" s="57"/>
      <c r="B10" s="220" t="s">
        <v>53</v>
      </c>
      <c r="C10" s="220"/>
      <c r="D10" s="221"/>
      <c r="E10" s="222">
        <f>'別紙３_感染拡大防止事業（収支予算書）'!B55</f>
        <v>0</v>
      </c>
      <c r="F10" s="222"/>
      <c r="G10" s="222"/>
      <c r="H10" s="222"/>
      <c r="I10" s="222">
        <f>'別紙３_感染拡大防止事業（収支予算書）'!C55</f>
        <v>0</v>
      </c>
      <c r="J10" s="222"/>
      <c r="K10" s="222"/>
      <c r="L10" s="222"/>
      <c r="M10" s="222">
        <f>'別紙３_感染拡大防止事業（収支予算書）'!D55</f>
        <v>0</v>
      </c>
      <c r="N10" s="222"/>
      <c r="O10" s="222"/>
      <c r="P10" s="222"/>
      <c r="Q10" s="222">
        <f>'別紙３_感染拡大防止事業（収支予算書）'!P55</f>
        <v>0</v>
      </c>
      <c r="R10" s="222"/>
      <c r="S10" s="222"/>
      <c r="T10" s="222"/>
      <c r="U10" s="57"/>
    </row>
    <row r="11" spans="1:32" ht="27.6" customHeight="1">
      <c r="A11" s="57"/>
      <c r="B11" s="220" t="s">
        <v>54</v>
      </c>
      <c r="C11" s="220"/>
      <c r="D11" s="221"/>
      <c r="E11" s="222">
        <f>'別紙３_感染拡大防止事業（収支予算書）'!B65</f>
        <v>0</v>
      </c>
      <c r="F11" s="222"/>
      <c r="G11" s="222"/>
      <c r="H11" s="222"/>
      <c r="I11" s="222">
        <f>'別紙３_感染拡大防止事業（収支予算書）'!C65</f>
        <v>0</v>
      </c>
      <c r="J11" s="222"/>
      <c r="K11" s="222"/>
      <c r="L11" s="222"/>
      <c r="M11" s="222">
        <f>'別紙３_感染拡大防止事業（収支予算書）'!D65</f>
        <v>0</v>
      </c>
      <c r="N11" s="222"/>
      <c r="O11" s="222"/>
      <c r="P11" s="222"/>
      <c r="Q11" s="222">
        <f>'別紙３_感染拡大防止事業（収支予算書）'!P65</f>
        <v>0</v>
      </c>
      <c r="R11" s="222"/>
      <c r="S11" s="222"/>
      <c r="T11" s="222"/>
      <c r="U11" s="57"/>
      <c r="AF11" s="125"/>
    </row>
    <row r="12" spans="1:32" ht="27.6" customHeight="1">
      <c r="A12" s="57"/>
      <c r="B12" s="220" t="s">
        <v>89</v>
      </c>
      <c r="C12" s="220"/>
      <c r="D12" s="221"/>
      <c r="E12" s="222">
        <f>'別紙３_感染拡大防止事業（収支予算書）'!B75</f>
        <v>0</v>
      </c>
      <c r="F12" s="222"/>
      <c r="G12" s="222"/>
      <c r="H12" s="222"/>
      <c r="I12" s="222">
        <f>'別紙３_感染拡大防止事業（収支予算書）'!C75</f>
        <v>0</v>
      </c>
      <c r="J12" s="222"/>
      <c r="K12" s="222"/>
      <c r="L12" s="222"/>
      <c r="M12" s="222">
        <f>'別紙３_感染拡大防止事業（収支予算書）'!D75</f>
        <v>0</v>
      </c>
      <c r="N12" s="222"/>
      <c r="O12" s="222"/>
      <c r="P12" s="222"/>
      <c r="Q12" s="222">
        <f>'別紙３_感染拡大防止事業（収支予算書）'!P75</f>
        <v>0</v>
      </c>
      <c r="R12" s="222"/>
      <c r="S12" s="222"/>
      <c r="T12" s="222"/>
      <c r="U12" s="57"/>
      <c r="AF12" s="125"/>
    </row>
    <row r="13" spans="1:32" ht="27.6" customHeight="1">
      <c r="A13" s="57"/>
      <c r="B13" s="220" t="s">
        <v>90</v>
      </c>
      <c r="C13" s="220"/>
      <c r="D13" s="221"/>
      <c r="E13" s="222">
        <f>'別紙３_感染拡大防止事業（収支予算書）'!B85</f>
        <v>0</v>
      </c>
      <c r="F13" s="222"/>
      <c r="G13" s="222"/>
      <c r="H13" s="222"/>
      <c r="I13" s="222">
        <f>'別紙３_感染拡大防止事業（収支予算書）'!C85</f>
        <v>0</v>
      </c>
      <c r="J13" s="222"/>
      <c r="K13" s="222"/>
      <c r="L13" s="222"/>
      <c r="M13" s="222">
        <f>'別紙３_感染拡大防止事業（収支予算書）'!D85</f>
        <v>0</v>
      </c>
      <c r="N13" s="222"/>
      <c r="O13" s="222"/>
      <c r="P13" s="222"/>
      <c r="Q13" s="222">
        <f>'別紙３_感染拡大防止事業（収支予算書）'!P85</f>
        <v>0</v>
      </c>
      <c r="R13" s="222"/>
      <c r="S13" s="222"/>
      <c r="T13" s="222"/>
      <c r="U13" s="57"/>
      <c r="AF13" s="125"/>
    </row>
    <row r="14" spans="1:32" ht="27.6" customHeight="1">
      <c r="A14" s="57"/>
      <c r="B14" s="220" t="s">
        <v>55</v>
      </c>
      <c r="C14" s="220"/>
      <c r="D14" s="221"/>
      <c r="E14" s="222">
        <f>'別紙３_感染拡大防止事業（収支予算書）'!B95</f>
        <v>0</v>
      </c>
      <c r="F14" s="222"/>
      <c r="G14" s="222"/>
      <c r="H14" s="222"/>
      <c r="I14" s="222">
        <f>'別紙３_感染拡大防止事業（収支予算書）'!C95</f>
        <v>0</v>
      </c>
      <c r="J14" s="222"/>
      <c r="K14" s="222"/>
      <c r="L14" s="222"/>
      <c r="M14" s="222">
        <f>'別紙３_感染拡大防止事業（収支予算書）'!D95</f>
        <v>0</v>
      </c>
      <c r="N14" s="222"/>
      <c r="O14" s="222"/>
      <c r="P14" s="222"/>
      <c r="Q14" s="222">
        <f>'別紙３_感染拡大防止事業（収支予算書）'!P95</f>
        <v>0</v>
      </c>
      <c r="R14" s="222"/>
      <c r="S14" s="222"/>
      <c r="T14" s="222"/>
      <c r="U14" s="57"/>
      <c r="AF14" s="124"/>
    </row>
    <row r="15" spans="1:32" ht="27.6" customHeight="1" thickBot="1">
      <c r="A15" s="57"/>
      <c r="B15" s="223" t="s">
        <v>100</v>
      </c>
      <c r="C15" s="223"/>
      <c r="D15" s="224"/>
      <c r="E15" s="225">
        <f>'別紙３_感染拡大防止事業（収支予算書）'!B105</f>
        <v>0</v>
      </c>
      <c r="F15" s="225"/>
      <c r="G15" s="225"/>
      <c r="H15" s="225"/>
      <c r="I15" s="225">
        <f>'別紙３_感染拡大防止事業（収支予算書）'!C105</f>
        <v>0</v>
      </c>
      <c r="J15" s="225"/>
      <c r="K15" s="225"/>
      <c r="L15" s="225"/>
      <c r="M15" s="225">
        <f>'別紙３_感染拡大防止事業（収支予算書）'!D105</f>
        <v>0</v>
      </c>
      <c r="N15" s="225"/>
      <c r="O15" s="225"/>
      <c r="P15" s="225"/>
      <c r="Q15" s="225">
        <f>'別紙３_感染拡大防止事業（収支予算書）'!P105</f>
        <v>0</v>
      </c>
      <c r="R15" s="225"/>
      <c r="S15" s="225"/>
      <c r="T15" s="225"/>
      <c r="U15" s="57"/>
      <c r="AF15" s="124"/>
    </row>
    <row r="16" spans="1:32" ht="27.6" customHeight="1" thickTop="1">
      <c r="A16" s="57"/>
      <c r="B16" s="216" t="s">
        <v>56</v>
      </c>
      <c r="C16" s="216"/>
      <c r="D16" s="217"/>
      <c r="E16" s="218">
        <f>SUM(E6:H15)</f>
        <v>0</v>
      </c>
      <c r="F16" s="218"/>
      <c r="G16" s="218"/>
      <c r="H16" s="218"/>
      <c r="I16" s="218">
        <f>SUM(I6:L15)</f>
        <v>0</v>
      </c>
      <c r="J16" s="218"/>
      <c r="K16" s="218"/>
      <c r="L16" s="218"/>
      <c r="M16" s="219">
        <f>SUM(M6:P15)</f>
        <v>0</v>
      </c>
      <c r="N16" s="219"/>
      <c r="O16" s="219"/>
      <c r="P16" s="219"/>
      <c r="Q16" s="218">
        <f>SUM(Q6:T15)</f>
        <v>0</v>
      </c>
      <c r="R16" s="218"/>
      <c r="S16" s="218"/>
      <c r="T16" s="218"/>
      <c r="U16" s="57"/>
    </row>
    <row r="17" spans="1:21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</row>
    <row r="18" spans="1:21">
      <c r="A18" s="57"/>
      <c r="B18" s="57" t="s">
        <v>145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</row>
    <row r="19" spans="1:21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</row>
    <row r="20" spans="1:21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</row>
  </sheetData>
  <sheetProtection selectLockedCells="1" selectUnlockedCells="1"/>
  <mergeCells count="62">
    <mergeCell ref="B13:D13"/>
    <mergeCell ref="E13:H13"/>
    <mergeCell ref="I13:L13"/>
    <mergeCell ref="M13:P13"/>
    <mergeCell ref="Q13:T13"/>
    <mergeCell ref="B12:D12"/>
    <mergeCell ref="E12:H12"/>
    <mergeCell ref="I12:L12"/>
    <mergeCell ref="M12:P12"/>
    <mergeCell ref="Q12:T12"/>
    <mergeCell ref="B7:D7"/>
    <mergeCell ref="E7:H7"/>
    <mergeCell ref="I7:L7"/>
    <mergeCell ref="M7:P7"/>
    <mergeCell ref="Q7:T7"/>
    <mergeCell ref="B6:D6"/>
    <mergeCell ref="E6:H6"/>
    <mergeCell ref="I6:L6"/>
    <mergeCell ref="M6:P6"/>
    <mergeCell ref="Q6:T6"/>
    <mergeCell ref="B2:T2"/>
    <mergeCell ref="B3:T3"/>
    <mergeCell ref="B5:D5"/>
    <mergeCell ref="E5:H5"/>
    <mergeCell ref="M5:P5"/>
    <mergeCell ref="Q5:T5"/>
    <mergeCell ref="I5:L5"/>
    <mergeCell ref="B9:D9"/>
    <mergeCell ref="E9:H9"/>
    <mergeCell ref="M9:P9"/>
    <mergeCell ref="Q9:T9"/>
    <mergeCell ref="I9:L9"/>
    <mergeCell ref="B8:D8"/>
    <mergeCell ref="E8:H8"/>
    <mergeCell ref="M8:P8"/>
    <mergeCell ref="Q8:T8"/>
    <mergeCell ref="I8:L8"/>
    <mergeCell ref="B11:D11"/>
    <mergeCell ref="E11:H11"/>
    <mergeCell ref="M11:P11"/>
    <mergeCell ref="Q11:T11"/>
    <mergeCell ref="I11:L11"/>
    <mergeCell ref="B10:D10"/>
    <mergeCell ref="E10:H10"/>
    <mergeCell ref="M10:P10"/>
    <mergeCell ref="Q10:T10"/>
    <mergeCell ref="I10:L10"/>
    <mergeCell ref="B16:D16"/>
    <mergeCell ref="E16:H16"/>
    <mergeCell ref="M16:P16"/>
    <mergeCell ref="Q16:T16"/>
    <mergeCell ref="B14:D14"/>
    <mergeCell ref="E14:H14"/>
    <mergeCell ref="M14:P14"/>
    <mergeCell ref="Q14:T14"/>
    <mergeCell ref="I14:L14"/>
    <mergeCell ref="I16:L16"/>
    <mergeCell ref="B15:D15"/>
    <mergeCell ref="E15:H15"/>
    <mergeCell ref="I15:L15"/>
    <mergeCell ref="M15:P15"/>
    <mergeCell ref="Q15:T15"/>
  </mergeCells>
  <phoneticPr fontId="1"/>
  <printOptions horizontalCentered="1"/>
  <pageMargins left="0.55118110236220474" right="0.43307086614173229" top="0.74803149606299213" bottom="0.74803149606299213" header="0.31496062992125984" footer="0.31496062992125984"/>
  <pageSetup paperSize="9" scale="8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7"/>
  <sheetViews>
    <sheetView view="pageBreakPreview" zoomScale="85" zoomScaleNormal="100" zoomScaleSheetLayoutView="85" workbookViewId="0">
      <selection activeCell="T40" sqref="T40"/>
    </sheetView>
  </sheetViews>
  <sheetFormatPr defaultRowHeight="14.25"/>
  <cols>
    <col min="1" max="1" width="13.875" bestFit="1" customWidth="1"/>
    <col min="2" max="3" width="11.625" customWidth="1"/>
    <col min="4" max="4" width="10.5" bestFit="1" customWidth="1"/>
    <col min="5" max="5" width="10.625" customWidth="1"/>
    <col min="6" max="6" width="27.625" customWidth="1"/>
    <col min="7" max="7" width="10.875" bestFit="1" customWidth="1"/>
    <col min="8" max="8" width="2.375" style="43" customWidth="1"/>
    <col min="9" max="9" width="4" customWidth="1"/>
    <col min="10" max="10" width="3.25" style="43" bestFit="1" customWidth="1"/>
    <col min="11" max="11" width="2.375" style="43" customWidth="1"/>
    <col min="12" max="13" width="4" customWidth="1"/>
    <col min="14" max="14" width="2.375" style="43" bestFit="1" customWidth="1"/>
    <col min="15" max="15" width="9.375" style="11" customWidth="1"/>
    <col min="16" max="16" width="9.5" bestFit="1" customWidth="1"/>
    <col min="17" max="17" width="40.625" customWidth="1"/>
  </cols>
  <sheetData>
    <row r="1" spans="1:17">
      <c r="A1" s="24" t="s">
        <v>77</v>
      </c>
      <c r="F1" s="24"/>
      <c r="Q1" s="59"/>
    </row>
    <row r="2" spans="1:17" s="61" customFormat="1" ht="20.100000000000001" customHeight="1">
      <c r="A2" s="280" t="s">
        <v>110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</row>
    <row r="3" spans="1:17" s="61" customFormat="1" ht="20.100000000000001" customHeight="1">
      <c r="A3" s="280" t="s">
        <v>58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</row>
    <row r="4" spans="1:17" s="62" customFormat="1" ht="20.100000000000001" customHeight="1">
      <c r="A4" s="60" t="s">
        <v>59</v>
      </c>
      <c r="F4" s="60"/>
      <c r="G4" s="63"/>
      <c r="H4" s="64"/>
      <c r="J4" s="64"/>
      <c r="K4" s="64"/>
      <c r="N4" s="64"/>
      <c r="O4" s="65"/>
      <c r="Q4" s="66"/>
    </row>
    <row r="5" spans="1:17" s="62" customFormat="1" ht="20.100000000000001" customHeight="1">
      <c r="A5" s="281" t="s">
        <v>60</v>
      </c>
      <c r="B5" s="282"/>
      <c r="C5" s="282"/>
      <c r="D5" s="282"/>
      <c r="E5" s="283"/>
      <c r="F5" s="281" t="s">
        <v>61</v>
      </c>
      <c r="G5" s="282"/>
      <c r="H5" s="282"/>
      <c r="I5" s="282"/>
      <c r="J5" s="282"/>
      <c r="K5" s="282"/>
      <c r="L5" s="283"/>
      <c r="M5" s="281" t="s">
        <v>80</v>
      </c>
      <c r="N5" s="282"/>
      <c r="O5" s="282"/>
      <c r="P5" s="282"/>
      <c r="Q5" s="283"/>
    </row>
    <row r="6" spans="1:17" s="62" customFormat="1" ht="20.100000000000001" customHeight="1">
      <c r="A6" s="284" t="s">
        <v>105</v>
      </c>
      <c r="B6" s="285"/>
      <c r="C6" s="285"/>
      <c r="D6" s="285"/>
      <c r="E6" s="286"/>
      <c r="F6" s="287">
        <f>C106</f>
        <v>0</v>
      </c>
      <c r="G6" s="288"/>
      <c r="H6" s="288"/>
      <c r="I6" s="288"/>
      <c r="J6" s="288"/>
      <c r="K6" s="288"/>
      <c r="L6" s="289"/>
      <c r="M6" s="290"/>
      <c r="N6" s="291"/>
      <c r="O6" s="291"/>
      <c r="P6" s="291"/>
      <c r="Q6" s="292"/>
    </row>
    <row r="7" spans="1:17" s="62" customFormat="1" ht="20.100000000000001" customHeight="1">
      <c r="A7" s="234" t="s">
        <v>124</v>
      </c>
      <c r="B7" s="235"/>
      <c r="C7" s="235"/>
      <c r="D7" s="235"/>
      <c r="E7" s="236"/>
      <c r="F7" s="237"/>
      <c r="G7" s="238"/>
      <c r="H7" s="238"/>
      <c r="I7" s="238"/>
      <c r="J7" s="238"/>
      <c r="K7" s="238"/>
      <c r="L7" s="239"/>
      <c r="M7" s="274"/>
      <c r="N7" s="275"/>
      <c r="O7" s="275"/>
      <c r="P7" s="275"/>
      <c r="Q7" s="276"/>
    </row>
    <row r="8" spans="1:17" s="62" customFormat="1" ht="20.100000000000001" customHeight="1">
      <c r="A8" s="234" t="s">
        <v>106</v>
      </c>
      <c r="B8" s="235"/>
      <c r="C8" s="235"/>
      <c r="D8" s="235"/>
      <c r="E8" s="236"/>
      <c r="F8" s="237"/>
      <c r="G8" s="238"/>
      <c r="H8" s="238"/>
      <c r="I8" s="238"/>
      <c r="J8" s="238"/>
      <c r="K8" s="238"/>
      <c r="L8" s="239"/>
      <c r="M8" s="274"/>
      <c r="N8" s="275"/>
      <c r="O8" s="275"/>
      <c r="P8" s="275"/>
      <c r="Q8" s="276"/>
    </row>
    <row r="9" spans="1:17" s="62" customFormat="1" ht="20.100000000000001" customHeight="1" thickBot="1">
      <c r="A9" s="293" t="s">
        <v>107</v>
      </c>
      <c r="B9" s="294"/>
      <c r="C9" s="294"/>
      <c r="D9" s="294"/>
      <c r="E9" s="295"/>
      <c r="F9" s="296"/>
      <c r="G9" s="297"/>
      <c r="H9" s="297"/>
      <c r="I9" s="297"/>
      <c r="J9" s="297"/>
      <c r="K9" s="297"/>
      <c r="L9" s="298"/>
      <c r="M9" s="231"/>
      <c r="N9" s="232"/>
      <c r="O9" s="232"/>
      <c r="P9" s="232"/>
      <c r="Q9" s="233"/>
    </row>
    <row r="10" spans="1:17" s="62" customFormat="1" ht="20.100000000000001" customHeight="1" thickTop="1">
      <c r="A10" s="268" t="s">
        <v>108</v>
      </c>
      <c r="B10" s="269"/>
      <c r="C10" s="269"/>
      <c r="D10" s="269"/>
      <c r="E10" s="270"/>
      <c r="F10" s="271">
        <f>F6+F7+F8+F9</f>
        <v>0</v>
      </c>
      <c r="G10" s="272"/>
      <c r="H10" s="272"/>
      <c r="I10" s="272"/>
      <c r="J10" s="272"/>
      <c r="K10" s="272"/>
      <c r="L10" s="273"/>
      <c r="M10" s="277"/>
      <c r="N10" s="278"/>
      <c r="O10" s="278"/>
      <c r="P10" s="278"/>
      <c r="Q10" s="279"/>
    </row>
    <row r="11" spans="1:17">
      <c r="A11" s="24"/>
      <c r="F11" s="24"/>
      <c r="Q11" s="59"/>
    </row>
    <row r="12" spans="1:17" s="62" customFormat="1" ht="15.75">
      <c r="A12" s="60" t="s">
        <v>62</v>
      </c>
      <c r="F12" s="60"/>
      <c r="H12" s="64"/>
      <c r="J12" s="64"/>
      <c r="K12" s="64"/>
      <c r="N12" s="64"/>
      <c r="O12" s="65"/>
      <c r="Q12" s="86" t="s">
        <v>97</v>
      </c>
    </row>
    <row r="13" spans="1:17" ht="27" customHeight="1">
      <c r="A13" s="48" t="s">
        <v>37</v>
      </c>
      <c r="B13" s="258" t="s">
        <v>0</v>
      </c>
      <c r="C13" s="258" t="s">
        <v>117</v>
      </c>
      <c r="D13" s="260" t="s">
        <v>1</v>
      </c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 t="s">
        <v>2</v>
      </c>
      <c r="Q13" s="260"/>
    </row>
    <row r="14" spans="1:17" ht="27" customHeight="1">
      <c r="A14" s="49" t="s">
        <v>36</v>
      </c>
      <c r="B14" s="259"/>
      <c r="C14" s="259"/>
      <c r="D14" s="50" t="s">
        <v>3</v>
      </c>
      <c r="E14" s="265" t="s">
        <v>4</v>
      </c>
      <c r="F14" s="266"/>
      <c r="G14" s="266"/>
      <c r="H14" s="266"/>
      <c r="I14" s="266"/>
      <c r="J14" s="266"/>
      <c r="K14" s="266"/>
      <c r="L14" s="266"/>
      <c r="M14" s="266"/>
      <c r="N14" s="266"/>
      <c r="O14" s="267"/>
      <c r="P14" s="50" t="s">
        <v>3</v>
      </c>
      <c r="Q14" s="51" t="s">
        <v>4</v>
      </c>
    </row>
    <row r="15" spans="1:17" ht="13.5">
      <c r="A15" s="250" t="s">
        <v>141</v>
      </c>
      <c r="B15" s="228">
        <f>D15+P15</f>
        <v>0</v>
      </c>
      <c r="C15" s="228">
        <f>D15/2</f>
        <v>0</v>
      </c>
      <c r="D15" s="228">
        <f>SUM(O15:O24)</f>
        <v>0</v>
      </c>
      <c r="E15" s="242"/>
      <c r="F15" s="243"/>
      <c r="G15" s="67"/>
      <c r="H15" s="157" t="s">
        <v>17</v>
      </c>
      <c r="I15" s="69"/>
      <c r="J15" s="68"/>
      <c r="K15" s="157" t="s">
        <v>17</v>
      </c>
      <c r="L15" s="69"/>
      <c r="M15" s="69"/>
      <c r="N15" s="68" t="s">
        <v>16</v>
      </c>
      <c r="O15" s="128">
        <f t="shared" ref="O15:O24" si="0">G15*I15*L15</f>
        <v>0</v>
      </c>
      <c r="P15" s="255"/>
      <c r="Q15" s="159"/>
    </row>
    <row r="16" spans="1:17" ht="13.5">
      <c r="A16" s="251"/>
      <c r="B16" s="229"/>
      <c r="C16" s="229"/>
      <c r="D16" s="229"/>
      <c r="E16" s="244"/>
      <c r="F16" s="245"/>
      <c r="G16" s="72"/>
      <c r="H16" s="84" t="s">
        <v>17</v>
      </c>
      <c r="I16" s="74"/>
      <c r="J16" s="73"/>
      <c r="K16" s="84" t="s">
        <v>17</v>
      </c>
      <c r="L16" s="74"/>
      <c r="M16" s="74"/>
      <c r="N16" s="73" t="s">
        <v>16</v>
      </c>
      <c r="O16" s="129">
        <f t="shared" si="0"/>
        <v>0</v>
      </c>
      <c r="P16" s="256"/>
      <c r="Q16" s="76"/>
    </row>
    <row r="17" spans="1:17" ht="13.5">
      <c r="A17" s="251"/>
      <c r="B17" s="229"/>
      <c r="C17" s="229"/>
      <c r="D17" s="229"/>
      <c r="E17" s="246"/>
      <c r="F17" s="247"/>
      <c r="G17" s="72"/>
      <c r="H17" s="84" t="s">
        <v>17</v>
      </c>
      <c r="I17" s="74"/>
      <c r="J17" s="73"/>
      <c r="K17" s="84" t="s">
        <v>17</v>
      </c>
      <c r="L17" s="74"/>
      <c r="M17" s="74"/>
      <c r="N17" s="73" t="s">
        <v>16</v>
      </c>
      <c r="O17" s="129">
        <f t="shared" si="0"/>
        <v>0</v>
      </c>
      <c r="P17" s="256"/>
      <c r="Q17" s="76"/>
    </row>
    <row r="18" spans="1:17" ht="13.5">
      <c r="A18" s="251"/>
      <c r="B18" s="229"/>
      <c r="C18" s="229"/>
      <c r="D18" s="229"/>
      <c r="E18" s="261"/>
      <c r="F18" s="262"/>
      <c r="G18" s="72"/>
      <c r="H18" s="84" t="s">
        <v>17</v>
      </c>
      <c r="I18" s="74"/>
      <c r="J18" s="73"/>
      <c r="K18" s="84" t="s">
        <v>17</v>
      </c>
      <c r="L18" s="74"/>
      <c r="M18" s="74"/>
      <c r="N18" s="73" t="s">
        <v>16</v>
      </c>
      <c r="O18" s="129">
        <f t="shared" si="0"/>
        <v>0</v>
      </c>
      <c r="P18" s="256"/>
      <c r="Q18" s="76"/>
    </row>
    <row r="19" spans="1:17" ht="13.5">
      <c r="A19" s="251"/>
      <c r="B19" s="229"/>
      <c r="C19" s="229"/>
      <c r="D19" s="229"/>
      <c r="E19" s="244"/>
      <c r="F19" s="245"/>
      <c r="G19" s="72"/>
      <c r="H19" s="84" t="s">
        <v>17</v>
      </c>
      <c r="I19" s="74"/>
      <c r="J19" s="73"/>
      <c r="K19" s="84" t="s">
        <v>17</v>
      </c>
      <c r="L19" s="74"/>
      <c r="M19" s="74"/>
      <c r="N19" s="73" t="s">
        <v>16</v>
      </c>
      <c r="O19" s="130">
        <f t="shared" si="0"/>
        <v>0</v>
      </c>
      <c r="P19" s="256"/>
      <c r="Q19" s="76"/>
    </row>
    <row r="20" spans="1:17" ht="13.5">
      <c r="A20" s="251"/>
      <c r="B20" s="229"/>
      <c r="C20" s="229"/>
      <c r="D20" s="229"/>
      <c r="E20" s="244"/>
      <c r="F20" s="245"/>
      <c r="G20" s="72"/>
      <c r="H20" s="84" t="s">
        <v>17</v>
      </c>
      <c r="I20" s="74"/>
      <c r="J20" s="73"/>
      <c r="K20" s="84" t="s">
        <v>17</v>
      </c>
      <c r="L20" s="74"/>
      <c r="M20" s="74"/>
      <c r="N20" s="73" t="s">
        <v>16</v>
      </c>
      <c r="O20" s="131">
        <f t="shared" si="0"/>
        <v>0</v>
      </c>
      <c r="P20" s="256"/>
      <c r="Q20" s="76"/>
    </row>
    <row r="21" spans="1:17" ht="13.5">
      <c r="A21" s="251"/>
      <c r="B21" s="229"/>
      <c r="C21" s="229"/>
      <c r="D21" s="229"/>
      <c r="E21" s="244"/>
      <c r="F21" s="245"/>
      <c r="G21" s="72"/>
      <c r="H21" s="84" t="s">
        <v>17</v>
      </c>
      <c r="I21" s="74"/>
      <c r="J21" s="73"/>
      <c r="K21" s="84" t="s">
        <v>17</v>
      </c>
      <c r="L21" s="74"/>
      <c r="M21" s="74"/>
      <c r="N21" s="73" t="s">
        <v>16</v>
      </c>
      <c r="O21" s="129">
        <f t="shared" si="0"/>
        <v>0</v>
      </c>
      <c r="P21" s="256"/>
      <c r="Q21" s="76"/>
    </row>
    <row r="22" spans="1:17" ht="13.5">
      <c r="A22" s="251"/>
      <c r="B22" s="229"/>
      <c r="C22" s="229"/>
      <c r="D22" s="229"/>
      <c r="E22" s="244"/>
      <c r="F22" s="245"/>
      <c r="G22" s="72"/>
      <c r="H22" s="84" t="s">
        <v>17</v>
      </c>
      <c r="I22" s="74"/>
      <c r="J22" s="73"/>
      <c r="K22" s="84" t="s">
        <v>17</v>
      </c>
      <c r="L22" s="74"/>
      <c r="M22" s="74"/>
      <c r="N22" s="73" t="s">
        <v>16</v>
      </c>
      <c r="O22" s="129">
        <f t="shared" si="0"/>
        <v>0</v>
      </c>
      <c r="P22" s="256"/>
      <c r="Q22" s="76"/>
    </row>
    <row r="23" spans="1:17" ht="13.5">
      <c r="A23" s="251"/>
      <c r="B23" s="229"/>
      <c r="C23" s="229"/>
      <c r="D23" s="229"/>
      <c r="E23" s="244"/>
      <c r="F23" s="245"/>
      <c r="G23" s="72"/>
      <c r="H23" s="84" t="s">
        <v>17</v>
      </c>
      <c r="I23" s="74"/>
      <c r="J23" s="73"/>
      <c r="K23" s="84" t="s">
        <v>17</v>
      </c>
      <c r="L23" s="74"/>
      <c r="M23" s="74"/>
      <c r="N23" s="73" t="s">
        <v>16</v>
      </c>
      <c r="O23" s="129">
        <f t="shared" si="0"/>
        <v>0</v>
      </c>
      <c r="P23" s="256"/>
      <c r="Q23" s="76"/>
    </row>
    <row r="24" spans="1:17" ht="13.5">
      <c r="A24" s="252"/>
      <c r="B24" s="230"/>
      <c r="C24" s="230"/>
      <c r="D24" s="230"/>
      <c r="E24" s="248"/>
      <c r="F24" s="249"/>
      <c r="G24" s="78"/>
      <c r="H24" s="158" t="s">
        <v>17</v>
      </c>
      <c r="I24" s="80"/>
      <c r="J24" s="79"/>
      <c r="K24" s="158" t="s">
        <v>17</v>
      </c>
      <c r="L24" s="80"/>
      <c r="M24" s="80"/>
      <c r="N24" s="79" t="s">
        <v>16</v>
      </c>
      <c r="O24" s="130">
        <f t="shared" si="0"/>
        <v>0</v>
      </c>
      <c r="P24" s="257"/>
      <c r="Q24" s="160"/>
    </row>
    <row r="25" spans="1:17" ht="13.5">
      <c r="A25" s="250" t="s">
        <v>142</v>
      </c>
      <c r="B25" s="228">
        <f>D25+P25</f>
        <v>0</v>
      </c>
      <c r="C25" s="228">
        <f>D25/2</f>
        <v>0</v>
      </c>
      <c r="D25" s="228">
        <f>SUM(O25:O34)</f>
        <v>0</v>
      </c>
      <c r="E25" s="242"/>
      <c r="F25" s="243"/>
      <c r="G25" s="67"/>
      <c r="H25" s="157" t="s">
        <v>17</v>
      </c>
      <c r="I25" s="69"/>
      <c r="J25" s="68"/>
      <c r="K25" s="157" t="s">
        <v>17</v>
      </c>
      <c r="L25" s="69"/>
      <c r="M25" s="69"/>
      <c r="N25" s="68" t="s">
        <v>16</v>
      </c>
      <c r="O25" s="128">
        <f t="shared" ref="O25:O34" si="1">G25*I25*L25</f>
        <v>0</v>
      </c>
      <c r="P25" s="255"/>
      <c r="Q25" s="159"/>
    </row>
    <row r="26" spans="1:17" ht="13.5">
      <c r="A26" s="251"/>
      <c r="B26" s="229"/>
      <c r="C26" s="229"/>
      <c r="D26" s="229"/>
      <c r="E26" s="244"/>
      <c r="F26" s="245"/>
      <c r="G26" s="72"/>
      <c r="H26" s="84" t="s">
        <v>17</v>
      </c>
      <c r="I26" s="74"/>
      <c r="J26" s="73"/>
      <c r="K26" s="84" t="s">
        <v>17</v>
      </c>
      <c r="L26" s="74"/>
      <c r="M26" s="74"/>
      <c r="N26" s="73" t="s">
        <v>16</v>
      </c>
      <c r="O26" s="129">
        <f t="shared" si="1"/>
        <v>0</v>
      </c>
      <c r="P26" s="256"/>
      <c r="Q26" s="76"/>
    </row>
    <row r="27" spans="1:17" ht="13.5">
      <c r="A27" s="251"/>
      <c r="B27" s="229"/>
      <c r="C27" s="229"/>
      <c r="D27" s="229"/>
      <c r="E27" s="246"/>
      <c r="F27" s="247"/>
      <c r="G27" s="72"/>
      <c r="H27" s="84" t="s">
        <v>17</v>
      </c>
      <c r="I27" s="74"/>
      <c r="J27" s="73"/>
      <c r="K27" s="84" t="s">
        <v>17</v>
      </c>
      <c r="L27" s="74"/>
      <c r="M27" s="74"/>
      <c r="N27" s="73" t="s">
        <v>16</v>
      </c>
      <c r="O27" s="129">
        <f t="shared" si="1"/>
        <v>0</v>
      </c>
      <c r="P27" s="256"/>
      <c r="Q27" s="76"/>
    </row>
    <row r="28" spans="1:17" ht="13.5">
      <c r="A28" s="251"/>
      <c r="B28" s="229"/>
      <c r="C28" s="229"/>
      <c r="D28" s="229"/>
      <c r="E28" s="261"/>
      <c r="F28" s="262"/>
      <c r="G28" s="72"/>
      <c r="H28" s="84" t="s">
        <v>17</v>
      </c>
      <c r="I28" s="74"/>
      <c r="J28" s="73"/>
      <c r="K28" s="84" t="s">
        <v>17</v>
      </c>
      <c r="L28" s="74"/>
      <c r="M28" s="74"/>
      <c r="N28" s="73" t="s">
        <v>16</v>
      </c>
      <c r="O28" s="129">
        <f t="shared" si="1"/>
        <v>0</v>
      </c>
      <c r="P28" s="256"/>
      <c r="Q28" s="76"/>
    </row>
    <row r="29" spans="1:17" ht="13.5">
      <c r="A29" s="251"/>
      <c r="B29" s="229"/>
      <c r="C29" s="229"/>
      <c r="D29" s="229"/>
      <c r="E29" s="244"/>
      <c r="F29" s="245"/>
      <c r="G29" s="72"/>
      <c r="H29" s="84" t="s">
        <v>17</v>
      </c>
      <c r="I29" s="74"/>
      <c r="J29" s="73"/>
      <c r="K29" s="84" t="s">
        <v>17</v>
      </c>
      <c r="L29" s="74"/>
      <c r="M29" s="74"/>
      <c r="N29" s="73" t="s">
        <v>16</v>
      </c>
      <c r="O29" s="130">
        <f t="shared" si="1"/>
        <v>0</v>
      </c>
      <c r="P29" s="256"/>
      <c r="Q29" s="76"/>
    </row>
    <row r="30" spans="1:17" ht="13.5">
      <c r="A30" s="251"/>
      <c r="B30" s="229"/>
      <c r="C30" s="229"/>
      <c r="D30" s="229"/>
      <c r="E30" s="244"/>
      <c r="F30" s="245"/>
      <c r="G30" s="72"/>
      <c r="H30" s="84" t="s">
        <v>17</v>
      </c>
      <c r="I30" s="74"/>
      <c r="J30" s="73"/>
      <c r="K30" s="84" t="s">
        <v>17</v>
      </c>
      <c r="L30" s="74"/>
      <c r="M30" s="74"/>
      <c r="N30" s="73" t="s">
        <v>16</v>
      </c>
      <c r="O30" s="131">
        <f t="shared" si="1"/>
        <v>0</v>
      </c>
      <c r="P30" s="256"/>
      <c r="Q30" s="76"/>
    </row>
    <row r="31" spans="1:17" ht="13.5">
      <c r="A31" s="251"/>
      <c r="B31" s="229"/>
      <c r="C31" s="229"/>
      <c r="D31" s="229"/>
      <c r="E31" s="244"/>
      <c r="F31" s="245"/>
      <c r="G31" s="72"/>
      <c r="H31" s="84" t="s">
        <v>17</v>
      </c>
      <c r="I31" s="74"/>
      <c r="J31" s="73"/>
      <c r="K31" s="84" t="s">
        <v>17</v>
      </c>
      <c r="L31" s="74"/>
      <c r="M31" s="74"/>
      <c r="N31" s="73" t="s">
        <v>16</v>
      </c>
      <c r="O31" s="129">
        <f t="shared" si="1"/>
        <v>0</v>
      </c>
      <c r="P31" s="256"/>
      <c r="Q31" s="76"/>
    </row>
    <row r="32" spans="1:17" ht="13.5">
      <c r="A32" s="251"/>
      <c r="B32" s="229"/>
      <c r="C32" s="229"/>
      <c r="D32" s="229"/>
      <c r="E32" s="244"/>
      <c r="F32" s="245"/>
      <c r="G32" s="72"/>
      <c r="H32" s="84" t="s">
        <v>17</v>
      </c>
      <c r="I32" s="74"/>
      <c r="J32" s="73"/>
      <c r="K32" s="84" t="s">
        <v>17</v>
      </c>
      <c r="L32" s="74"/>
      <c r="M32" s="74"/>
      <c r="N32" s="73" t="s">
        <v>16</v>
      </c>
      <c r="O32" s="129">
        <f t="shared" si="1"/>
        <v>0</v>
      </c>
      <c r="P32" s="256"/>
      <c r="Q32" s="76"/>
    </row>
    <row r="33" spans="1:17" ht="13.5">
      <c r="A33" s="251"/>
      <c r="B33" s="229"/>
      <c r="C33" s="229"/>
      <c r="D33" s="229"/>
      <c r="E33" s="244"/>
      <c r="F33" s="245"/>
      <c r="G33" s="72"/>
      <c r="H33" s="84" t="s">
        <v>17</v>
      </c>
      <c r="I33" s="74"/>
      <c r="J33" s="73"/>
      <c r="K33" s="84" t="s">
        <v>17</v>
      </c>
      <c r="L33" s="74"/>
      <c r="M33" s="74"/>
      <c r="N33" s="73" t="s">
        <v>16</v>
      </c>
      <c r="O33" s="129">
        <f t="shared" si="1"/>
        <v>0</v>
      </c>
      <c r="P33" s="256"/>
      <c r="Q33" s="76"/>
    </row>
    <row r="34" spans="1:17" ht="13.5">
      <c r="A34" s="252"/>
      <c r="B34" s="230"/>
      <c r="C34" s="230"/>
      <c r="D34" s="230"/>
      <c r="E34" s="248"/>
      <c r="F34" s="249"/>
      <c r="G34" s="78"/>
      <c r="H34" s="158" t="s">
        <v>17</v>
      </c>
      <c r="I34" s="80"/>
      <c r="J34" s="79"/>
      <c r="K34" s="158" t="s">
        <v>17</v>
      </c>
      <c r="L34" s="80"/>
      <c r="M34" s="80"/>
      <c r="N34" s="79" t="s">
        <v>16</v>
      </c>
      <c r="O34" s="130">
        <f t="shared" si="1"/>
        <v>0</v>
      </c>
      <c r="P34" s="257"/>
      <c r="Q34" s="160"/>
    </row>
    <row r="35" spans="1:17" ht="13.5">
      <c r="A35" s="250" t="s">
        <v>63</v>
      </c>
      <c r="B35" s="228">
        <f>D35+P35</f>
        <v>0</v>
      </c>
      <c r="C35" s="228">
        <f>D35/2</f>
        <v>0</v>
      </c>
      <c r="D35" s="228">
        <f>SUM(O35:O44)</f>
        <v>0</v>
      </c>
      <c r="E35" s="242"/>
      <c r="F35" s="243"/>
      <c r="G35" s="67"/>
      <c r="H35" s="83" t="s">
        <v>17</v>
      </c>
      <c r="I35" s="69"/>
      <c r="J35" s="68"/>
      <c r="K35" s="83" t="s">
        <v>17</v>
      </c>
      <c r="L35" s="69"/>
      <c r="M35" s="69"/>
      <c r="N35" s="68" t="s">
        <v>16</v>
      </c>
      <c r="O35" s="128">
        <f t="shared" ref="O35:O66" si="2">G35*I35*L35</f>
        <v>0</v>
      </c>
      <c r="P35" s="255"/>
      <c r="Q35" s="71"/>
    </row>
    <row r="36" spans="1:17" ht="13.5">
      <c r="A36" s="251"/>
      <c r="B36" s="229"/>
      <c r="C36" s="229"/>
      <c r="D36" s="229"/>
      <c r="E36" s="244"/>
      <c r="F36" s="245"/>
      <c r="G36" s="72"/>
      <c r="H36" s="84" t="s">
        <v>17</v>
      </c>
      <c r="I36" s="74"/>
      <c r="J36" s="73"/>
      <c r="K36" s="84" t="s">
        <v>17</v>
      </c>
      <c r="L36" s="74"/>
      <c r="M36" s="74"/>
      <c r="N36" s="73" t="s">
        <v>16</v>
      </c>
      <c r="O36" s="129">
        <f t="shared" si="2"/>
        <v>0</v>
      </c>
      <c r="P36" s="256"/>
      <c r="Q36" s="76"/>
    </row>
    <row r="37" spans="1:17" ht="13.5">
      <c r="A37" s="251"/>
      <c r="B37" s="229"/>
      <c r="C37" s="229"/>
      <c r="D37" s="229"/>
      <c r="E37" s="246"/>
      <c r="F37" s="247"/>
      <c r="G37" s="72"/>
      <c r="H37" s="84" t="s">
        <v>17</v>
      </c>
      <c r="I37" s="74"/>
      <c r="J37" s="73"/>
      <c r="K37" s="84" t="s">
        <v>17</v>
      </c>
      <c r="L37" s="74"/>
      <c r="M37" s="74"/>
      <c r="N37" s="73" t="s">
        <v>16</v>
      </c>
      <c r="O37" s="129">
        <f t="shared" si="2"/>
        <v>0</v>
      </c>
      <c r="P37" s="256"/>
      <c r="Q37" s="76"/>
    </row>
    <row r="38" spans="1:17" ht="13.5">
      <c r="A38" s="251"/>
      <c r="B38" s="229"/>
      <c r="C38" s="229"/>
      <c r="D38" s="229"/>
      <c r="E38" s="261"/>
      <c r="F38" s="262"/>
      <c r="G38" s="72"/>
      <c r="H38" s="84" t="s">
        <v>17</v>
      </c>
      <c r="I38" s="74"/>
      <c r="J38" s="73"/>
      <c r="K38" s="84" t="s">
        <v>17</v>
      </c>
      <c r="L38" s="74"/>
      <c r="M38" s="74"/>
      <c r="N38" s="73" t="s">
        <v>16</v>
      </c>
      <c r="O38" s="129">
        <f t="shared" si="2"/>
        <v>0</v>
      </c>
      <c r="P38" s="256"/>
      <c r="Q38" s="76"/>
    </row>
    <row r="39" spans="1:17" ht="13.5">
      <c r="A39" s="251"/>
      <c r="B39" s="229"/>
      <c r="C39" s="229"/>
      <c r="D39" s="229"/>
      <c r="E39" s="244"/>
      <c r="F39" s="245"/>
      <c r="G39" s="72"/>
      <c r="H39" s="84" t="s">
        <v>17</v>
      </c>
      <c r="I39" s="74"/>
      <c r="J39" s="73"/>
      <c r="K39" s="84" t="s">
        <v>17</v>
      </c>
      <c r="L39" s="74"/>
      <c r="M39" s="74"/>
      <c r="N39" s="73" t="s">
        <v>16</v>
      </c>
      <c r="O39" s="130">
        <f t="shared" si="2"/>
        <v>0</v>
      </c>
      <c r="P39" s="256"/>
      <c r="Q39" s="76"/>
    </row>
    <row r="40" spans="1:17" ht="13.5">
      <c r="A40" s="251"/>
      <c r="B40" s="229"/>
      <c r="C40" s="229"/>
      <c r="D40" s="229"/>
      <c r="E40" s="244"/>
      <c r="F40" s="245"/>
      <c r="G40" s="72"/>
      <c r="H40" s="84" t="s">
        <v>17</v>
      </c>
      <c r="I40" s="74"/>
      <c r="J40" s="73"/>
      <c r="K40" s="84" t="s">
        <v>17</v>
      </c>
      <c r="L40" s="74"/>
      <c r="M40" s="74"/>
      <c r="N40" s="73" t="s">
        <v>16</v>
      </c>
      <c r="O40" s="131">
        <f t="shared" si="2"/>
        <v>0</v>
      </c>
      <c r="P40" s="256"/>
      <c r="Q40" s="76"/>
    </row>
    <row r="41" spans="1:17" ht="13.5">
      <c r="A41" s="251"/>
      <c r="B41" s="229"/>
      <c r="C41" s="229"/>
      <c r="D41" s="229"/>
      <c r="E41" s="244"/>
      <c r="F41" s="245"/>
      <c r="G41" s="72"/>
      <c r="H41" s="84" t="s">
        <v>17</v>
      </c>
      <c r="I41" s="74"/>
      <c r="J41" s="73"/>
      <c r="K41" s="84" t="s">
        <v>17</v>
      </c>
      <c r="L41" s="74"/>
      <c r="M41" s="74"/>
      <c r="N41" s="73" t="s">
        <v>16</v>
      </c>
      <c r="O41" s="129">
        <f t="shared" si="2"/>
        <v>0</v>
      </c>
      <c r="P41" s="256"/>
      <c r="Q41" s="76"/>
    </row>
    <row r="42" spans="1:17" ht="13.5">
      <c r="A42" s="251"/>
      <c r="B42" s="229"/>
      <c r="C42" s="229"/>
      <c r="D42" s="229"/>
      <c r="E42" s="244"/>
      <c r="F42" s="245"/>
      <c r="G42" s="72"/>
      <c r="H42" s="84" t="s">
        <v>17</v>
      </c>
      <c r="I42" s="74"/>
      <c r="J42" s="73"/>
      <c r="K42" s="84" t="s">
        <v>17</v>
      </c>
      <c r="L42" s="74"/>
      <c r="M42" s="74"/>
      <c r="N42" s="73" t="s">
        <v>16</v>
      </c>
      <c r="O42" s="129">
        <f t="shared" si="2"/>
        <v>0</v>
      </c>
      <c r="P42" s="256"/>
      <c r="Q42" s="76"/>
    </row>
    <row r="43" spans="1:17" ht="13.5">
      <c r="A43" s="251"/>
      <c r="B43" s="229"/>
      <c r="C43" s="229"/>
      <c r="D43" s="229"/>
      <c r="E43" s="244"/>
      <c r="F43" s="245"/>
      <c r="G43" s="72"/>
      <c r="H43" s="84" t="s">
        <v>17</v>
      </c>
      <c r="I43" s="74"/>
      <c r="J43" s="73"/>
      <c r="K43" s="84" t="s">
        <v>17</v>
      </c>
      <c r="L43" s="74"/>
      <c r="M43" s="74"/>
      <c r="N43" s="73" t="s">
        <v>16</v>
      </c>
      <c r="O43" s="129">
        <f t="shared" si="2"/>
        <v>0</v>
      </c>
      <c r="P43" s="256"/>
      <c r="Q43" s="76"/>
    </row>
    <row r="44" spans="1:17" ht="13.5">
      <c r="A44" s="252"/>
      <c r="B44" s="230"/>
      <c r="C44" s="230"/>
      <c r="D44" s="230"/>
      <c r="E44" s="248"/>
      <c r="F44" s="249"/>
      <c r="G44" s="78"/>
      <c r="H44" s="85" t="s">
        <v>17</v>
      </c>
      <c r="I44" s="80"/>
      <c r="J44" s="79"/>
      <c r="K44" s="85" t="s">
        <v>17</v>
      </c>
      <c r="L44" s="80"/>
      <c r="M44" s="80"/>
      <c r="N44" s="79" t="s">
        <v>16</v>
      </c>
      <c r="O44" s="130">
        <f t="shared" si="2"/>
        <v>0</v>
      </c>
      <c r="P44" s="257"/>
      <c r="Q44" s="82"/>
    </row>
    <row r="45" spans="1:17" ht="13.5">
      <c r="A45" s="250" t="s">
        <v>65</v>
      </c>
      <c r="B45" s="228">
        <f>D45+P45</f>
        <v>0</v>
      </c>
      <c r="C45" s="228">
        <f>D45/2</f>
        <v>0</v>
      </c>
      <c r="D45" s="228">
        <f>SUM(O45:O54)</f>
        <v>0</v>
      </c>
      <c r="E45" s="242"/>
      <c r="F45" s="243"/>
      <c r="G45" s="67"/>
      <c r="H45" s="83" t="s">
        <v>17</v>
      </c>
      <c r="I45" s="69"/>
      <c r="J45" s="68"/>
      <c r="K45" s="83" t="s">
        <v>17</v>
      </c>
      <c r="L45" s="69"/>
      <c r="M45" s="69"/>
      <c r="N45" s="68" t="s">
        <v>16</v>
      </c>
      <c r="O45" s="128">
        <f t="shared" si="2"/>
        <v>0</v>
      </c>
      <c r="P45" s="255"/>
      <c r="Q45" s="71"/>
    </row>
    <row r="46" spans="1:17" ht="13.5">
      <c r="A46" s="251"/>
      <c r="B46" s="229"/>
      <c r="C46" s="229"/>
      <c r="D46" s="229"/>
      <c r="E46" s="244"/>
      <c r="F46" s="245"/>
      <c r="G46" s="72"/>
      <c r="H46" s="84" t="s">
        <v>17</v>
      </c>
      <c r="I46" s="74"/>
      <c r="J46" s="73"/>
      <c r="K46" s="84" t="s">
        <v>17</v>
      </c>
      <c r="L46" s="74"/>
      <c r="M46" s="74"/>
      <c r="N46" s="73" t="s">
        <v>16</v>
      </c>
      <c r="O46" s="129">
        <f t="shared" si="2"/>
        <v>0</v>
      </c>
      <c r="P46" s="256"/>
      <c r="Q46" s="76"/>
    </row>
    <row r="47" spans="1:17" ht="13.5">
      <c r="A47" s="251"/>
      <c r="B47" s="229"/>
      <c r="C47" s="229"/>
      <c r="D47" s="229"/>
      <c r="E47" s="244"/>
      <c r="F47" s="245"/>
      <c r="G47" s="72"/>
      <c r="H47" s="84" t="s">
        <v>17</v>
      </c>
      <c r="I47" s="74"/>
      <c r="J47" s="73"/>
      <c r="K47" s="84" t="s">
        <v>17</v>
      </c>
      <c r="L47" s="74"/>
      <c r="M47" s="74"/>
      <c r="N47" s="73" t="s">
        <v>16</v>
      </c>
      <c r="O47" s="129">
        <f t="shared" si="2"/>
        <v>0</v>
      </c>
      <c r="P47" s="256"/>
      <c r="Q47" s="76"/>
    </row>
    <row r="48" spans="1:17" ht="13.5">
      <c r="A48" s="251"/>
      <c r="B48" s="229"/>
      <c r="C48" s="229"/>
      <c r="D48" s="229"/>
      <c r="E48" s="244"/>
      <c r="F48" s="245"/>
      <c r="G48" s="72"/>
      <c r="H48" s="84" t="s">
        <v>17</v>
      </c>
      <c r="I48" s="74"/>
      <c r="J48" s="73"/>
      <c r="K48" s="84" t="s">
        <v>17</v>
      </c>
      <c r="L48" s="74"/>
      <c r="M48" s="74"/>
      <c r="N48" s="73" t="s">
        <v>16</v>
      </c>
      <c r="O48" s="129">
        <f t="shared" si="2"/>
        <v>0</v>
      </c>
      <c r="P48" s="256"/>
      <c r="Q48" s="76"/>
    </row>
    <row r="49" spans="1:17" ht="13.5">
      <c r="A49" s="251"/>
      <c r="B49" s="229"/>
      <c r="C49" s="229"/>
      <c r="D49" s="229"/>
      <c r="E49" s="246"/>
      <c r="F49" s="247"/>
      <c r="G49" s="72"/>
      <c r="H49" s="84" t="s">
        <v>17</v>
      </c>
      <c r="I49" s="74"/>
      <c r="J49" s="73"/>
      <c r="K49" s="84" t="s">
        <v>17</v>
      </c>
      <c r="L49" s="74"/>
      <c r="M49" s="74"/>
      <c r="N49" s="73" t="s">
        <v>16</v>
      </c>
      <c r="O49" s="130">
        <f t="shared" si="2"/>
        <v>0</v>
      </c>
      <c r="P49" s="256"/>
      <c r="Q49" s="76"/>
    </row>
    <row r="50" spans="1:17" ht="13.5">
      <c r="A50" s="251"/>
      <c r="B50" s="229"/>
      <c r="C50" s="229"/>
      <c r="D50" s="229"/>
      <c r="E50" s="244"/>
      <c r="F50" s="245"/>
      <c r="G50" s="72"/>
      <c r="H50" s="84" t="s">
        <v>17</v>
      </c>
      <c r="I50" s="74"/>
      <c r="J50" s="73"/>
      <c r="K50" s="84" t="s">
        <v>17</v>
      </c>
      <c r="L50" s="74"/>
      <c r="M50" s="74"/>
      <c r="N50" s="73" t="s">
        <v>16</v>
      </c>
      <c r="O50" s="131">
        <f t="shared" si="2"/>
        <v>0</v>
      </c>
      <c r="P50" s="256"/>
      <c r="Q50" s="76"/>
    </row>
    <row r="51" spans="1:17" ht="13.5">
      <c r="A51" s="251"/>
      <c r="B51" s="229"/>
      <c r="C51" s="229"/>
      <c r="D51" s="229"/>
      <c r="E51" s="244"/>
      <c r="F51" s="245"/>
      <c r="G51" s="72"/>
      <c r="H51" s="84" t="s">
        <v>17</v>
      </c>
      <c r="I51" s="74"/>
      <c r="J51" s="73"/>
      <c r="K51" s="84" t="s">
        <v>17</v>
      </c>
      <c r="L51" s="74"/>
      <c r="M51" s="74"/>
      <c r="N51" s="73" t="s">
        <v>16</v>
      </c>
      <c r="O51" s="129">
        <f t="shared" si="2"/>
        <v>0</v>
      </c>
      <c r="P51" s="256"/>
      <c r="Q51" s="76"/>
    </row>
    <row r="52" spans="1:17" ht="13.5">
      <c r="A52" s="251"/>
      <c r="B52" s="229"/>
      <c r="C52" s="229"/>
      <c r="D52" s="229"/>
      <c r="E52" s="244"/>
      <c r="F52" s="245"/>
      <c r="G52" s="72"/>
      <c r="H52" s="84" t="s">
        <v>17</v>
      </c>
      <c r="I52" s="74"/>
      <c r="J52" s="73"/>
      <c r="K52" s="84" t="s">
        <v>17</v>
      </c>
      <c r="L52" s="74"/>
      <c r="M52" s="74"/>
      <c r="N52" s="73" t="s">
        <v>16</v>
      </c>
      <c r="O52" s="129">
        <f t="shared" si="2"/>
        <v>0</v>
      </c>
      <c r="P52" s="256"/>
      <c r="Q52" s="76"/>
    </row>
    <row r="53" spans="1:17" ht="13.5">
      <c r="A53" s="251"/>
      <c r="B53" s="229"/>
      <c r="C53" s="229"/>
      <c r="D53" s="229"/>
      <c r="E53" s="244"/>
      <c r="F53" s="245"/>
      <c r="G53" s="72"/>
      <c r="H53" s="84" t="s">
        <v>17</v>
      </c>
      <c r="I53" s="74"/>
      <c r="J53" s="73"/>
      <c r="K53" s="84" t="s">
        <v>17</v>
      </c>
      <c r="L53" s="74"/>
      <c r="M53" s="74"/>
      <c r="N53" s="73" t="s">
        <v>16</v>
      </c>
      <c r="O53" s="129">
        <f t="shared" si="2"/>
        <v>0</v>
      </c>
      <c r="P53" s="256"/>
      <c r="Q53" s="76"/>
    </row>
    <row r="54" spans="1:17" ht="13.5">
      <c r="A54" s="252"/>
      <c r="B54" s="230"/>
      <c r="C54" s="230"/>
      <c r="D54" s="230"/>
      <c r="E54" s="248"/>
      <c r="F54" s="249"/>
      <c r="G54" s="78"/>
      <c r="H54" s="85" t="s">
        <v>17</v>
      </c>
      <c r="I54" s="80"/>
      <c r="J54" s="79"/>
      <c r="K54" s="85" t="s">
        <v>17</v>
      </c>
      <c r="L54" s="80"/>
      <c r="M54" s="80"/>
      <c r="N54" s="79" t="s">
        <v>16</v>
      </c>
      <c r="O54" s="130">
        <f t="shared" si="2"/>
        <v>0</v>
      </c>
      <c r="P54" s="257"/>
      <c r="Q54" s="82"/>
    </row>
    <row r="55" spans="1:17" ht="13.5">
      <c r="A55" s="250" t="s">
        <v>66</v>
      </c>
      <c r="B55" s="228">
        <f>D55+P55</f>
        <v>0</v>
      </c>
      <c r="C55" s="228">
        <f>D55/2</f>
        <v>0</v>
      </c>
      <c r="D55" s="228">
        <f>SUM(O55:O64)</f>
        <v>0</v>
      </c>
      <c r="E55" s="253"/>
      <c r="F55" s="254"/>
      <c r="G55" s="67"/>
      <c r="H55" s="83" t="s">
        <v>17</v>
      </c>
      <c r="I55" s="69"/>
      <c r="J55" s="68"/>
      <c r="K55" s="83" t="s">
        <v>17</v>
      </c>
      <c r="L55" s="69"/>
      <c r="M55" s="69"/>
      <c r="N55" s="68" t="s">
        <v>16</v>
      </c>
      <c r="O55" s="128">
        <f t="shared" si="2"/>
        <v>0</v>
      </c>
      <c r="P55" s="255"/>
      <c r="Q55" s="71"/>
    </row>
    <row r="56" spans="1:17" ht="13.5">
      <c r="A56" s="251"/>
      <c r="B56" s="229"/>
      <c r="C56" s="229"/>
      <c r="D56" s="229"/>
      <c r="E56" s="244"/>
      <c r="F56" s="245"/>
      <c r="G56" s="72"/>
      <c r="H56" s="84" t="s">
        <v>17</v>
      </c>
      <c r="I56" s="74"/>
      <c r="J56" s="73"/>
      <c r="K56" s="84" t="s">
        <v>17</v>
      </c>
      <c r="L56" s="74"/>
      <c r="M56" s="74"/>
      <c r="N56" s="73" t="s">
        <v>16</v>
      </c>
      <c r="O56" s="129">
        <f t="shared" si="2"/>
        <v>0</v>
      </c>
      <c r="P56" s="256"/>
      <c r="Q56" s="76"/>
    </row>
    <row r="57" spans="1:17" ht="13.5">
      <c r="A57" s="251"/>
      <c r="B57" s="229"/>
      <c r="C57" s="229"/>
      <c r="D57" s="229"/>
      <c r="E57" s="246"/>
      <c r="F57" s="247"/>
      <c r="G57" s="72"/>
      <c r="H57" s="84" t="s">
        <v>17</v>
      </c>
      <c r="I57" s="74"/>
      <c r="J57" s="73"/>
      <c r="K57" s="84" t="s">
        <v>17</v>
      </c>
      <c r="L57" s="74"/>
      <c r="M57" s="74"/>
      <c r="N57" s="73" t="s">
        <v>16</v>
      </c>
      <c r="O57" s="129">
        <f t="shared" si="2"/>
        <v>0</v>
      </c>
      <c r="P57" s="256"/>
      <c r="Q57" s="76"/>
    </row>
    <row r="58" spans="1:17" ht="13.5">
      <c r="A58" s="251"/>
      <c r="B58" s="229"/>
      <c r="C58" s="229"/>
      <c r="D58" s="229"/>
      <c r="E58" s="244"/>
      <c r="F58" s="245"/>
      <c r="G58" s="72"/>
      <c r="H58" s="84" t="s">
        <v>17</v>
      </c>
      <c r="I58" s="74"/>
      <c r="J58" s="73"/>
      <c r="K58" s="84" t="s">
        <v>17</v>
      </c>
      <c r="L58" s="74"/>
      <c r="M58" s="74"/>
      <c r="N58" s="73" t="s">
        <v>16</v>
      </c>
      <c r="O58" s="129">
        <f t="shared" si="2"/>
        <v>0</v>
      </c>
      <c r="P58" s="256"/>
      <c r="Q58" s="76"/>
    </row>
    <row r="59" spans="1:17" ht="13.5">
      <c r="A59" s="251"/>
      <c r="B59" s="229"/>
      <c r="C59" s="229"/>
      <c r="D59" s="229"/>
      <c r="E59" s="244"/>
      <c r="F59" s="245"/>
      <c r="G59" s="72"/>
      <c r="H59" s="84" t="s">
        <v>17</v>
      </c>
      <c r="I59" s="74"/>
      <c r="J59" s="73"/>
      <c r="K59" s="84" t="s">
        <v>17</v>
      </c>
      <c r="L59" s="74"/>
      <c r="M59" s="74"/>
      <c r="N59" s="73" t="s">
        <v>16</v>
      </c>
      <c r="O59" s="130">
        <f t="shared" si="2"/>
        <v>0</v>
      </c>
      <c r="P59" s="256"/>
      <c r="Q59" s="76"/>
    </row>
    <row r="60" spans="1:17" ht="13.5">
      <c r="A60" s="251"/>
      <c r="B60" s="229"/>
      <c r="C60" s="229"/>
      <c r="D60" s="229"/>
      <c r="E60" s="244"/>
      <c r="F60" s="245"/>
      <c r="G60" s="72"/>
      <c r="H60" s="84" t="s">
        <v>17</v>
      </c>
      <c r="I60" s="74"/>
      <c r="J60" s="73"/>
      <c r="K60" s="84" t="s">
        <v>17</v>
      </c>
      <c r="L60" s="74"/>
      <c r="M60" s="74"/>
      <c r="N60" s="73" t="s">
        <v>16</v>
      </c>
      <c r="O60" s="131">
        <f t="shared" si="2"/>
        <v>0</v>
      </c>
      <c r="P60" s="256"/>
      <c r="Q60" s="76"/>
    </row>
    <row r="61" spans="1:17" ht="13.5">
      <c r="A61" s="251"/>
      <c r="B61" s="229"/>
      <c r="C61" s="229"/>
      <c r="D61" s="229"/>
      <c r="E61" s="244"/>
      <c r="F61" s="245"/>
      <c r="G61" s="72"/>
      <c r="H61" s="84" t="s">
        <v>17</v>
      </c>
      <c r="I61" s="74"/>
      <c r="J61" s="73"/>
      <c r="K61" s="84" t="s">
        <v>17</v>
      </c>
      <c r="L61" s="74"/>
      <c r="M61" s="74"/>
      <c r="N61" s="73" t="s">
        <v>16</v>
      </c>
      <c r="O61" s="129">
        <f t="shared" si="2"/>
        <v>0</v>
      </c>
      <c r="P61" s="256"/>
      <c r="Q61" s="76"/>
    </row>
    <row r="62" spans="1:17" ht="13.5">
      <c r="A62" s="251"/>
      <c r="B62" s="229"/>
      <c r="C62" s="229"/>
      <c r="D62" s="229"/>
      <c r="E62" s="261"/>
      <c r="F62" s="262"/>
      <c r="G62" s="72"/>
      <c r="H62" s="84" t="s">
        <v>17</v>
      </c>
      <c r="I62" s="74"/>
      <c r="J62" s="73"/>
      <c r="K62" s="84" t="s">
        <v>17</v>
      </c>
      <c r="L62" s="74"/>
      <c r="M62" s="74"/>
      <c r="N62" s="73" t="s">
        <v>16</v>
      </c>
      <c r="O62" s="129">
        <f t="shared" si="2"/>
        <v>0</v>
      </c>
      <c r="P62" s="256"/>
      <c r="Q62" s="76"/>
    </row>
    <row r="63" spans="1:17" ht="13.5">
      <c r="A63" s="251"/>
      <c r="B63" s="229"/>
      <c r="C63" s="229"/>
      <c r="D63" s="229"/>
      <c r="E63" s="261"/>
      <c r="F63" s="262"/>
      <c r="G63" s="72"/>
      <c r="H63" s="84" t="s">
        <v>17</v>
      </c>
      <c r="I63" s="74"/>
      <c r="J63" s="73"/>
      <c r="K63" s="84" t="s">
        <v>17</v>
      </c>
      <c r="L63" s="74"/>
      <c r="M63" s="74"/>
      <c r="N63" s="73" t="s">
        <v>16</v>
      </c>
      <c r="O63" s="129">
        <f t="shared" si="2"/>
        <v>0</v>
      </c>
      <c r="P63" s="256"/>
      <c r="Q63" s="76"/>
    </row>
    <row r="64" spans="1:17" ht="13.5">
      <c r="A64" s="252"/>
      <c r="B64" s="230"/>
      <c r="C64" s="230"/>
      <c r="D64" s="230"/>
      <c r="E64" s="263"/>
      <c r="F64" s="264"/>
      <c r="G64" s="78"/>
      <c r="H64" s="85" t="s">
        <v>17</v>
      </c>
      <c r="I64" s="80"/>
      <c r="J64" s="79"/>
      <c r="K64" s="85" t="s">
        <v>17</v>
      </c>
      <c r="L64" s="80"/>
      <c r="M64" s="80"/>
      <c r="N64" s="79" t="s">
        <v>16</v>
      </c>
      <c r="O64" s="130">
        <f t="shared" si="2"/>
        <v>0</v>
      </c>
      <c r="P64" s="257"/>
      <c r="Q64" s="82"/>
    </row>
    <row r="65" spans="1:17" ht="13.5">
      <c r="A65" s="250" t="s">
        <v>68</v>
      </c>
      <c r="B65" s="228">
        <f>D65+P65</f>
        <v>0</v>
      </c>
      <c r="C65" s="228">
        <f>D65/2</f>
        <v>0</v>
      </c>
      <c r="D65" s="228">
        <f>SUM(O65:O74)</f>
        <v>0</v>
      </c>
      <c r="E65" s="253"/>
      <c r="F65" s="254"/>
      <c r="G65" s="136"/>
      <c r="H65" s="83" t="s">
        <v>17</v>
      </c>
      <c r="I65" s="69"/>
      <c r="J65" s="68"/>
      <c r="K65" s="83" t="s">
        <v>17</v>
      </c>
      <c r="L65" s="69"/>
      <c r="M65" s="69"/>
      <c r="N65" s="68" t="s">
        <v>16</v>
      </c>
      <c r="O65" s="128">
        <f t="shared" si="2"/>
        <v>0</v>
      </c>
      <c r="P65" s="255"/>
      <c r="Q65" s="71"/>
    </row>
    <row r="66" spans="1:17" ht="13.5">
      <c r="A66" s="251"/>
      <c r="B66" s="229"/>
      <c r="C66" s="229"/>
      <c r="D66" s="229"/>
      <c r="E66" s="246"/>
      <c r="F66" s="247"/>
      <c r="G66" s="72"/>
      <c r="H66" s="84" t="s">
        <v>17</v>
      </c>
      <c r="I66" s="74"/>
      <c r="J66" s="73"/>
      <c r="K66" s="84" t="s">
        <v>17</v>
      </c>
      <c r="L66" s="74"/>
      <c r="M66" s="74"/>
      <c r="N66" s="73" t="s">
        <v>16</v>
      </c>
      <c r="O66" s="129">
        <f t="shared" si="2"/>
        <v>0</v>
      </c>
      <c r="P66" s="256"/>
      <c r="Q66" s="76"/>
    </row>
    <row r="67" spans="1:17" ht="13.5">
      <c r="A67" s="251"/>
      <c r="B67" s="229"/>
      <c r="C67" s="229"/>
      <c r="D67" s="229"/>
      <c r="E67" s="244"/>
      <c r="F67" s="245"/>
      <c r="G67" s="72"/>
      <c r="H67" s="84" t="s">
        <v>17</v>
      </c>
      <c r="I67" s="74"/>
      <c r="J67" s="73"/>
      <c r="K67" s="84" t="s">
        <v>17</v>
      </c>
      <c r="L67" s="74"/>
      <c r="M67" s="74"/>
      <c r="N67" s="73" t="s">
        <v>16</v>
      </c>
      <c r="O67" s="129">
        <f t="shared" ref="O67:O104" si="3">G67*I67*L67</f>
        <v>0</v>
      </c>
      <c r="P67" s="256"/>
      <c r="Q67" s="76"/>
    </row>
    <row r="68" spans="1:17" ht="13.5">
      <c r="A68" s="251"/>
      <c r="B68" s="229"/>
      <c r="C68" s="229"/>
      <c r="D68" s="229"/>
      <c r="E68" s="244"/>
      <c r="F68" s="245"/>
      <c r="G68" s="72"/>
      <c r="H68" s="84" t="s">
        <v>17</v>
      </c>
      <c r="I68" s="74"/>
      <c r="J68" s="73"/>
      <c r="K68" s="84" t="s">
        <v>17</v>
      </c>
      <c r="L68" s="74"/>
      <c r="M68" s="74"/>
      <c r="N68" s="73" t="s">
        <v>16</v>
      </c>
      <c r="O68" s="129">
        <f t="shared" si="3"/>
        <v>0</v>
      </c>
      <c r="P68" s="256"/>
      <c r="Q68" s="76"/>
    </row>
    <row r="69" spans="1:17" ht="13.5">
      <c r="A69" s="251"/>
      <c r="B69" s="229"/>
      <c r="C69" s="229"/>
      <c r="D69" s="229"/>
      <c r="E69" s="244"/>
      <c r="F69" s="245"/>
      <c r="G69" s="72"/>
      <c r="H69" s="84" t="s">
        <v>17</v>
      </c>
      <c r="I69" s="74"/>
      <c r="J69" s="73"/>
      <c r="K69" s="84" t="s">
        <v>17</v>
      </c>
      <c r="L69" s="74"/>
      <c r="M69" s="74"/>
      <c r="N69" s="73" t="s">
        <v>16</v>
      </c>
      <c r="O69" s="130">
        <f t="shared" si="3"/>
        <v>0</v>
      </c>
      <c r="P69" s="256"/>
      <c r="Q69" s="76"/>
    </row>
    <row r="70" spans="1:17" ht="13.5">
      <c r="A70" s="251"/>
      <c r="B70" s="229"/>
      <c r="C70" s="229"/>
      <c r="D70" s="229"/>
      <c r="E70" s="246"/>
      <c r="F70" s="247"/>
      <c r="G70" s="72"/>
      <c r="H70" s="84" t="s">
        <v>17</v>
      </c>
      <c r="I70" s="74"/>
      <c r="J70" s="73"/>
      <c r="K70" s="84" t="s">
        <v>17</v>
      </c>
      <c r="L70" s="74"/>
      <c r="M70" s="74"/>
      <c r="N70" s="73" t="s">
        <v>16</v>
      </c>
      <c r="O70" s="131">
        <f t="shared" si="3"/>
        <v>0</v>
      </c>
      <c r="P70" s="256"/>
      <c r="Q70" s="76"/>
    </row>
    <row r="71" spans="1:17" ht="13.5">
      <c r="A71" s="251"/>
      <c r="B71" s="229"/>
      <c r="C71" s="229"/>
      <c r="D71" s="229"/>
      <c r="E71" s="244"/>
      <c r="F71" s="245"/>
      <c r="G71" s="72"/>
      <c r="H71" s="84" t="s">
        <v>17</v>
      </c>
      <c r="I71" s="74"/>
      <c r="J71" s="73"/>
      <c r="K71" s="84" t="s">
        <v>17</v>
      </c>
      <c r="L71" s="74"/>
      <c r="M71" s="74"/>
      <c r="N71" s="73" t="s">
        <v>16</v>
      </c>
      <c r="O71" s="129">
        <f t="shared" si="3"/>
        <v>0</v>
      </c>
      <c r="P71" s="256"/>
      <c r="Q71" s="76"/>
    </row>
    <row r="72" spans="1:17" ht="13.5">
      <c r="A72" s="251"/>
      <c r="B72" s="229"/>
      <c r="C72" s="229"/>
      <c r="D72" s="229"/>
      <c r="E72" s="246"/>
      <c r="F72" s="247"/>
      <c r="G72" s="72"/>
      <c r="H72" s="84" t="s">
        <v>17</v>
      </c>
      <c r="I72" s="74"/>
      <c r="J72" s="73"/>
      <c r="K72" s="84" t="s">
        <v>17</v>
      </c>
      <c r="L72" s="74"/>
      <c r="M72" s="74"/>
      <c r="N72" s="73" t="s">
        <v>16</v>
      </c>
      <c r="O72" s="129">
        <f t="shared" si="3"/>
        <v>0</v>
      </c>
      <c r="P72" s="256"/>
      <c r="Q72" s="76"/>
    </row>
    <row r="73" spans="1:17" ht="13.5">
      <c r="A73" s="251"/>
      <c r="B73" s="229"/>
      <c r="C73" s="229"/>
      <c r="D73" s="229"/>
      <c r="E73" s="244"/>
      <c r="F73" s="245"/>
      <c r="G73" s="72"/>
      <c r="H73" s="84" t="s">
        <v>17</v>
      </c>
      <c r="I73" s="74"/>
      <c r="J73" s="73"/>
      <c r="K73" s="84" t="s">
        <v>17</v>
      </c>
      <c r="L73" s="74"/>
      <c r="M73" s="74"/>
      <c r="N73" s="73" t="s">
        <v>16</v>
      </c>
      <c r="O73" s="129">
        <f t="shared" si="3"/>
        <v>0</v>
      </c>
      <c r="P73" s="256"/>
      <c r="Q73" s="76"/>
    </row>
    <row r="74" spans="1:17" ht="13.5">
      <c r="A74" s="252"/>
      <c r="B74" s="230"/>
      <c r="C74" s="230"/>
      <c r="D74" s="230"/>
      <c r="E74" s="248"/>
      <c r="F74" s="249"/>
      <c r="G74" s="78"/>
      <c r="H74" s="85" t="s">
        <v>17</v>
      </c>
      <c r="I74" s="80"/>
      <c r="J74" s="79"/>
      <c r="K74" s="85" t="s">
        <v>17</v>
      </c>
      <c r="L74" s="80"/>
      <c r="M74" s="80"/>
      <c r="N74" s="79" t="s">
        <v>16</v>
      </c>
      <c r="O74" s="130">
        <f t="shared" si="3"/>
        <v>0</v>
      </c>
      <c r="P74" s="257"/>
      <c r="Q74" s="82"/>
    </row>
    <row r="75" spans="1:17" ht="13.5">
      <c r="A75" s="250" t="s">
        <v>24</v>
      </c>
      <c r="B75" s="228">
        <f>D75+P75</f>
        <v>0</v>
      </c>
      <c r="C75" s="228">
        <f>D75/2</f>
        <v>0</v>
      </c>
      <c r="D75" s="228">
        <f>SUM(O75:O84)</f>
        <v>0</v>
      </c>
      <c r="E75" s="253"/>
      <c r="F75" s="254"/>
      <c r="G75" s="67"/>
      <c r="H75" s="165" t="s">
        <v>17</v>
      </c>
      <c r="I75" s="69"/>
      <c r="J75" s="68"/>
      <c r="K75" s="165" t="s">
        <v>17</v>
      </c>
      <c r="L75" s="69"/>
      <c r="M75" s="69"/>
      <c r="N75" s="68" t="s">
        <v>16</v>
      </c>
      <c r="O75" s="70">
        <f t="shared" si="3"/>
        <v>0</v>
      </c>
      <c r="P75" s="255"/>
      <c r="Q75" s="168"/>
    </row>
    <row r="76" spans="1:17" ht="13.5">
      <c r="A76" s="251"/>
      <c r="B76" s="229"/>
      <c r="C76" s="229"/>
      <c r="D76" s="229"/>
      <c r="E76" s="244"/>
      <c r="F76" s="245"/>
      <c r="G76" s="72"/>
      <c r="H76" s="84" t="s">
        <v>17</v>
      </c>
      <c r="I76" s="74"/>
      <c r="J76" s="73"/>
      <c r="K76" s="84" t="s">
        <v>17</v>
      </c>
      <c r="L76" s="74"/>
      <c r="M76" s="74"/>
      <c r="N76" s="73" t="s">
        <v>16</v>
      </c>
      <c r="O76" s="75">
        <f t="shared" si="3"/>
        <v>0</v>
      </c>
      <c r="P76" s="256"/>
      <c r="Q76" s="76"/>
    </row>
    <row r="77" spans="1:17" ht="13.5">
      <c r="A77" s="251"/>
      <c r="B77" s="229"/>
      <c r="C77" s="229"/>
      <c r="D77" s="229"/>
      <c r="E77" s="246"/>
      <c r="F77" s="247"/>
      <c r="G77" s="72"/>
      <c r="H77" s="84" t="s">
        <v>17</v>
      </c>
      <c r="I77" s="74"/>
      <c r="J77" s="73"/>
      <c r="K77" s="84" t="s">
        <v>17</v>
      </c>
      <c r="L77" s="74"/>
      <c r="M77" s="74"/>
      <c r="N77" s="73" t="s">
        <v>16</v>
      </c>
      <c r="O77" s="75">
        <f t="shared" si="3"/>
        <v>0</v>
      </c>
      <c r="P77" s="256"/>
      <c r="Q77" s="76"/>
    </row>
    <row r="78" spans="1:17" ht="13.5">
      <c r="A78" s="251"/>
      <c r="B78" s="229"/>
      <c r="C78" s="229"/>
      <c r="D78" s="229"/>
      <c r="E78" s="261"/>
      <c r="F78" s="262"/>
      <c r="G78" s="72"/>
      <c r="H78" s="84" t="s">
        <v>17</v>
      </c>
      <c r="I78" s="74"/>
      <c r="J78" s="73"/>
      <c r="K78" s="84" t="s">
        <v>17</v>
      </c>
      <c r="L78" s="74"/>
      <c r="M78" s="74"/>
      <c r="N78" s="73" t="s">
        <v>16</v>
      </c>
      <c r="O78" s="75">
        <f t="shared" si="3"/>
        <v>0</v>
      </c>
      <c r="P78" s="256"/>
      <c r="Q78" s="76"/>
    </row>
    <row r="79" spans="1:17" ht="13.5">
      <c r="A79" s="251"/>
      <c r="B79" s="229"/>
      <c r="C79" s="229"/>
      <c r="D79" s="229"/>
      <c r="E79" s="244"/>
      <c r="F79" s="245"/>
      <c r="G79" s="72"/>
      <c r="H79" s="84" t="s">
        <v>17</v>
      </c>
      <c r="I79" s="74"/>
      <c r="J79" s="73"/>
      <c r="K79" s="84" t="s">
        <v>17</v>
      </c>
      <c r="L79" s="74"/>
      <c r="M79" s="74"/>
      <c r="N79" s="73" t="s">
        <v>16</v>
      </c>
      <c r="O79" s="81">
        <f t="shared" si="3"/>
        <v>0</v>
      </c>
      <c r="P79" s="256"/>
      <c r="Q79" s="76"/>
    </row>
    <row r="80" spans="1:17" ht="13.5">
      <c r="A80" s="251"/>
      <c r="B80" s="229"/>
      <c r="C80" s="229"/>
      <c r="D80" s="229"/>
      <c r="E80" s="244"/>
      <c r="F80" s="245"/>
      <c r="G80" s="72"/>
      <c r="H80" s="84" t="s">
        <v>17</v>
      </c>
      <c r="I80" s="74"/>
      <c r="J80" s="73"/>
      <c r="K80" s="84" t="s">
        <v>17</v>
      </c>
      <c r="L80" s="74"/>
      <c r="M80" s="74"/>
      <c r="N80" s="73" t="s">
        <v>16</v>
      </c>
      <c r="O80" s="88">
        <f t="shared" si="3"/>
        <v>0</v>
      </c>
      <c r="P80" s="256"/>
      <c r="Q80" s="76"/>
    </row>
    <row r="81" spans="1:17" ht="13.5">
      <c r="A81" s="251"/>
      <c r="B81" s="229"/>
      <c r="C81" s="229"/>
      <c r="D81" s="229"/>
      <c r="E81" s="244"/>
      <c r="F81" s="245"/>
      <c r="G81" s="72"/>
      <c r="H81" s="84" t="s">
        <v>17</v>
      </c>
      <c r="I81" s="74"/>
      <c r="J81" s="73"/>
      <c r="K81" s="84" t="s">
        <v>17</v>
      </c>
      <c r="L81" s="74"/>
      <c r="M81" s="74"/>
      <c r="N81" s="73" t="s">
        <v>16</v>
      </c>
      <c r="O81" s="75">
        <f t="shared" si="3"/>
        <v>0</v>
      </c>
      <c r="P81" s="256"/>
      <c r="Q81" s="76"/>
    </row>
    <row r="82" spans="1:17" ht="13.5">
      <c r="A82" s="251"/>
      <c r="B82" s="229"/>
      <c r="C82" s="229"/>
      <c r="D82" s="229"/>
      <c r="E82" s="244"/>
      <c r="F82" s="245"/>
      <c r="G82" s="72"/>
      <c r="H82" s="84" t="s">
        <v>17</v>
      </c>
      <c r="I82" s="74"/>
      <c r="J82" s="73"/>
      <c r="K82" s="84" t="s">
        <v>17</v>
      </c>
      <c r="L82" s="74"/>
      <c r="M82" s="74"/>
      <c r="N82" s="73" t="s">
        <v>16</v>
      </c>
      <c r="O82" s="75">
        <f t="shared" si="3"/>
        <v>0</v>
      </c>
      <c r="P82" s="256"/>
      <c r="Q82" s="76"/>
    </row>
    <row r="83" spans="1:17" ht="13.5">
      <c r="A83" s="251"/>
      <c r="B83" s="229"/>
      <c r="C83" s="229"/>
      <c r="D83" s="229"/>
      <c r="E83" s="244"/>
      <c r="F83" s="245"/>
      <c r="G83" s="72"/>
      <c r="H83" s="84" t="s">
        <v>17</v>
      </c>
      <c r="I83" s="74"/>
      <c r="J83" s="73"/>
      <c r="K83" s="84" t="s">
        <v>17</v>
      </c>
      <c r="L83" s="74"/>
      <c r="M83" s="74"/>
      <c r="N83" s="73" t="s">
        <v>16</v>
      </c>
      <c r="O83" s="75">
        <f t="shared" si="3"/>
        <v>0</v>
      </c>
      <c r="P83" s="256"/>
      <c r="Q83" s="76"/>
    </row>
    <row r="84" spans="1:17" ht="13.5">
      <c r="A84" s="252"/>
      <c r="B84" s="230"/>
      <c r="C84" s="230"/>
      <c r="D84" s="230"/>
      <c r="E84" s="248"/>
      <c r="F84" s="249"/>
      <c r="G84" s="78"/>
      <c r="H84" s="166" t="s">
        <v>17</v>
      </c>
      <c r="I84" s="80"/>
      <c r="J84" s="79"/>
      <c r="K84" s="166" t="s">
        <v>17</v>
      </c>
      <c r="L84" s="80"/>
      <c r="M84" s="80"/>
      <c r="N84" s="79" t="s">
        <v>16</v>
      </c>
      <c r="O84" s="81">
        <f t="shared" si="3"/>
        <v>0</v>
      </c>
      <c r="P84" s="257"/>
      <c r="Q84" s="169"/>
    </row>
    <row r="85" spans="1:17" ht="13.5">
      <c r="A85" s="250" t="s">
        <v>70</v>
      </c>
      <c r="B85" s="228">
        <f>D85+P85</f>
        <v>0</v>
      </c>
      <c r="C85" s="228">
        <f>D85/2</f>
        <v>0</v>
      </c>
      <c r="D85" s="228">
        <f>SUM(O85:O94)</f>
        <v>0</v>
      </c>
      <c r="E85" s="242"/>
      <c r="F85" s="243"/>
      <c r="G85" s="67"/>
      <c r="H85" s="165" t="s">
        <v>17</v>
      </c>
      <c r="I85" s="69"/>
      <c r="J85" s="68"/>
      <c r="K85" s="165" t="s">
        <v>17</v>
      </c>
      <c r="L85" s="69"/>
      <c r="M85" s="69"/>
      <c r="N85" s="68" t="s">
        <v>16</v>
      </c>
      <c r="O85" s="70">
        <f t="shared" si="3"/>
        <v>0</v>
      </c>
      <c r="P85" s="255"/>
      <c r="Q85" s="168"/>
    </row>
    <row r="86" spans="1:17" ht="13.5">
      <c r="A86" s="251"/>
      <c r="B86" s="229"/>
      <c r="C86" s="229"/>
      <c r="D86" s="229"/>
      <c r="E86" s="261"/>
      <c r="F86" s="262"/>
      <c r="G86" s="72"/>
      <c r="H86" s="84" t="s">
        <v>17</v>
      </c>
      <c r="I86" s="74"/>
      <c r="J86" s="73"/>
      <c r="K86" s="84" t="s">
        <v>17</v>
      </c>
      <c r="L86" s="74"/>
      <c r="M86" s="74"/>
      <c r="N86" s="73" t="s">
        <v>16</v>
      </c>
      <c r="O86" s="75">
        <f t="shared" si="3"/>
        <v>0</v>
      </c>
      <c r="P86" s="256"/>
      <c r="Q86" s="76"/>
    </row>
    <row r="87" spans="1:17" ht="13.5">
      <c r="A87" s="251"/>
      <c r="B87" s="229"/>
      <c r="C87" s="229"/>
      <c r="D87" s="229"/>
      <c r="E87" s="244"/>
      <c r="F87" s="245"/>
      <c r="G87" s="72"/>
      <c r="H87" s="84" t="s">
        <v>17</v>
      </c>
      <c r="I87" s="74"/>
      <c r="J87" s="73"/>
      <c r="K87" s="84" t="s">
        <v>17</v>
      </c>
      <c r="L87" s="74"/>
      <c r="M87" s="74"/>
      <c r="N87" s="73" t="s">
        <v>16</v>
      </c>
      <c r="O87" s="75">
        <f t="shared" si="3"/>
        <v>0</v>
      </c>
      <c r="P87" s="256"/>
      <c r="Q87" s="76"/>
    </row>
    <row r="88" spans="1:17" ht="13.5">
      <c r="A88" s="251"/>
      <c r="B88" s="229"/>
      <c r="C88" s="229"/>
      <c r="D88" s="229"/>
      <c r="E88" s="246"/>
      <c r="F88" s="247"/>
      <c r="G88" s="72"/>
      <c r="H88" s="84" t="s">
        <v>17</v>
      </c>
      <c r="I88" s="74"/>
      <c r="J88" s="73"/>
      <c r="K88" s="84" t="s">
        <v>17</v>
      </c>
      <c r="L88" s="74"/>
      <c r="M88" s="74"/>
      <c r="N88" s="73" t="s">
        <v>16</v>
      </c>
      <c r="O88" s="75">
        <f t="shared" si="3"/>
        <v>0</v>
      </c>
      <c r="P88" s="256"/>
      <c r="Q88" s="76"/>
    </row>
    <row r="89" spans="1:17" ht="13.5">
      <c r="A89" s="251"/>
      <c r="B89" s="229"/>
      <c r="C89" s="229"/>
      <c r="D89" s="229"/>
      <c r="E89" s="261"/>
      <c r="F89" s="262"/>
      <c r="G89" s="72"/>
      <c r="H89" s="84" t="s">
        <v>17</v>
      </c>
      <c r="I89" s="74"/>
      <c r="J89" s="73"/>
      <c r="K89" s="84" t="s">
        <v>17</v>
      </c>
      <c r="L89" s="74"/>
      <c r="M89" s="74"/>
      <c r="N89" s="73" t="s">
        <v>16</v>
      </c>
      <c r="O89" s="81">
        <f t="shared" si="3"/>
        <v>0</v>
      </c>
      <c r="P89" s="256"/>
      <c r="Q89" s="76"/>
    </row>
    <row r="90" spans="1:17" ht="13.5">
      <c r="A90" s="251"/>
      <c r="B90" s="229"/>
      <c r="C90" s="229"/>
      <c r="D90" s="229"/>
      <c r="E90" s="244"/>
      <c r="F90" s="245"/>
      <c r="G90" s="72"/>
      <c r="H90" s="84" t="s">
        <v>17</v>
      </c>
      <c r="I90" s="74"/>
      <c r="J90" s="73"/>
      <c r="K90" s="84" t="s">
        <v>17</v>
      </c>
      <c r="L90" s="74"/>
      <c r="M90" s="74"/>
      <c r="N90" s="73" t="s">
        <v>16</v>
      </c>
      <c r="O90" s="88">
        <f t="shared" si="3"/>
        <v>0</v>
      </c>
      <c r="P90" s="256"/>
      <c r="Q90" s="76"/>
    </row>
    <row r="91" spans="1:17" ht="13.5">
      <c r="A91" s="251"/>
      <c r="B91" s="229"/>
      <c r="C91" s="229"/>
      <c r="D91" s="229"/>
      <c r="E91" s="244"/>
      <c r="F91" s="245"/>
      <c r="G91" s="72"/>
      <c r="H91" s="84" t="s">
        <v>17</v>
      </c>
      <c r="I91" s="74"/>
      <c r="J91" s="73"/>
      <c r="K91" s="84" t="s">
        <v>17</v>
      </c>
      <c r="L91" s="74"/>
      <c r="M91" s="74"/>
      <c r="N91" s="73" t="s">
        <v>16</v>
      </c>
      <c r="O91" s="75">
        <f t="shared" si="3"/>
        <v>0</v>
      </c>
      <c r="P91" s="256"/>
      <c r="Q91" s="76"/>
    </row>
    <row r="92" spans="1:17" ht="13.5">
      <c r="A92" s="251"/>
      <c r="B92" s="229"/>
      <c r="C92" s="229"/>
      <c r="D92" s="229"/>
      <c r="E92" s="244"/>
      <c r="F92" s="245"/>
      <c r="G92" s="72"/>
      <c r="H92" s="84" t="s">
        <v>17</v>
      </c>
      <c r="I92" s="74"/>
      <c r="J92" s="73"/>
      <c r="K92" s="84" t="s">
        <v>17</v>
      </c>
      <c r="L92" s="74"/>
      <c r="M92" s="74"/>
      <c r="N92" s="73" t="s">
        <v>16</v>
      </c>
      <c r="O92" s="75">
        <f t="shared" si="3"/>
        <v>0</v>
      </c>
      <c r="P92" s="256"/>
      <c r="Q92" s="76"/>
    </row>
    <row r="93" spans="1:17" ht="13.5">
      <c r="A93" s="251"/>
      <c r="B93" s="229"/>
      <c r="C93" s="229"/>
      <c r="D93" s="229"/>
      <c r="E93" s="246"/>
      <c r="F93" s="247"/>
      <c r="G93" s="72"/>
      <c r="H93" s="84" t="s">
        <v>17</v>
      </c>
      <c r="I93" s="74"/>
      <c r="J93" s="73"/>
      <c r="K93" s="84" t="s">
        <v>17</v>
      </c>
      <c r="L93" s="74"/>
      <c r="M93" s="74"/>
      <c r="N93" s="73" t="s">
        <v>16</v>
      </c>
      <c r="O93" s="75">
        <f t="shared" si="3"/>
        <v>0</v>
      </c>
      <c r="P93" s="256"/>
      <c r="Q93" s="76"/>
    </row>
    <row r="94" spans="1:17" ht="13.5">
      <c r="A94" s="252"/>
      <c r="B94" s="230"/>
      <c r="C94" s="230"/>
      <c r="D94" s="230"/>
      <c r="E94" s="263"/>
      <c r="F94" s="264"/>
      <c r="G94" s="78"/>
      <c r="H94" s="166" t="s">
        <v>17</v>
      </c>
      <c r="I94" s="80"/>
      <c r="J94" s="79"/>
      <c r="K94" s="166" t="s">
        <v>17</v>
      </c>
      <c r="L94" s="80"/>
      <c r="M94" s="80"/>
      <c r="N94" s="79" t="s">
        <v>16</v>
      </c>
      <c r="O94" s="81">
        <f t="shared" si="3"/>
        <v>0</v>
      </c>
      <c r="P94" s="257"/>
      <c r="Q94" s="169"/>
    </row>
    <row r="95" spans="1:17" ht="13.5">
      <c r="A95" s="250" t="s">
        <v>71</v>
      </c>
      <c r="B95" s="228">
        <f>D95+P95</f>
        <v>0</v>
      </c>
      <c r="C95" s="228">
        <f>D95/2</f>
        <v>0</v>
      </c>
      <c r="D95" s="228">
        <f>SUM(O95:O104)</f>
        <v>0</v>
      </c>
      <c r="E95" s="242"/>
      <c r="F95" s="243"/>
      <c r="G95" s="67"/>
      <c r="H95" s="83" t="s">
        <v>17</v>
      </c>
      <c r="I95" s="69"/>
      <c r="J95" s="68"/>
      <c r="K95" s="83" t="s">
        <v>17</v>
      </c>
      <c r="L95" s="69"/>
      <c r="M95" s="69"/>
      <c r="N95" s="68" t="s">
        <v>16</v>
      </c>
      <c r="O95" s="128">
        <f t="shared" si="3"/>
        <v>0</v>
      </c>
      <c r="P95" s="255"/>
      <c r="Q95" s="71"/>
    </row>
    <row r="96" spans="1:17" ht="13.5">
      <c r="A96" s="251"/>
      <c r="B96" s="229"/>
      <c r="C96" s="229"/>
      <c r="D96" s="229"/>
      <c r="E96" s="261"/>
      <c r="F96" s="262"/>
      <c r="G96" s="72"/>
      <c r="H96" s="84" t="s">
        <v>17</v>
      </c>
      <c r="I96" s="74"/>
      <c r="J96" s="73"/>
      <c r="K96" s="84" t="s">
        <v>17</v>
      </c>
      <c r="L96" s="74"/>
      <c r="M96" s="74"/>
      <c r="N96" s="73" t="s">
        <v>16</v>
      </c>
      <c r="O96" s="129">
        <f t="shared" si="3"/>
        <v>0</v>
      </c>
      <c r="P96" s="256"/>
      <c r="Q96" s="76"/>
    </row>
    <row r="97" spans="1:17" ht="13.5">
      <c r="A97" s="251"/>
      <c r="B97" s="229"/>
      <c r="C97" s="229"/>
      <c r="D97" s="229"/>
      <c r="E97" s="261"/>
      <c r="F97" s="262"/>
      <c r="G97" s="72"/>
      <c r="H97" s="84" t="s">
        <v>17</v>
      </c>
      <c r="I97" s="74"/>
      <c r="J97" s="73"/>
      <c r="K97" s="84" t="s">
        <v>17</v>
      </c>
      <c r="L97" s="74"/>
      <c r="M97" s="74"/>
      <c r="N97" s="73" t="s">
        <v>16</v>
      </c>
      <c r="O97" s="129">
        <f t="shared" si="3"/>
        <v>0</v>
      </c>
      <c r="P97" s="256"/>
      <c r="Q97" s="76"/>
    </row>
    <row r="98" spans="1:17" ht="13.5">
      <c r="A98" s="251"/>
      <c r="B98" s="229"/>
      <c r="C98" s="229"/>
      <c r="D98" s="229"/>
      <c r="E98" s="244"/>
      <c r="F98" s="245"/>
      <c r="G98" s="72"/>
      <c r="H98" s="84" t="s">
        <v>17</v>
      </c>
      <c r="I98" s="74"/>
      <c r="J98" s="73"/>
      <c r="K98" s="84" t="s">
        <v>17</v>
      </c>
      <c r="L98" s="74"/>
      <c r="M98" s="74"/>
      <c r="N98" s="73" t="s">
        <v>16</v>
      </c>
      <c r="O98" s="129">
        <f t="shared" si="3"/>
        <v>0</v>
      </c>
      <c r="P98" s="256"/>
      <c r="Q98" s="76"/>
    </row>
    <row r="99" spans="1:17" ht="13.5">
      <c r="A99" s="251"/>
      <c r="B99" s="229"/>
      <c r="C99" s="229"/>
      <c r="D99" s="229"/>
      <c r="E99" s="244"/>
      <c r="F99" s="245"/>
      <c r="G99" s="72"/>
      <c r="H99" s="84" t="s">
        <v>17</v>
      </c>
      <c r="I99" s="74"/>
      <c r="J99" s="73"/>
      <c r="K99" s="84" t="s">
        <v>17</v>
      </c>
      <c r="L99" s="74"/>
      <c r="M99" s="74"/>
      <c r="N99" s="73" t="s">
        <v>16</v>
      </c>
      <c r="O99" s="130">
        <f t="shared" si="3"/>
        <v>0</v>
      </c>
      <c r="P99" s="256"/>
      <c r="Q99" s="76"/>
    </row>
    <row r="100" spans="1:17" ht="13.5">
      <c r="A100" s="251"/>
      <c r="B100" s="229"/>
      <c r="C100" s="229"/>
      <c r="D100" s="229"/>
      <c r="E100" s="246"/>
      <c r="F100" s="247"/>
      <c r="G100" s="72"/>
      <c r="H100" s="84" t="s">
        <v>17</v>
      </c>
      <c r="I100" s="74"/>
      <c r="J100" s="73"/>
      <c r="K100" s="84" t="s">
        <v>17</v>
      </c>
      <c r="L100" s="74"/>
      <c r="M100" s="74"/>
      <c r="N100" s="73" t="s">
        <v>16</v>
      </c>
      <c r="O100" s="131">
        <f t="shared" si="3"/>
        <v>0</v>
      </c>
      <c r="P100" s="256"/>
      <c r="Q100" s="76"/>
    </row>
    <row r="101" spans="1:17" ht="13.5">
      <c r="A101" s="251"/>
      <c r="B101" s="229"/>
      <c r="C101" s="229"/>
      <c r="D101" s="229"/>
      <c r="E101" s="261"/>
      <c r="F101" s="262"/>
      <c r="G101" s="72"/>
      <c r="H101" s="84" t="s">
        <v>17</v>
      </c>
      <c r="I101" s="74"/>
      <c r="J101" s="73"/>
      <c r="K101" s="84" t="s">
        <v>17</v>
      </c>
      <c r="L101" s="74"/>
      <c r="M101" s="74"/>
      <c r="N101" s="73" t="s">
        <v>16</v>
      </c>
      <c r="O101" s="129">
        <f t="shared" si="3"/>
        <v>0</v>
      </c>
      <c r="P101" s="256"/>
      <c r="Q101" s="76"/>
    </row>
    <row r="102" spans="1:17" ht="13.5">
      <c r="A102" s="251"/>
      <c r="B102" s="229"/>
      <c r="C102" s="229"/>
      <c r="D102" s="229"/>
      <c r="E102" s="244"/>
      <c r="F102" s="245"/>
      <c r="G102" s="72"/>
      <c r="H102" s="84" t="s">
        <v>17</v>
      </c>
      <c r="I102" s="74"/>
      <c r="J102" s="73"/>
      <c r="K102" s="84" t="s">
        <v>17</v>
      </c>
      <c r="L102" s="74"/>
      <c r="M102" s="74"/>
      <c r="N102" s="73" t="s">
        <v>16</v>
      </c>
      <c r="O102" s="129">
        <f t="shared" si="3"/>
        <v>0</v>
      </c>
      <c r="P102" s="256"/>
      <c r="Q102" s="76"/>
    </row>
    <row r="103" spans="1:17" ht="13.5">
      <c r="A103" s="251"/>
      <c r="B103" s="229"/>
      <c r="C103" s="229"/>
      <c r="D103" s="229"/>
      <c r="E103" s="244"/>
      <c r="F103" s="245"/>
      <c r="G103" s="72"/>
      <c r="H103" s="84" t="s">
        <v>17</v>
      </c>
      <c r="I103" s="74"/>
      <c r="J103" s="73"/>
      <c r="K103" s="84" t="s">
        <v>17</v>
      </c>
      <c r="L103" s="74"/>
      <c r="M103" s="74"/>
      <c r="N103" s="73" t="s">
        <v>16</v>
      </c>
      <c r="O103" s="129">
        <f t="shared" si="3"/>
        <v>0</v>
      </c>
      <c r="P103" s="256"/>
      <c r="Q103" s="76"/>
    </row>
    <row r="104" spans="1:17" ht="13.5">
      <c r="A104" s="252"/>
      <c r="B104" s="230"/>
      <c r="C104" s="230"/>
      <c r="D104" s="230"/>
      <c r="E104" s="248"/>
      <c r="F104" s="249"/>
      <c r="G104" s="173"/>
      <c r="H104" s="167" t="s">
        <v>17</v>
      </c>
      <c r="I104" s="172"/>
      <c r="J104" s="174"/>
      <c r="K104" s="167" t="s">
        <v>17</v>
      </c>
      <c r="L104" s="172"/>
      <c r="M104" s="172"/>
      <c r="N104" s="174" t="s">
        <v>16</v>
      </c>
      <c r="O104" s="175">
        <f t="shared" si="3"/>
        <v>0</v>
      </c>
      <c r="P104" s="257"/>
      <c r="Q104" s="82"/>
    </row>
    <row r="105" spans="1:17" ht="13.5">
      <c r="A105" s="162" t="s">
        <v>101</v>
      </c>
      <c r="B105" s="163">
        <f>D105+P105</f>
        <v>0</v>
      </c>
      <c r="C105" s="163">
        <f>D105/2</f>
        <v>0</v>
      </c>
      <c r="D105" s="163">
        <f>O105</f>
        <v>0</v>
      </c>
      <c r="E105" s="299" t="s">
        <v>146</v>
      </c>
      <c r="F105" s="300"/>
      <c r="G105" s="176">
        <f>D75</f>
        <v>0</v>
      </c>
      <c r="H105" s="166" t="s">
        <v>17</v>
      </c>
      <c r="I105" s="109"/>
      <c r="J105" s="110"/>
      <c r="K105" s="166" t="s">
        <v>17</v>
      </c>
      <c r="L105" s="87">
        <v>0.1</v>
      </c>
      <c r="M105" s="80"/>
      <c r="N105" s="79" t="s">
        <v>16</v>
      </c>
      <c r="O105" s="81">
        <f>G105*L105</f>
        <v>0</v>
      </c>
      <c r="P105" s="164"/>
      <c r="Q105" s="169"/>
    </row>
    <row r="106" spans="1:17" ht="13.5">
      <c r="A106" s="47" t="s">
        <v>73</v>
      </c>
      <c r="B106" s="127">
        <f>SUM(B15:B105)</f>
        <v>0</v>
      </c>
      <c r="C106" s="127">
        <f>SUM(C15:C105)</f>
        <v>0</v>
      </c>
      <c r="D106" s="127">
        <f>SUM(D15:D105)</f>
        <v>0</v>
      </c>
      <c r="E106" s="240"/>
      <c r="F106" s="241"/>
      <c r="G106" s="14"/>
      <c r="H106" s="15"/>
      <c r="I106" s="14"/>
      <c r="J106" s="15"/>
      <c r="K106" s="15"/>
      <c r="L106" s="14"/>
      <c r="M106" s="14"/>
      <c r="N106" s="15"/>
      <c r="O106" s="13"/>
      <c r="P106" s="127">
        <f>SUM(P35:P104)</f>
        <v>0</v>
      </c>
      <c r="Q106" s="35"/>
    </row>
    <row r="107" spans="1:17">
      <c r="A107" s="24" t="s">
        <v>74</v>
      </c>
      <c r="F107" s="24"/>
      <c r="Q107" s="24"/>
    </row>
  </sheetData>
  <mergeCells count="162">
    <mergeCell ref="E105:F105"/>
    <mergeCell ref="A85:A94"/>
    <mergeCell ref="B85:B94"/>
    <mergeCell ref="C85:C94"/>
    <mergeCell ref="D85:D94"/>
    <mergeCell ref="E85:F85"/>
    <mergeCell ref="P85:P94"/>
    <mergeCell ref="E86:F86"/>
    <mergeCell ref="E87:F87"/>
    <mergeCell ref="E88:F88"/>
    <mergeCell ref="E89:F89"/>
    <mergeCell ref="E90:F90"/>
    <mergeCell ref="E91:F91"/>
    <mergeCell ref="E92:F92"/>
    <mergeCell ref="E93:F93"/>
    <mergeCell ref="E94:F94"/>
    <mergeCell ref="P95:P104"/>
    <mergeCell ref="E96:F96"/>
    <mergeCell ref="E97:F97"/>
    <mergeCell ref="E98:F98"/>
    <mergeCell ref="E99:F99"/>
    <mergeCell ref="E100:F100"/>
    <mergeCell ref="E101:F101"/>
    <mergeCell ref="E102:F102"/>
    <mergeCell ref="A75:A84"/>
    <mergeCell ref="B75:B84"/>
    <mergeCell ref="C75:C84"/>
    <mergeCell ref="D75:D84"/>
    <mergeCell ref="E75:F75"/>
    <mergeCell ref="P75:P84"/>
    <mergeCell ref="E76:F76"/>
    <mergeCell ref="E77:F77"/>
    <mergeCell ref="E78:F78"/>
    <mergeCell ref="E79:F79"/>
    <mergeCell ref="E80:F80"/>
    <mergeCell ref="E81:F81"/>
    <mergeCell ref="E82:F82"/>
    <mergeCell ref="E83:F83"/>
    <mergeCell ref="E84:F84"/>
    <mergeCell ref="A15:A24"/>
    <mergeCell ref="B15:B24"/>
    <mergeCell ref="C15:C24"/>
    <mergeCell ref="D15:D24"/>
    <mergeCell ref="E15:F15"/>
    <mergeCell ref="P15:P24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C25:C34"/>
    <mergeCell ref="D25:D34"/>
    <mergeCell ref="E25:F25"/>
    <mergeCell ref="P25:P34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A10:E10"/>
    <mergeCell ref="F10:L10"/>
    <mergeCell ref="M8:Q8"/>
    <mergeCell ref="M10:Q10"/>
    <mergeCell ref="A2:Q2"/>
    <mergeCell ref="A3:Q3"/>
    <mergeCell ref="A5:E5"/>
    <mergeCell ref="F5:L5"/>
    <mergeCell ref="A6:E6"/>
    <mergeCell ref="F6:L6"/>
    <mergeCell ref="M6:Q6"/>
    <mergeCell ref="A7:E7"/>
    <mergeCell ref="F7:L7"/>
    <mergeCell ref="M7:Q7"/>
    <mergeCell ref="A9:E9"/>
    <mergeCell ref="F9:L9"/>
    <mergeCell ref="M5:Q5"/>
    <mergeCell ref="P13:Q13"/>
    <mergeCell ref="E14:O14"/>
    <mergeCell ref="P35:P44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C55:C64"/>
    <mergeCell ref="A35:A44"/>
    <mergeCell ref="B35:B44"/>
    <mergeCell ref="D35:D44"/>
    <mergeCell ref="E35:F35"/>
    <mergeCell ref="B13:B14"/>
    <mergeCell ref="D13:O13"/>
    <mergeCell ref="C13:C14"/>
    <mergeCell ref="C35:C44"/>
    <mergeCell ref="A45:A54"/>
    <mergeCell ref="B45:B54"/>
    <mergeCell ref="D45:D54"/>
    <mergeCell ref="E45:F45"/>
    <mergeCell ref="E46:F46"/>
    <mergeCell ref="E47:F47"/>
    <mergeCell ref="E48:F48"/>
    <mergeCell ref="E49:F49"/>
    <mergeCell ref="E50:F50"/>
    <mergeCell ref="C45:C54"/>
    <mergeCell ref="E62:F62"/>
    <mergeCell ref="E63:F63"/>
    <mergeCell ref="E64:F64"/>
    <mergeCell ref="A25:A34"/>
    <mergeCell ref="B25:B34"/>
    <mergeCell ref="E103:F103"/>
    <mergeCell ref="E104:F104"/>
    <mergeCell ref="P45:P54"/>
    <mergeCell ref="E55:F55"/>
    <mergeCell ref="P65:P74"/>
    <mergeCell ref="E66:F66"/>
    <mergeCell ref="E67:F67"/>
    <mergeCell ref="E68:F68"/>
    <mergeCell ref="E69:F69"/>
    <mergeCell ref="E70:F70"/>
    <mergeCell ref="P55:P64"/>
    <mergeCell ref="E58:F58"/>
    <mergeCell ref="E59:F59"/>
    <mergeCell ref="E60:F60"/>
    <mergeCell ref="E51:F51"/>
    <mergeCell ref="E52:F52"/>
    <mergeCell ref="E53:F53"/>
    <mergeCell ref="E54:F54"/>
    <mergeCell ref="C65:C74"/>
    <mergeCell ref="C95:C104"/>
    <mergeCell ref="M9:Q9"/>
    <mergeCell ref="A8:E8"/>
    <mergeCell ref="F8:L8"/>
    <mergeCell ref="E106:F106"/>
    <mergeCell ref="D95:D104"/>
    <mergeCell ref="E95:F95"/>
    <mergeCell ref="E71:F71"/>
    <mergeCell ref="E72:F72"/>
    <mergeCell ref="E73:F73"/>
    <mergeCell ref="E74:F74"/>
    <mergeCell ref="A65:A74"/>
    <mergeCell ref="B65:B74"/>
    <mergeCell ref="D65:D74"/>
    <mergeCell ref="E65:F65"/>
    <mergeCell ref="A55:A64"/>
    <mergeCell ref="A95:A104"/>
    <mergeCell ref="B95:B104"/>
    <mergeCell ref="B55:B64"/>
    <mergeCell ref="D55:D64"/>
    <mergeCell ref="E56:F56"/>
    <mergeCell ref="E57:F57"/>
    <mergeCell ref="E61:F61"/>
  </mergeCells>
  <phoneticPr fontId="1"/>
  <printOptions horizontalCentered="1"/>
  <pageMargins left="0.51181102362204722" right="0.51181102362204722" top="0.74803149606299213" bottom="0.74803149606299213" header="0.51181102362204722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AF21"/>
  <sheetViews>
    <sheetView showGridLines="0" view="pageBreakPreview" zoomScale="70" zoomScaleNormal="100" zoomScaleSheetLayoutView="70" workbookViewId="0">
      <selection activeCell="M6" sqref="M6:P6"/>
    </sheetView>
  </sheetViews>
  <sheetFormatPr defaultColWidth="8.25" defaultRowHeight="14.25"/>
  <cols>
    <col min="1" max="1" width="2" style="58" customWidth="1"/>
    <col min="2" max="15" width="8.25" style="58" customWidth="1"/>
    <col min="16" max="16" width="11.5" style="58" customWidth="1"/>
    <col min="17" max="20" width="8.25" style="58" customWidth="1"/>
    <col min="21" max="21" width="2" style="58" customWidth="1"/>
    <col min="22" max="22" width="3.75" style="58" customWidth="1"/>
    <col min="23" max="23" width="12.375" style="58" customWidth="1"/>
    <col min="24" max="31" width="8.25" style="58"/>
    <col min="32" max="32" width="14" style="58" customWidth="1"/>
    <col min="33" max="16384" width="8.25" style="58"/>
  </cols>
  <sheetData>
    <row r="1" spans="1:32">
      <c r="A1" s="57" t="s">
        <v>78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</row>
    <row r="2" spans="1:32" ht="18.75" customHeight="1">
      <c r="A2" s="57"/>
      <c r="B2" s="226" t="s">
        <v>111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57"/>
    </row>
    <row r="3" spans="1:32" ht="18.75" customHeight="1">
      <c r="A3" s="57"/>
      <c r="B3" s="227" t="s">
        <v>49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57"/>
    </row>
    <row r="4" spans="1:32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126" t="s">
        <v>120</v>
      </c>
      <c r="U4" s="57"/>
    </row>
    <row r="5" spans="1:32" ht="27.6" customHeight="1">
      <c r="A5" s="57"/>
      <c r="B5" s="220" t="s">
        <v>50</v>
      </c>
      <c r="C5" s="220"/>
      <c r="D5" s="221"/>
      <c r="E5" s="220" t="s">
        <v>113</v>
      </c>
      <c r="F5" s="220"/>
      <c r="G5" s="220"/>
      <c r="H5" s="221"/>
      <c r="I5" s="220" t="s">
        <v>119</v>
      </c>
      <c r="J5" s="220"/>
      <c r="K5" s="220"/>
      <c r="L5" s="221"/>
      <c r="M5" s="220" t="s">
        <v>114</v>
      </c>
      <c r="N5" s="220"/>
      <c r="O5" s="220"/>
      <c r="P5" s="221"/>
      <c r="Q5" s="220" t="s">
        <v>115</v>
      </c>
      <c r="R5" s="220"/>
      <c r="S5" s="220"/>
      <c r="T5" s="221"/>
      <c r="U5" s="57"/>
    </row>
    <row r="6" spans="1:32" ht="27.6" customHeight="1">
      <c r="A6" s="57"/>
      <c r="B6" s="220" t="s">
        <v>86</v>
      </c>
      <c r="C6" s="220"/>
      <c r="D6" s="221"/>
      <c r="E6" s="222">
        <f>'別紙５_広報事業（収支予算書）'!B15</f>
        <v>0</v>
      </c>
      <c r="F6" s="222"/>
      <c r="G6" s="222"/>
      <c r="H6" s="222"/>
      <c r="I6" s="222">
        <f>'別紙５_広報事業（収支予算書）'!C15</f>
        <v>0</v>
      </c>
      <c r="J6" s="222"/>
      <c r="K6" s="222"/>
      <c r="L6" s="222"/>
      <c r="M6" s="222">
        <f>'別紙５_広報事業（収支予算書）'!D15</f>
        <v>0</v>
      </c>
      <c r="N6" s="222"/>
      <c r="O6" s="222"/>
      <c r="P6" s="222"/>
      <c r="Q6" s="222">
        <f>'別紙５_広報事業（収支予算書）'!P15</f>
        <v>0</v>
      </c>
      <c r="R6" s="222"/>
      <c r="S6" s="222"/>
      <c r="T6" s="222"/>
      <c r="U6" s="57"/>
    </row>
    <row r="7" spans="1:32" ht="27" customHeight="1">
      <c r="A7" s="57"/>
      <c r="B7" s="220" t="s">
        <v>87</v>
      </c>
      <c r="C7" s="220"/>
      <c r="D7" s="221"/>
      <c r="E7" s="222">
        <f>'別紙５_広報事業（収支予算書）'!B25</f>
        <v>0</v>
      </c>
      <c r="F7" s="222"/>
      <c r="G7" s="222"/>
      <c r="H7" s="222"/>
      <c r="I7" s="222">
        <f>'別紙５_広報事業（収支予算書）'!C25</f>
        <v>0</v>
      </c>
      <c r="J7" s="222"/>
      <c r="K7" s="222"/>
      <c r="L7" s="222"/>
      <c r="M7" s="222">
        <f>'別紙５_広報事業（収支予算書）'!D25</f>
        <v>0</v>
      </c>
      <c r="N7" s="222"/>
      <c r="O7" s="222"/>
      <c r="P7" s="222"/>
      <c r="Q7" s="222">
        <f>'別紙５_広報事業（収支予算書）'!P25</f>
        <v>0</v>
      </c>
      <c r="R7" s="222"/>
      <c r="S7" s="222"/>
      <c r="T7" s="222"/>
      <c r="U7" s="57"/>
    </row>
    <row r="8" spans="1:32" ht="27.6" customHeight="1">
      <c r="A8" s="57"/>
      <c r="B8" s="220" t="s">
        <v>51</v>
      </c>
      <c r="C8" s="220"/>
      <c r="D8" s="221"/>
      <c r="E8" s="222">
        <f>'別紙５_広報事業（収支予算書）'!B35</f>
        <v>0</v>
      </c>
      <c r="F8" s="222"/>
      <c r="G8" s="222"/>
      <c r="H8" s="222"/>
      <c r="I8" s="222">
        <f>'別紙５_広報事業（収支予算書）'!C35</f>
        <v>0</v>
      </c>
      <c r="J8" s="222"/>
      <c r="K8" s="222"/>
      <c r="L8" s="222"/>
      <c r="M8" s="222">
        <f>'別紙５_広報事業（収支予算書）'!D35</f>
        <v>0</v>
      </c>
      <c r="N8" s="222"/>
      <c r="O8" s="222"/>
      <c r="P8" s="222"/>
      <c r="Q8" s="222">
        <f>'別紙５_広報事業（収支予算書）'!P35</f>
        <v>0</v>
      </c>
      <c r="R8" s="222"/>
      <c r="S8" s="222"/>
      <c r="T8" s="222"/>
      <c r="U8" s="57"/>
    </row>
    <row r="9" spans="1:32" ht="27" customHeight="1">
      <c r="A9" s="57"/>
      <c r="B9" s="220" t="s">
        <v>52</v>
      </c>
      <c r="C9" s="220"/>
      <c r="D9" s="221"/>
      <c r="E9" s="222">
        <f>'別紙５_広報事業（収支予算書）'!B45</f>
        <v>0</v>
      </c>
      <c r="F9" s="222"/>
      <c r="G9" s="222"/>
      <c r="H9" s="222"/>
      <c r="I9" s="222">
        <f>'別紙５_広報事業（収支予算書）'!C45</f>
        <v>0</v>
      </c>
      <c r="J9" s="222"/>
      <c r="K9" s="222"/>
      <c r="L9" s="222"/>
      <c r="M9" s="222">
        <f>'別紙５_広報事業（収支予算書）'!D45</f>
        <v>0</v>
      </c>
      <c r="N9" s="222"/>
      <c r="O9" s="222"/>
      <c r="P9" s="222"/>
      <c r="Q9" s="222">
        <f>'別紙５_広報事業（収支予算書）'!P45</f>
        <v>0</v>
      </c>
      <c r="R9" s="222"/>
      <c r="S9" s="222"/>
      <c r="T9" s="222"/>
      <c r="U9" s="57"/>
    </row>
    <row r="10" spans="1:32" ht="27.6" customHeight="1">
      <c r="A10" s="57"/>
      <c r="B10" s="220" t="s">
        <v>53</v>
      </c>
      <c r="C10" s="220"/>
      <c r="D10" s="221"/>
      <c r="E10" s="222">
        <f>'別紙５_広報事業（収支予算書）'!B55</f>
        <v>0</v>
      </c>
      <c r="F10" s="222"/>
      <c r="G10" s="222"/>
      <c r="H10" s="222"/>
      <c r="I10" s="222">
        <f>'別紙５_広報事業（収支予算書）'!C55</f>
        <v>0</v>
      </c>
      <c r="J10" s="222"/>
      <c r="K10" s="222"/>
      <c r="L10" s="222"/>
      <c r="M10" s="222">
        <f>'別紙５_広報事業（収支予算書）'!D55</f>
        <v>0</v>
      </c>
      <c r="N10" s="222"/>
      <c r="O10" s="222"/>
      <c r="P10" s="222"/>
      <c r="Q10" s="222">
        <f>'別紙５_広報事業（収支予算書）'!P55</f>
        <v>0</v>
      </c>
      <c r="R10" s="222"/>
      <c r="S10" s="222"/>
      <c r="T10" s="222"/>
      <c r="U10" s="57"/>
    </row>
    <row r="11" spans="1:32" ht="27.6" customHeight="1">
      <c r="A11" s="57"/>
      <c r="B11" s="220" t="s">
        <v>88</v>
      </c>
      <c r="C11" s="220"/>
      <c r="D11" s="221"/>
      <c r="E11" s="222">
        <f>'別紙５_広報事業（収支予算書）'!B65</f>
        <v>0</v>
      </c>
      <c r="F11" s="222"/>
      <c r="G11" s="222"/>
      <c r="H11" s="222"/>
      <c r="I11" s="222">
        <f>'別紙５_広報事業（収支予算書）'!C65</f>
        <v>0</v>
      </c>
      <c r="J11" s="222"/>
      <c r="K11" s="222"/>
      <c r="L11" s="222"/>
      <c r="M11" s="222">
        <f>'別紙５_広報事業（収支予算書）'!D65</f>
        <v>0</v>
      </c>
      <c r="N11" s="222"/>
      <c r="O11" s="222"/>
      <c r="P11" s="222"/>
      <c r="Q11" s="222">
        <f>'別紙５_広報事業（収支予算書）'!P65</f>
        <v>0</v>
      </c>
      <c r="R11" s="222"/>
      <c r="S11" s="222"/>
      <c r="T11" s="222"/>
      <c r="U11" s="57"/>
    </row>
    <row r="12" spans="1:32" ht="27.6" customHeight="1">
      <c r="A12" s="57"/>
      <c r="B12" s="220" t="s">
        <v>54</v>
      </c>
      <c r="C12" s="220"/>
      <c r="D12" s="221"/>
      <c r="E12" s="222">
        <f>'別紙５_広報事業（収支予算書）'!B75</f>
        <v>0</v>
      </c>
      <c r="F12" s="222"/>
      <c r="G12" s="222"/>
      <c r="H12" s="222"/>
      <c r="I12" s="222">
        <f>'別紙５_広報事業（収支予算書）'!C75</f>
        <v>0</v>
      </c>
      <c r="J12" s="222"/>
      <c r="K12" s="222"/>
      <c r="L12" s="222"/>
      <c r="M12" s="222">
        <f>'別紙５_広報事業（収支予算書）'!D75</f>
        <v>0</v>
      </c>
      <c r="N12" s="222"/>
      <c r="O12" s="222"/>
      <c r="P12" s="222"/>
      <c r="Q12" s="222">
        <f>'別紙５_広報事業（収支予算書）'!P75</f>
        <v>0</v>
      </c>
      <c r="R12" s="222"/>
      <c r="S12" s="222"/>
      <c r="T12" s="222"/>
      <c r="U12" s="57"/>
      <c r="AF12" s="124"/>
    </row>
    <row r="13" spans="1:32" ht="27.6" customHeight="1">
      <c r="A13" s="57"/>
      <c r="B13" s="220" t="s">
        <v>89</v>
      </c>
      <c r="C13" s="220"/>
      <c r="D13" s="221"/>
      <c r="E13" s="222">
        <f>'別紙５_広報事業（収支予算書）'!B85</f>
        <v>0</v>
      </c>
      <c r="F13" s="222"/>
      <c r="G13" s="222"/>
      <c r="H13" s="222"/>
      <c r="I13" s="222">
        <f>'別紙５_広報事業（収支予算書）'!C85</f>
        <v>0</v>
      </c>
      <c r="J13" s="222"/>
      <c r="K13" s="222"/>
      <c r="L13" s="222"/>
      <c r="M13" s="222">
        <f>'別紙５_広報事業（収支予算書）'!D85</f>
        <v>0</v>
      </c>
      <c r="N13" s="222"/>
      <c r="O13" s="222"/>
      <c r="P13" s="222"/>
      <c r="Q13" s="222">
        <f>'別紙５_広報事業（収支予算書）'!P85</f>
        <v>0</v>
      </c>
      <c r="R13" s="222"/>
      <c r="S13" s="222"/>
      <c r="T13" s="222"/>
      <c r="U13" s="57"/>
    </row>
    <row r="14" spans="1:32" ht="27.6" customHeight="1">
      <c r="A14" s="57"/>
      <c r="B14" s="220" t="s">
        <v>90</v>
      </c>
      <c r="C14" s="220"/>
      <c r="D14" s="221"/>
      <c r="E14" s="222">
        <f>'別紙５_広報事業（収支予算書）'!B95</f>
        <v>0</v>
      </c>
      <c r="F14" s="222"/>
      <c r="G14" s="222"/>
      <c r="H14" s="222"/>
      <c r="I14" s="222">
        <f>'別紙５_広報事業（収支予算書）'!C95</f>
        <v>0</v>
      </c>
      <c r="J14" s="222"/>
      <c r="K14" s="222"/>
      <c r="L14" s="222"/>
      <c r="M14" s="222">
        <f>'別紙５_広報事業（収支予算書）'!D95</f>
        <v>0</v>
      </c>
      <c r="N14" s="222"/>
      <c r="O14" s="222"/>
      <c r="P14" s="222"/>
      <c r="Q14" s="222">
        <f>'別紙５_広報事業（収支予算書）'!P95</f>
        <v>0</v>
      </c>
      <c r="R14" s="222"/>
      <c r="S14" s="222"/>
      <c r="T14" s="222"/>
      <c r="U14" s="57"/>
    </row>
    <row r="15" spans="1:32" ht="27.6" customHeight="1">
      <c r="A15" s="57"/>
      <c r="B15" s="302" t="s">
        <v>55</v>
      </c>
      <c r="C15" s="303"/>
      <c r="D15" s="304"/>
      <c r="E15" s="305">
        <f>'別紙５_広報事業（収支予算書）'!B105</f>
        <v>0</v>
      </c>
      <c r="F15" s="306"/>
      <c r="G15" s="306"/>
      <c r="H15" s="307"/>
      <c r="I15" s="305">
        <f>'別紙５_広報事業（収支予算書）'!C105</f>
        <v>0</v>
      </c>
      <c r="J15" s="306"/>
      <c r="K15" s="306"/>
      <c r="L15" s="307"/>
      <c r="M15" s="305">
        <f>'別紙５_広報事業（収支予算書）'!D105</f>
        <v>0</v>
      </c>
      <c r="N15" s="306"/>
      <c r="O15" s="306"/>
      <c r="P15" s="307"/>
      <c r="Q15" s="305">
        <f>'別紙５_広報事業（収支予算書）'!P105</f>
        <v>0</v>
      </c>
      <c r="R15" s="306"/>
      <c r="S15" s="306"/>
      <c r="T15" s="307"/>
      <c r="U15" s="57"/>
    </row>
    <row r="16" spans="1:32" ht="27.6" customHeight="1">
      <c r="A16" s="57"/>
      <c r="B16" s="220" t="s">
        <v>91</v>
      </c>
      <c r="C16" s="220"/>
      <c r="D16" s="221"/>
      <c r="E16" s="308">
        <f>'別紙５_広報事業（収支予算書）'!B115</f>
        <v>0</v>
      </c>
      <c r="F16" s="308"/>
      <c r="G16" s="308"/>
      <c r="H16" s="308"/>
      <c r="I16" s="308">
        <f>'別紙５_広報事業（収支予算書）'!C115</f>
        <v>0</v>
      </c>
      <c r="J16" s="308"/>
      <c r="K16" s="308"/>
      <c r="L16" s="308"/>
      <c r="M16" s="308">
        <f>'別紙５_広報事業（収支予算書）'!D115</f>
        <v>0</v>
      </c>
      <c r="N16" s="308"/>
      <c r="O16" s="308"/>
      <c r="P16" s="308"/>
      <c r="Q16" s="222">
        <f>'別紙５_広報事業（収支予算書）'!P115</f>
        <v>0</v>
      </c>
      <c r="R16" s="222"/>
      <c r="S16" s="222"/>
      <c r="T16" s="222"/>
      <c r="U16" s="57"/>
    </row>
    <row r="17" spans="1:21" ht="27.6" customHeight="1" thickBot="1">
      <c r="A17" s="57"/>
      <c r="B17" s="223" t="s">
        <v>100</v>
      </c>
      <c r="C17" s="223"/>
      <c r="D17" s="224"/>
      <c r="E17" s="301">
        <f>'別紙５_広報事業（収支予算書）'!B125</f>
        <v>0</v>
      </c>
      <c r="F17" s="301"/>
      <c r="G17" s="301"/>
      <c r="H17" s="301"/>
      <c r="I17" s="301">
        <f>'別紙５_広報事業（収支予算書）'!C125</f>
        <v>0</v>
      </c>
      <c r="J17" s="301"/>
      <c r="K17" s="301"/>
      <c r="L17" s="301"/>
      <c r="M17" s="301">
        <f>'別紙５_広報事業（収支予算書）'!D125</f>
        <v>0</v>
      </c>
      <c r="N17" s="301"/>
      <c r="O17" s="301"/>
      <c r="P17" s="301"/>
      <c r="Q17" s="225">
        <f>'別紙５_広報事業（収支予算書）'!P125</f>
        <v>0</v>
      </c>
      <c r="R17" s="225"/>
      <c r="S17" s="225"/>
      <c r="T17" s="225"/>
      <c r="U17" s="57"/>
    </row>
    <row r="18" spans="1:21" ht="27.6" customHeight="1" thickTop="1">
      <c r="A18" s="57"/>
      <c r="B18" s="216" t="s">
        <v>56</v>
      </c>
      <c r="C18" s="216"/>
      <c r="D18" s="217"/>
      <c r="E18" s="218">
        <f>SUM(E6:H17)</f>
        <v>0</v>
      </c>
      <c r="F18" s="218"/>
      <c r="G18" s="218"/>
      <c r="H18" s="218"/>
      <c r="I18" s="218">
        <f>SUM(I6:L17)</f>
        <v>0</v>
      </c>
      <c r="J18" s="218"/>
      <c r="K18" s="218"/>
      <c r="L18" s="218"/>
      <c r="M18" s="219">
        <f>SUM(M6:P17)</f>
        <v>0</v>
      </c>
      <c r="N18" s="219"/>
      <c r="O18" s="219"/>
      <c r="P18" s="219"/>
      <c r="Q18" s="218">
        <f>SUM(Q6:T17)</f>
        <v>0</v>
      </c>
      <c r="R18" s="218"/>
      <c r="S18" s="218"/>
      <c r="T18" s="218"/>
      <c r="U18" s="57"/>
    </row>
    <row r="19" spans="1:21">
      <c r="A19" s="57"/>
      <c r="B19" s="57" t="s">
        <v>57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</row>
    <row r="20" spans="1:21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</row>
    <row r="21" spans="1:21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</row>
  </sheetData>
  <sheetProtection formatRows="0"/>
  <mergeCells count="72">
    <mergeCell ref="B16:D16"/>
    <mergeCell ref="E16:H16"/>
    <mergeCell ref="M16:P16"/>
    <mergeCell ref="Q16:T16"/>
    <mergeCell ref="I16:L16"/>
    <mergeCell ref="B15:D15"/>
    <mergeCell ref="E15:H15"/>
    <mergeCell ref="M15:P15"/>
    <mergeCell ref="Q15:T15"/>
    <mergeCell ref="I15:L15"/>
    <mergeCell ref="B14:D14"/>
    <mergeCell ref="E14:H14"/>
    <mergeCell ref="M14:P14"/>
    <mergeCell ref="Q14:T14"/>
    <mergeCell ref="I14:L14"/>
    <mergeCell ref="B13:D13"/>
    <mergeCell ref="E13:H13"/>
    <mergeCell ref="M13:P13"/>
    <mergeCell ref="Q13:T13"/>
    <mergeCell ref="I13:L13"/>
    <mergeCell ref="B11:D11"/>
    <mergeCell ref="E11:H11"/>
    <mergeCell ref="M11:P11"/>
    <mergeCell ref="Q11:T11"/>
    <mergeCell ref="I11:L11"/>
    <mergeCell ref="B7:D7"/>
    <mergeCell ref="E7:H7"/>
    <mergeCell ref="M7:P7"/>
    <mergeCell ref="Q7:T7"/>
    <mergeCell ref="I7:L7"/>
    <mergeCell ref="B6:D6"/>
    <mergeCell ref="E6:H6"/>
    <mergeCell ref="M6:P6"/>
    <mergeCell ref="Q6:T6"/>
    <mergeCell ref="I6:L6"/>
    <mergeCell ref="B2:T2"/>
    <mergeCell ref="B3:T3"/>
    <mergeCell ref="B5:D5"/>
    <mergeCell ref="E5:H5"/>
    <mergeCell ref="M5:P5"/>
    <mergeCell ref="Q5:T5"/>
    <mergeCell ref="I5:L5"/>
    <mergeCell ref="B9:D9"/>
    <mergeCell ref="E9:H9"/>
    <mergeCell ref="M9:P9"/>
    <mergeCell ref="Q9:T9"/>
    <mergeCell ref="I9:L9"/>
    <mergeCell ref="B8:D8"/>
    <mergeCell ref="E8:H8"/>
    <mergeCell ref="M8:P8"/>
    <mergeCell ref="Q8:T8"/>
    <mergeCell ref="I8:L8"/>
    <mergeCell ref="B12:D12"/>
    <mergeCell ref="E12:H12"/>
    <mergeCell ref="M12:P12"/>
    <mergeCell ref="Q12:T12"/>
    <mergeCell ref="I12:L12"/>
    <mergeCell ref="B10:D10"/>
    <mergeCell ref="E10:H10"/>
    <mergeCell ref="M10:P10"/>
    <mergeCell ref="Q10:T10"/>
    <mergeCell ref="I10:L10"/>
    <mergeCell ref="B18:D18"/>
    <mergeCell ref="E18:H18"/>
    <mergeCell ref="M18:P18"/>
    <mergeCell ref="Q18:T18"/>
    <mergeCell ref="B17:D17"/>
    <mergeCell ref="E17:H17"/>
    <mergeCell ref="M17:P17"/>
    <mergeCell ref="Q17:T17"/>
    <mergeCell ref="I17:L17"/>
    <mergeCell ref="I18:L18"/>
  </mergeCells>
  <phoneticPr fontId="1"/>
  <printOptions horizontalCentered="1"/>
  <pageMargins left="0.55118110236220474" right="0.43307086614173229" top="0.74803149606299213" bottom="0.74803149606299213" header="0.31496062992125984" footer="0.31496062992125984"/>
  <pageSetup paperSize="9"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8"/>
  <sheetViews>
    <sheetView view="pageBreakPreview" topLeftCell="A91" zoomScale="85" zoomScaleNormal="100" zoomScaleSheetLayoutView="85" workbookViewId="0">
      <selection activeCell="S34" sqref="S34"/>
    </sheetView>
  </sheetViews>
  <sheetFormatPr defaultRowHeight="14.25"/>
  <cols>
    <col min="1" max="1" width="13.875" bestFit="1" customWidth="1"/>
    <col min="2" max="3" width="11.625" customWidth="1"/>
    <col min="4" max="4" width="10.5" bestFit="1" customWidth="1"/>
    <col min="5" max="5" width="10.625" customWidth="1"/>
    <col min="6" max="6" width="27.625" customWidth="1"/>
    <col min="7" max="7" width="10.875" bestFit="1" customWidth="1"/>
    <col min="8" max="8" width="2.375" style="42" customWidth="1"/>
    <col min="9" max="9" width="4" customWidth="1"/>
    <col min="10" max="10" width="3.25" style="42" bestFit="1" customWidth="1"/>
    <col min="11" max="11" width="2.375" style="42" customWidth="1"/>
    <col min="12" max="13" width="4" customWidth="1"/>
    <col min="14" max="14" width="2.375" style="42" bestFit="1" customWidth="1"/>
    <col min="15" max="15" width="9.375" style="11" customWidth="1"/>
    <col min="16" max="16" width="9.5" bestFit="1" customWidth="1"/>
    <col min="17" max="17" width="40.625" customWidth="1"/>
  </cols>
  <sheetData>
    <row r="1" spans="1:17">
      <c r="A1" s="24" t="s">
        <v>79</v>
      </c>
      <c r="F1" s="24"/>
      <c r="Q1" s="59"/>
    </row>
    <row r="2" spans="1:17" s="61" customFormat="1" ht="20.100000000000001" customHeight="1">
      <c r="A2" s="280" t="s">
        <v>112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</row>
    <row r="3" spans="1:17" s="61" customFormat="1" ht="20.100000000000001" customHeight="1">
      <c r="A3" s="280" t="s">
        <v>58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</row>
    <row r="4" spans="1:17" s="62" customFormat="1" ht="20.100000000000001" customHeight="1">
      <c r="A4" s="60" t="s">
        <v>59</v>
      </c>
      <c r="F4" s="60"/>
      <c r="G4" s="63"/>
      <c r="H4" s="64"/>
      <c r="J4" s="64"/>
      <c r="K4" s="64"/>
      <c r="N4" s="64"/>
      <c r="O4" s="65"/>
      <c r="Q4" s="66"/>
    </row>
    <row r="5" spans="1:17" s="62" customFormat="1" ht="20.100000000000001" customHeight="1">
      <c r="A5" s="281" t="s">
        <v>36</v>
      </c>
      <c r="B5" s="282"/>
      <c r="C5" s="282"/>
      <c r="D5" s="282"/>
      <c r="E5" s="283"/>
      <c r="F5" s="281" t="s">
        <v>61</v>
      </c>
      <c r="G5" s="282"/>
      <c r="H5" s="282"/>
      <c r="I5" s="282"/>
      <c r="J5" s="282"/>
      <c r="K5" s="282"/>
      <c r="L5" s="283"/>
      <c r="M5" s="281" t="s">
        <v>80</v>
      </c>
      <c r="N5" s="282"/>
      <c r="O5" s="282"/>
      <c r="P5" s="282"/>
      <c r="Q5" s="283"/>
    </row>
    <row r="6" spans="1:17" s="62" customFormat="1" ht="20.100000000000001" customHeight="1">
      <c r="A6" s="284" t="s">
        <v>105</v>
      </c>
      <c r="B6" s="285"/>
      <c r="C6" s="285"/>
      <c r="D6" s="285"/>
      <c r="E6" s="286"/>
      <c r="F6" s="321">
        <f>C126</f>
        <v>0</v>
      </c>
      <c r="G6" s="322"/>
      <c r="H6" s="322"/>
      <c r="I6" s="322"/>
      <c r="J6" s="322"/>
      <c r="K6" s="322"/>
      <c r="L6" s="323"/>
      <c r="M6" s="290"/>
      <c r="N6" s="291"/>
      <c r="O6" s="291"/>
      <c r="P6" s="291"/>
      <c r="Q6" s="292"/>
    </row>
    <row r="7" spans="1:17" s="62" customFormat="1" ht="20.100000000000001" customHeight="1">
      <c r="A7" s="234" t="s">
        <v>124</v>
      </c>
      <c r="B7" s="235"/>
      <c r="C7" s="235"/>
      <c r="D7" s="235"/>
      <c r="E7" s="236"/>
      <c r="F7" s="324"/>
      <c r="G7" s="325"/>
      <c r="H7" s="325"/>
      <c r="I7" s="325"/>
      <c r="J7" s="325"/>
      <c r="K7" s="325"/>
      <c r="L7" s="326"/>
      <c r="M7" s="274"/>
      <c r="N7" s="275"/>
      <c r="O7" s="275"/>
      <c r="P7" s="275"/>
      <c r="Q7" s="276"/>
    </row>
    <row r="8" spans="1:17" s="62" customFormat="1" ht="20.100000000000001" customHeight="1">
      <c r="A8" s="234" t="s">
        <v>106</v>
      </c>
      <c r="B8" s="235"/>
      <c r="C8" s="235"/>
      <c r="D8" s="235"/>
      <c r="E8" s="236"/>
      <c r="F8" s="327"/>
      <c r="G8" s="328"/>
      <c r="H8" s="328"/>
      <c r="I8" s="328"/>
      <c r="J8" s="328"/>
      <c r="K8" s="328"/>
      <c r="L8" s="329"/>
      <c r="M8" s="274"/>
      <c r="N8" s="275"/>
      <c r="O8" s="275"/>
      <c r="P8" s="275"/>
      <c r="Q8" s="276"/>
    </row>
    <row r="9" spans="1:17" s="62" customFormat="1" ht="20.100000000000001" customHeight="1" thickBot="1">
      <c r="A9" s="293" t="s">
        <v>107</v>
      </c>
      <c r="B9" s="294"/>
      <c r="C9" s="294"/>
      <c r="D9" s="294"/>
      <c r="E9" s="295"/>
      <c r="F9" s="330"/>
      <c r="G9" s="331"/>
      <c r="H9" s="331"/>
      <c r="I9" s="331"/>
      <c r="J9" s="331"/>
      <c r="K9" s="331"/>
      <c r="L9" s="332"/>
      <c r="M9" s="231"/>
      <c r="N9" s="232"/>
      <c r="O9" s="232"/>
      <c r="P9" s="232"/>
      <c r="Q9" s="233"/>
    </row>
    <row r="10" spans="1:17" s="62" customFormat="1" ht="20.100000000000001" customHeight="1" thickTop="1">
      <c r="A10" s="268" t="s">
        <v>73</v>
      </c>
      <c r="B10" s="269"/>
      <c r="C10" s="269"/>
      <c r="D10" s="269"/>
      <c r="E10" s="270"/>
      <c r="F10" s="333">
        <f>F6+F7+F8+F9</f>
        <v>0</v>
      </c>
      <c r="G10" s="334"/>
      <c r="H10" s="334"/>
      <c r="I10" s="334"/>
      <c r="J10" s="334"/>
      <c r="K10" s="334"/>
      <c r="L10" s="335"/>
      <c r="M10" s="277"/>
      <c r="N10" s="278"/>
      <c r="O10" s="278"/>
      <c r="P10" s="278"/>
      <c r="Q10" s="279"/>
    </row>
    <row r="11" spans="1:17">
      <c r="A11" s="24"/>
      <c r="F11" s="24"/>
      <c r="H11" s="43"/>
      <c r="J11" s="43"/>
      <c r="K11" s="43"/>
      <c r="N11" s="43"/>
      <c r="Q11" s="59"/>
    </row>
    <row r="12" spans="1:17" s="62" customFormat="1" ht="15.75">
      <c r="A12" s="60" t="s">
        <v>62</v>
      </c>
      <c r="F12" s="60"/>
      <c r="H12" s="64"/>
      <c r="J12" s="64"/>
      <c r="K12" s="64"/>
      <c r="N12" s="64"/>
      <c r="O12" s="65"/>
      <c r="Q12" s="86" t="s">
        <v>96</v>
      </c>
    </row>
    <row r="13" spans="1:17" ht="27" customHeight="1">
      <c r="A13" s="48" t="s">
        <v>37</v>
      </c>
      <c r="B13" s="258" t="s">
        <v>0</v>
      </c>
      <c r="C13" s="258" t="s">
        <v>118</v>
      </c>
      <c r="D13" s="260" t="s">
        <v>1</v>
      </c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 t="s">
        <v>2</v>
      </c>
      <c r="Q13" s="260"/>
    </row>
    <row r="14" spans="1:17" ht="27" customHeight="1">
      <c r="A14" s="49" t="s">
        <v>36</v>
      </c>
      <c r="B14" s="259"/>
      <c r="C14" s="259"/>
      <c r="D14" s="44" t="s">
        <v>3</v>
      </c>
      <c r="E14" s="265" t="s">
        <v>4</v>
      </c>
      <c r="F14" s="266"/>
      <c r="G14" s="266"/>
      <c r="H14" s="266"/>
      <c r="I14" s="266"/>
      <c r="J14" s="266"/>
      <c r="K14" s="266"/>
      <c r="L14" s="266"/>
      <c r="M14" s="266"/>
      <c r="N14" s="266"/>
      <c r="O14" s="267"/>
      <c r="P14" s="44" t="s">
        <v>3</v>
      </c>
      <c r="Q14" s="45" t="s">
        <v>4</v>
      </c>
    </row>
    <row r="15" spans="1:17" ht="13.5">
      <c r="A15" s="250" t="s">
        <v>5</v>
      </c>
      <c r="B15" s="228">
        <f>D15+P15</f>
        <v>0</v>
      </c>
      <c r="C15" s="228">
        <f>D15/2</f>
        <v>0</v>
      </c>
      <c r="D15" s="228">
        <f>SUM(O15:O24)</f>
        <v>0</v>
      </c>
      <c r="E15" s="242"/>
      <c r="F15" s="243"/>
      <c r="G15" s="67"/>
      <c r="H15" s="83" t="s">
        <v>17</v>
      </c>
      <c r="I15" s="69"/>
      <c r="J15" s="68"/>
      <c r="K15" s="83" t="s">
        <v>17</v>
      </c>
      <c r="L15" s="69"/>
      <c r="M15" s="69"/>
      <c r="N15" s="68" t="s">
        <v>16</v>
      </c>
      <c r="O15" s="70">
        <f t="shared" ref="O15:O46" si="0">G15*I15*L15</f>
        <v>0</v>
      </c>
      <c r="P15" s="255"/>
      <c r="Q15" s="71"/>
    </row>
    <row r="16" spans="1:17" ht="13.5">
      <c r="A16" s="251"/>
      <c r="B16" s="229"/>
      <c r="C16" s="229"/>
      <c r="D16" s="229"/>
      <c r="E16" s="244"/>
      <c r="F16" s="245"/>
      <c r="G16" s="72"/>
      <c r="H16" s="84" t="s">
        <v>17</v>
      </c>
      <c r="I16" s="74"/>
      <c r="J16" s="73"/>
      <c r="K16" s="84" t="s">
        <v>17</v>
      </c>
      <c r="L16" s="74"/>
      <c r="M16" s="74"/>
      <c r="N16" s="73" t="s">
        <v>16</v>
      </c>
      <c r="O16" s="75">
        <f t="shared" si="0"/>
        <v>0</v>
      </c>
      <c r="P16" s="256"/>
      <c r="Q16" s="76"/>
    </row>
    <row r="17" spans="1:17" ht="13.5">
      <c r="A17" s="251"/>
      <c r="B17" s="229"/>
      <c r="C17" s="229"/>
      <c r="D17" s="229"/>
      <c r="E17" s="244"/>
      <c r="F17" s="245"/>
      <c r="G17" s="72"/>
      <c r="H17" s="84" t="s">
        <v>17</v>
      </c>
      <c r="I17" s="74"/>
      <c r="J17" s="73"/>
      <c r="K17" s="84" t="s">
        <v>17</v>
      </c>
      <c r="L17" s="74"/>
      <c r="M17" s="74"/>
      <c r="N17" s="73" t="s">
        <v>16</v>
      </c>
      <c r="O17" s="75">
        <f t="shared" si="0"/>
        <v>0</v>
      </c>
      <c r="P17" s="256"/>
      <c r="Q17" s="76"/>
    </row>
    <row r="18" spans="1:17" ht="13.5">
      <c r="A18" s="251"/>
      <c r="B18" s="229"/>
      <c r="C18" s="229"/>
      <c r="D18" s="229"/>
      <c r="E18" s="244"/>
      <c r="F18" s="245"/>
      <c r="G18" s="72"/>
      <c r="H18" s="84" t="s">
        <v>17</v>
      </c>
      <c r="I18" s="74"/>
      <c r="J18" s="73"/>
      <c r="K18" s="84" t="s">
        <v>17</v>
      </c>
      <c r="L18" s="74"/>
      <c r="M18" s="74"/>
      <c r="N18" s="73" t="s">
        <v>16</v>
      </c>
      <c r="O18" s="75">
        <f t="shared" si="0"/>
        <v>0</v>
      </c>
      <c r="P18" s="256"/>
      <c r="Q18" s="76"/>
    </row>
    <row r="19" spans="1:17" ht="13.5">
      <c r="A19" s="251"/>
      <c r="B19" s="229"/>
      <c r="C19" s="229"/>
      <c r="D19" s="229"/>
      <c r="E19" s="244"/>
      <c r="F19" s="245"/>
      <c r="G19" s="72"/>
      <c r="H19" s="84" t="s">
        <v>17</v>
      </c>
      <c r="I19" s="74"/>
      <c r="J19" s="73"/>
      <c r="K19" s="84" t="s">
        <v>17</v>
      </c>
      <c r="L19" s="74"/>
      <c r="M19" s="74"/>
      <c r="N19" s="73" t="s">
        <v>16</v>
      </c>
      <c r="O19" s="81">
        <f t="shared" si="0"/>
        <v>0</v>
      </c>
      <c r="P19" s="256"/>
      <c r="Q19" s="76"/>
    </row>
    <row r="20" spans="1:17" ht="13.5">
      <c r="A20" s="251"/>
      <c r="B20" s="229"/>
      <c r="C20" s="229"/>
      <c r="D20" s="229"/>
      <c r="E20" s="244"/>
      <c r="F20" s="245"/>
      <c r="G20" s="72"/>
      <c r="H20" s="84" t="s">
        <v>17</v>
      </c>
      <c r="I20" s="74"/>
      <c r="J20" s="73"/>
      <c r="K20" s="84" t="s">
        <v>17</v>
      </c>
      <c r="L20" s="74"/>
      <c r="M20" s="74"/>
      <c r="N20" s="73" t="s">
        <v>16</v>
      </c>
      <c r="O20" s="88">
        <f t="shared" si="0"/>
        <v>0</v>
      </c>
      <c r="P20" s="256"/>
      <c r="Q20" s="76"/>
    </row>
    <row r="21" spans="1:17" ht="13.5">
      <c r="A21" s="251"/>
      <c r="B21" s="229"/>
      <c r="C21" s="229"/>
      <c r="D21" s="229"/>
      <c r="E21" s="246"/>
      <c r="F21" s="247"/>
      <c r="G21" s="72"/>
      <c r="H21" s="84" t="s">
        <v>17</v>
      </c>
      <c r="I21" s="74"/>
      <c r="J21" s="73"/>
      <c r="K21" s="84" t="s">
        <v>17</v>
      </c>
      <c r="L21" s="74"/>
      <c r="M21" s="74"/>
      <c r="N21" s="73" t="s">
        <v>16</v>
      </c>
      <c r="O21" s="75">
        <f t="shared" si="0"/>
        <v>0</v>
      </c>
      <c r="P21" s="256"/>
      <c r="Q21" s="76"/>
    </row>
    <row r="22" spans="1:17" ht="13.5">
      <c r="A22" s="251"/>
      <c r="B22" s="229"/>
      <c r="C22" s="229"/>
      <c r="D22" s="229"/>
      <c r="E22" s="261"/>
      <c r="F22" s="262"/>
      <c r="G22" s="72"/>
      <c r="H22" s="84" t="s">
        <v>17</v>
      </c>
      <c r="I22" s="74"/>
      <c r="J22" s="73"/>
      <c r="K22" s="84" t="s">
        <v>17</v>
      </c>
      <c r="L22" s="74"/>
      <c r="M22" s="74"/>
      <c r="N22" s="73" t="s">
        <v>16</v>
      </c>
      <c r="O22" s="75">
        <f t="shared" si="0"/>
        <v>0</v>
      </c>
      <c r="P22" s="256"/>
      <c r="Q22" s="76"/>
    </row>
    <row r="23" spans="1:17" ht="13.5">
      <c r="A23" s="251"/>
      <c r="B23" s="229"/>
      <c r="C23" s="229"/>
      <c r="D23" s="229"/>
      <c r="E23" s="261"/>
      <c r="F23" s="262"/>
      <c r="G23" s="72"/>
      <c r="H23" s="84" t="s">
        <v>17</v>
      </c>
      <c r="I23" s="74"/>
      <c r="J23" s="73"/>
      <c r="K23" s="84" t="s">
        <v>17</v>
      </c>
      <c r="L23" s="74"/>
      <c r="M23" s="74"/>
      <c r="N23" s="73" t="s">
        <v>16</v>
      </c>
      <c r="O23" s="75">
        <f t="shared" si="0"/>
        <v>0</v>
      </c>
      <c r="P23" s="256"/>
      <c r="Q23" s="76"/>
    </row>
    <row r="24" spans="1:17" ht="13.5">
      <c r="A24" s="252"/>
      <c r="B24" s="230"/>
      <c r="C24" s="230"/>
      <c r="D24" s="230"/>
      <c r="E24" s="263"/>
      <c r="F24" s="264"/>
      <c r="G24" s="78"/>
      <c r="H24" s="85" t="s">
        <v>17</v>
      </c>
      <c r="I24" s="80"/>
      <c r="J24" s="79"/>
      <c r="K24" s="85" t="s">
        <v>17</v>
      </c>
      <c r="L24" s="80"/>
      <c r="M24" s="80"/>
      <c r="N24" s="79" t="s">
        <v>16</v>
      </c>
      <c r="O24" s="81">
        <f t="shared" si="0"/>
        <v>0</v>
      </c>
      <c r="P24" s="257"/>
      <c r="Q24" s="82"/>
    </row>
    <row r="25" spans="1:17" ht="13.5">
      <c r="A25" s="250" t="s">
        <v>6</v>
      </c>
      <c r="B25" s="228">
        <f>D25+P25</f>
        <v>0</v>
      </c>
      <c r="C25" s="228">
        <f>D25/2</f>
        <v>0</v>
      </c>
      <c r="D25" s="228">
        <f>SUM(O25:O34)</f>
        <v>0</v>
      </c>
      <c r="E25" s="242"/>
      <c r="F25" s="243"/>
      <c r="G25" s="67"/>
      <c r="H25" s="83" t="s">
        <v>17</v>
      </c>
      <c r="I25" s="69"/>
      <c r="J25" s="68"/>
      <c r="K25" s="83" t="s">
        <v>17</v>
      </c>
      <c r="L25" s="69"/>
      <c r="M25" s="69"/>
      <c r="N25" s="68" t="s">
        <v>16</v>
      </c>
      <c r="O25" s="70">
        <f t="shared" si="0"/>
        <v>0</v>
      </c>
      <c r="P25" s="255"/>
      <c r="Q25" s="71"/>
    </row>
    <row r="26" spans="1:17" ht="13.5">
      <c r="A26" s="251"/>
      <c r="B26" s="229"/>
      <c r="C26" s="229"/>
      <c r="D26" s="229"/>
      <c r="E26" s="261"/>
      <c r="F26" s="262"/>
      <c r="G26" s="72"/>
      <c r="H26" s="84" t="s">
        <v>17</v>
      </c>
      <c r="I26" s="74"/>
      <c r="J26" s="73"/>
      <c r="K26" s="84" t="s">
        <v>17</v>
      </c>
      <c r="L26" s="74"/>
      <c r="M26" s="74"/>
      <c r="N26" s="73" t="s">
        <v>16</v>
      </c>
      <c r="O26" s="75">
        <f t="shared" si="0"/>
        <v>0</v>
      </c>
      <c r="P26" s="256"/>
      <c r="Q26" s="76"/>
    </row>
    <row r="27" spans="1:17" ht="13.5">
      <c r="A27" s="251"/>
      <c r="B27" s="229"/>
      <c r="C27" s="229"/>
      <c r="D27" s="229"/>
      <c r="E27" s="261"/>
      <c r="F27" s="262"/>
      <c r="G27" s="72"/>
      <c r="H27" s="84" t="s">
        <v>17</v>
      </c>
      <c r="I27" s="74"/>
      <c r="J27" s="73"/>
      <c r="K27" s="84" t="s">
        <v>17</v>
      </c>
      <c r="L27" s="74"/>
      <c r="M27" s="74"/>
      <c r="N27" s="73" t="s">
        <v>16</v>
      </c>
      <c r="O27" s="75">
        <f t="shared" si="0"/>
        <v>0</v>
      </c>
      <c r="P27" s="256"/>
      <c r="Q27" s="76"/>
    </row>
    <row r="28" spans="1:17" ht="13.5">
      <c r="A28" s="251"/>
      <c r="B28" s="229"/>
      <c r="C28" s="229"/>
      <c r="D28" s="229"/>
      <c r="E28" s="244"/>
      <c r="F28" s="245"/>
      <c r="G28" s="72"/>
      <c r="H28" s="84" t="s">
        <v>17</v>
      </c>
      <c r="I28" s="74"/>
      <c r="J28" s="73"/>
      <c r="K28" s="84" t="s">
        <v>17</v>
      </c>
      <c r="L28" s="74"/>
      <c r="M28" s="74"/>
      <c r="N28" s="73" t="s">
        <v>16</v>
      </c>
      <c r="O28" s="75">
        <f t="shared" si="0"/>
        <v>0</v>
      </c>
      <c r="P28" s="256"/>
      <c r="Q28" s="76"/>
    </row>
    <row r="29" spans="1:17" ht="13.5">
      <c r="A29" s="251"/>
      <c r="B29" s="229"/>
      <c r="C29" s="229"/>
      <c r="D29" s="229"/>
      <c r="E29" s="246"/>
      <c r="F29" s="247"/>
      <c r="G29" s="72"/>
      <c r="H29" s="84" t="s">
        <v>17</v>
      </c>
      <c r="I29" s="74"/>
      <c r="J29" s="73"/>
      <c r="K29" s="84" t="s">
        <v>17</v>
      </c>
      <c r="L29" s="74"/>
      <c r="M29" s="74"/>
      <c r="N29" s="73" t="s">
        <v>16</v>
      </c>
      <c r="O29" s="81">
        <f t="shared" si="0"/>
        <v>0</v>
      </c>
      <c r="P29" s="256"/>
      <c r="Q29" s="76"/>
    </row>
    <row r="30" spans="1:17" ht="13.5">
      <c r="A30" s="251"/>
      <c r="B30" s="229"/>
      <c r="C30" s="229"/>
      <c r="D30" s="229"/>
      <c r="E30" s="244"/>
      <c r="F30" s="245"/>
      <c r="G30" s="72"/>
      <c r="H30" s="84" t="s">
        <v>17</v>
      </c>
      <c r="I30" s="74"/>
      <c r="J30" s="73"/>
      <c r="K30" s="84" t="s">
        <v>17</v>
      </c>
      <c r="L30" s="74"/>
      <c r="M30" s="74"/>
      <c r="N30" s="73" t="s">
        <v>16</v>
      </c>
      <c r="O30" s="88">
        <f t="shared" si="0"/>
        <v>0</v>
      </c>
      <c r="P30" s="256"/>
      <c r="Q30" s="76"/>
    </row>
    <row r="31" spans="1:17" ht="13.5">
      <c r="A31" s="251"/>
      <c r="B31" s="229"/>
      <c r="C31" s="229"/>
      <c r="D31" s="229"/>
      <c r="E31" s="244"/>
      <c r="F31" s="245"/>
      <c r="G31" s="72"/>
      <c r="H31" s="84" t="s">
        <v>17</v>
      </c>
      <c r="I31" s="74"/>
      <c r="J31" s="73"/>
      <c r="K31" s="84" t="s">
        <v>17</v>
      </c>
      <c r="L31" s="74"/>
      <c r="M31" s="74"/>
      <c r="N31" s="73" t="s">
        <v>16</v>
      </c>
      <c r="O31" s="75">
        <f t="shared" si="0"/>
        <v>0</v>
      </c>
      <c r="P31" s="256"/>
      <c r="Q31" s="76"/>
    </row>
    <row r="32" spans="1:17" ht="13.5">
      <c r="A32" s="251"/>
      <c r="B32" s="229"/>
      <c r="C32" s="229"/>
      <c r="D32" s="229"/>
      <c r="E32" s="244"/>
      <c r="F32" s="245"/>
      <c r="G32" s="72"/>
      <c r="H32" s="84" t="s">
        <v>17</v>
      </c>
      <c r="I32" s="74"/>
      <c r="J32" s="73"/>
      <c r="K32" s="84" t="s">
        <v>17</v>
      </c>
      <c r="L32" s="74"/>
      <c r="M32" s="74"/>
      <c r="N32" s="73" t="s">
        <v>16</v>
      </c>
      <c r="O32" s="75">
        <f t="shared" si="0"/>
        <v>0</v>
      </c>
      <c r="P32" s="256"/>
      <c r="Q32" s="76"/>
    </row>
    <row r="33" spans="1:17" ht="13.5">
      <c r="A33" s="251"/>
      <c r="B33" s="229"/>
      <c r="C33" s="229"/>
      <c r="D33" s="229"/>
      <c r="E33" s="246"/>
      <c r="F33" s="247"/>
      <c r="G33" s="72"/>
      <c r="H33" s="84" t="s">
        <v>17</v>
      </c>
      <c r="I33" s="74"/>
      <c r="J33" s="73"/>
      <c r="K33" s="84" t="s">
        <v>17</v>
      </c>
      <c r="L33" s="74"/>
      <c r="M33" s="74"/>
      <c r="N33" s="73" t="s">
        <v>16</v>
      </c>
      <c r="O33" s="75">
        <f t="shared" si="0"/>
        <v>0</v>
      </c>
      <c r="P33" s="256"/>
      <c r="Q33" s="76"/>
    </row>
    <row r="34" spans="1:17" ht="13.5">
      <c r="A34" s="252"/>
      <c r="B34" s="230"/>
      <c r="C34" s="230"/>
      <c r="D34" s="230"/>
      <c r="E34" s="263"/>
      <c r="F34" s="264"/>
      <c r="G34" s="78"/>
      <c r="H34" s="85" t="s">
        <v>17</v>
      </c>
      <c r="I34" s="80"/>
      <c r="J34" s="79"/>
      <c r="K34" s="85" t="s">
        <v>17</v>
      </c>
      <c r="L34" s="80"/>
      <c r="M34" s="80"/>
      <c r="N34" s="79" t="s">
        <v>16</v>
      </c>
      <c r="O34" s="81">
        <f t="shared" si="0"/>
        <v>0</v>
      </c>
      <c r="P34" s="257"/>
      <c r="Q34" s="82"/>
    </row>
    <row r="35" spans="1:17" ht="13.5">
      <c r="A35" s="250" t="s">
        <v>63</v>
      </c>
      <c r="B35" s="228">
        <f>D35+P35</f>
        <v>0</v>
      </c>
      <c r="C35" s="228">
        <f>D35/2</f>
        <v>0</v>
      </c>
      <c r="D35" s="228">
        <f>SUM(O35:O44)</f>
        <v>0</v>
      </c>
      <c r="E35" s="242"/>
      <c r="F35" s="243"/>
      <c r="G35" s="67"/>
      <c r="H35" s="83" t="s">
        <v>17</v>
      </c>
      <c r="I35" s="69"/>
      <c r="J35" s="68"/>
      <c r="K35" s="83" t="s">
        <v>17</v>
      </c>
      <c r="L35" s="69"/>
      <c r="M35" s="69"/>
      <c r="N35" s="68" t="s">
        <v>16</v>
      </c>
      <c r="O35" s="70">
        <f t="shared" si="0"/>
        <v>0</v>
      </c>
      <c r="P35" s="255"/>
      <c r="Q35" s="71"/>
    </row>
    <row r="36" spans="1:17" ht="13.5">
      <c r="A36" s="251"/>
      <c r="B36" s="229"/>
      <c r="C36" s="229"/>
      <c r="D36" s="229"/>
      <c r="E36" s="261"/>
      <c r="F36" s="262"/>
      <c r="G36" s="72"/>
      <c r="H36" s="84" t="s">
        <v>17</v>
      </c>
      <c r="I36" s="74"/>
      <c r="J36" s="73"/>
      <c r="K36" s="84" t="s">
        <v>17</v>
      </c>
      <c r="L36" s="74"/>
      <c r="M36" s="74"/>
      <c r="N36" s="73" t="s">
        <v>16</v>
      </c>
      <c r="O36" s="75">
        <f t="shared" si="0"/>
        <v>0</v>
      </c>
      <c r="P36" s="256"/>
      <c r="Q36" s="76"/>
    </row>
    <row r="37" spans="1:17" ht="13.5">
      <c r="A37" s="251"/>
      <c r="B37" s="229"/>
      <c r="C37" s="229"/>
      <c r="D37" s="229"/>
      <c r="E37" s="261"/>
      <c r="F37" s="262"/>
      <c r="G37" s="72"/>
      <c r="H37" s="84" t="s">
        <v>17</v>
      </c>
      <c r="I37" s="74"/>
      <c r="J37" s="73"/>
      <c r="K37" s="84" t="s">
        <v>17</v>
      </c>
      <c r="L37" s="74"/>
      <c r="M37" s="74"/>
      <c r="N37" s="73" t="s">
        <v>16</v>
      </c>
      <c r="O37" s="75">
        <f t="shared" si="0"/>
        <v>0</v>
      </c>
      <c r="P37" s="256"/>
      <c r="Q37" s="76"/>
    </row>
    <row r="38" spans="1:17" ht="13.5">
      <c r="A38" s="251"/>
      <c r="B38" s="229"/>
      <c r="C38" s="229"/>
      <c r="D38" s="229"/>
      <c r="E38" s="261"/>
      <c r="F38" s="262"/>
      <c r="G38" s="72"/>
      <c r="H38" s="84" t="s">
        <v>17</v>
      </c>
      <c r="I38" s="74"/>
      <c r="J38" s="73"/>
      <c r="K38" s="84" t="s">
        <v>17</v>
      </c>
      <c r="L38" s="74"/>
      <c r="M38" s="74"/>
      <c r="N38" s="73" t="s">
        <v>16</v>
      </c>
      <c r="O38" s="75">
        <f t="shared" si="0"/>
        <v>0</v>
      </c>
      <c r="P38" s="256"/>
      <c r="Q38" s="76"/>
    </row>
    <row r="39" spans="1:17" ht="13.5">
      <c r="A39" s="251"/>
      <c r="B39" s="229"/>
      <c r="C39" s="229"/>
      <c r="D39" s="229"/>
      <c r="E39" s="261"/>
      <c r="F39" s="262"/>
      <c r="G39" s="72"/>
      <c r="H39" s="84" t="s">
        <v>17</v>
      </c>
      <c r="I39" s="74"/>
      <c r="J39" s="73"/>
      <c r="K39" s="84" t="s">
        <v>17</v>
      </c>
      <c r="L39" s="74"/>
      <c r="M39" s="74"/>
      <c r="N39" s="73" t="s">
        <v>16</v>
      </c>
      <c r="O39" s="81">
        <f t="shared" si="0"/>
        <v>0</v>
      </c>
      <c r="P39" s="256"/>
      <c r="Q39" s="76"/>
    </row>
    <row r="40" spans="1:17" ht="13.5">
      <c r="A40" s="251"/>
      <c r="B40" s="229"/>
      <c r="C40" s="229"/>
      <c r="D40" s="229"/>
      <c r="E40" s="244"/>
      <c r="F40" s="245"/>
      <c r="G40" s="72"/>
      <c r="H40" s="84" t="s">
        <v>17</v>
      </c>
      <c r="I40" s="74"/>
      <c r="J40" s="73"/>
      <c r="K40" s="84" t="s">
        <v>17</v>
      </c>
      <c r="L40" s="74"/>
      <c r="M40" s="74"/>
      <c r="N40" s="73" t="s">
        <v>16</v>
      </c>
      <c r="O40" s="88">
        <f t="shared" si="0"/>
        <v>0</v>
      </c>
      <c r="P40" s="256"/>
      <c r="Q40" s="76"/>
    </row>
    <row r="41" spans="1:17" ht="13.5">
      <c r="A41" s="251"/>
      <c r="B41" s="229"/>
      <c r="C41" s="229"/>
      <c r="D41" s="229"/>
      <c r="E41" s="244"/>
      <c r="F41" s="245"/>
      <c r="G41" s="72"/>
      <c r="H41" s="84" t="s">
        <v>17</v>
      </c>
      <c r="I41" s="74"/>
      <c r="J41" s="73"/>
      <c r="K41" s="84" t="s">
        <v>17</v>
      </c>
      <c r="L41" s="74"/>
      <c r="M41" s="74"/>
      <c r="N41" s="73" t="s">
        <v>16</v>
      </c>
      <c r="O41" s="75">
        <f t="shared" si="0"/>
        <v>0</v>
      </c>
      <c r="P41" s="256"/>
      <c r="Q41" s="76"/>
    </row>
    <row r="42" spans="1:17" ht="13.5">
      <c r="A42" s="251"/>
      <c r="B42" s="229"/>
      <c r="C42" s="229"/>
      <c r="D42" s="229"/>
      <c r="E42" s="244"/>
      <c r="F42" s="245"/>
      <c r="G42" s="72"/>
      <c r="H42" s="84" t="s">
        <v>17</v>
      </c>
      <c r="I42" s="74"/>
      <c r="J42" s="73"/>
      <c r="K42" s="84" t="s">
        <v>17</v>
      </c>
      <c r="L42" s="74"/>
      <c r="M42" s="74"/>
      <c r="N42" s="73" t="s">
        <v>16</v>
      </c>
      <c r="O42" s="75">
        <f t="shared" si="0"/>
        <v>0</v>
      </c>
      <c r="P42" s="256"/>
      <c r="Q42" s="76"/>
    </row>
    <row r="43" spans="1:17" ht="13.5">
      <c r="A43" s="251"/>
      <c r="B43" s="229"/>
      <c r="C43" s="229"/>
      <c r="D43" s="229"/>
      <c r="E43" s="261"/>
      <c r="F43" s="262"/>
      <c r="G43" s="72"/>
      <c r="H43" s="84" t="s">
        <v>17</v>
      </c>
      <c r="I43" s="74"/>
      <c r="J43" s="73"/>
      <c r="K43" s="84" t="s">
        <v>17</v>
      </c>
      <c r="L43" s="74"/>
      <c r="M43" s="74"/>
      <c r="N43" s="73" t="s">
        <v>16</v>
      </c>
      <c r="O43" s="75">
        <f t="shared" si="0"/>
        <v>0</v>
      </c>
      <c r="P43" s="256"/>
      <c r="Q43" s="76"/>
    </row>
    <row r="44" spans="1:17" ht="13.5">
      <c r="A44" s="252"/>
      <c r="B44" s="230"/>
      <c r="C44" s="230"/>
      <c r="D44" s="230"/>
      <c r="E44" s="263"/>
      <c r="F44" s="264"/>
      <c r="G44" s="78"/>
      <c r="H44" s="85" t="s">
        <v>17</v>
      </c>
      <c r="I44" s="80"/>
      <c r="J44" s="79"/>
      <c r="K44" s="85" t="s">
        <v>17</v>
      </c>
      <c r="L44" s="80"/>
      <c r="M44" s="80"/>
      <c r="N44" s="79" t="s">
        <v>16</v>
      </c>
      <c r="O44" s="81">
        <f t="shared" si="0"/>
        <v>0</v>
      </c>
      <c r="P44" s="257"/>
      <c r="Q44" s="82"/>
    </row>
    <row r="45" spans="1:17" ht="13.5">
      <c r="A45" s="250" t="s">
        <v>65</v>
      </c>
      <c r="B45" s="228">
        <f>D45+P45</f>
        <v>0</v>
      </c>
      <c r="C45" s="228">
        <f>D45/2</f>
        <v>0</v>
      </c>
      <c r="D45" s="228">
        <f>SUM(O45:O54)</f>
        <v>0</v>
      </c>
      <c r="E45" s="253"/>
      <c r="F45" s="254"/>
      <c r="G45" s="136"/>
      <c r="H45" s="91" t="s">
        <v>17</v>
      </c>
      <c r="I45" s="69"/>
      <c r="J45" s="68"/>
      <c r="K45" s="91" t="s">
        <v>17</v>
      </c>
      <c r="L45" s="101"/>
      <c r="M45" s="69"/>
      <c r="N45" s="102" t="s">
        <v>16</v>
      </c>
      <c r="O45" s="137">
        <f t="shared" si="0"/>
        <v>0</v>
      </c>
      <c r="P45" s="255"/>
      <c r="Q45" s="71"/>
    </row>
    <row r="46" spans="1:17" ht="13.5">
      <c r="A46" s="251"/>
      <c r="B46" s="229"/>
      <c r="C46" s="229"/>
      <c r="D46" s="229"/>
      <c r="E46" s="244"/>
      <c r="F46" s="245"/>
      <c r="G46" s="72"/>
      <c r="H46" s="84" t="s">
        <v>17</v>
      </c>
      <c r="I46" s="74"/>
      <c r="J46" s="73"/>
      <c r="K46" s="84" t="s">
        <v>17</v>
      </c>
      <c r="L46" s="74"/>
      <c r="M46" s="74"/>
      <c r="N46" s="73" t="s">
        <v>16</v>
      </c>
      <c r="O46" s="75">
        <f t="shared" si="0"/>
        <v>0</v>
      </c>
      <c r="P46" s="256"/>
      <c r="Q46" s="76"/>
    </row>
    <row r="47" spans="1:17" ht="13.5">
      <c r="A47" s="251"/>
      <c r="B47" s="229"/>
      <c r="C47" s="229"/>
      <c r="D47" s="229"/>
      <c r="E47" s="246"/>
      <c r="F47" s="247"/>
      <c r="G47" s="72"/>
      <c r="H47" s="84" t="s">
        <v>17</v>
      </c>
      <c r="I47" s="74"/>
      <c r="J47" s="73"/>
      <c r="K47" s="84" t="s">
        <v>17</v>
      </c>
      <c r="L47" s="74"/>
      <c r="M47" s="74"/>
      <c r="N47" s="73" t="s">
        <v>16</v>
      </c>
      <c r="O47" s="75">
        <f t="shared" ref="O47:O78" si="1">G47*I47*L47</f>
        <v>0</v>
      </c>
      <c r="P47" s="256"/>
      <c r="Q47" s="76"/>
    </row>
    <row r="48" spans="1:17" ht="13.5">
      <c r="A48" s="251"/>
      <c r="B48" s="229"/>
      <c r="C48" s="229"/>
      <c r="D48" s="229"/>
      <c r="E48" s="244"/>
      <c r="F48" s="245"/>
      <c r="G48" s="72"/>
      <c r="H48" s="84" t="s">
        <v>17</v>
      </c>
      <c r="I48" s="74"/>
      <c r="J48" s="73"/>
      <c r="K48" s="84" t="s">
        <v>17</v>
      </c>
      <c r="L48" s="74"/>
      <c r="M48" s="74"/>
      <c r="N48" s="73" t="s">
        <v>16</v>
      </c>
      <c r="O48" s="75">
        <f t="shared" si="1"/>
        <v>0</v>
      </c>
      <c r="P48" s="256"/>
      <c r="Q48" s="76"/>
    </row>
    <row r="49" spans="1:17" ht="13.5">
      <c r="A49" s="251"/>
      <c r="B49" s="229"/>
      <c r="C49" s="229"/>
      <c r="D49" s="229"/>
      <c r="E49" s="246"/>
      <c r="F49" s="247"/>
      <c r="G49" s="72"/>
      <c r="H49" s="84" t="s">
        <v>17</v>
      </c>
      <c r="I49" s="74"/>
      <c r="J49" s="73"/>
      <c r="K49" s="84" t="s">
        <v>17</v>
      </c>
      <c r="L49" s="74"/>
      <c r="M49" s="74"/>
      <c r="N49" s="73" t="s">
        <v>16</v>
      </c>
      <c r="O49" s="81">
        <f t="shared" si="1"/>
        <v>0</v>
      </c>
      <c r="P49" s="256"/>
      <c r="Q49" s="76"/>
    </row>
    <row r="50" spans="1:17" ht="13.5">
      <c r="A50" s="251"/>
      <c r="B50" s="229"/>
      <c r="C50" s="229"/>
      <c r="D50" s="229"/>
      <c r="E50" s="244"/>
      <c r="F50" s="245"/>
      <c r="G50" s="72"/>
      <c r="H50" s="84" t="s">
        <v>17</v>
      </c>
      <c r="I50" s="74"/>
      <c r="J50" s="73"/>
      <c r="K50" s="84" t="s">
        <v>17</v>
      </c>
      <c r="L50" s="74"/>
      <c r="M50" s="74"/>
      <c r="N50" s="73" t="s">
        <v>16</v>
      </c>
      <c r="O50" s="88">
        <f t="shared" si="1"/>
        <v>0</v>
      </c>
      <c r="P50" s="256"/>
      <c r="Q50" s="76"/>
    </row>
    <row r="51" spans="1:17" ht="13.5">
      <c r="A51" s="251"/>
      <c r="B51" s="229"/>
      <c r="C51" s="229"/>
      <c r="D51" s="229"/>
      <c r="E51" s="246"/>
      <c r="F51" s="247"/>
      <c r="G51" s="72"/>
      <c r="H51" s="84" t="s">
        <v>17</v>
      </c>
      <c r="I51" s="74"/>
      <c r="J51" s="73"/>
      <c r="K51" s="84" t="s">
        <v>17</v>
      </c>
      <c r="L51" s="74"/>
      <c r="M51" s="74"/>
      <c r="N51" s="73" t="s">
        <v>16</v>
      </c>
      <c r="O51" s="75">
        <f t="shared" si="1"/>
        <v>0</v>
      </c>
      <c r="P51" s="256"/>
      <c r="Q51" s="76"/>
    </row>
    <row r="52" spans="1:17" ht="13.5">
      <c r="A52" s="251"/>
      <c r="B52" s="229"/>
      <c r="C52" s="229"/>
      <c r="D52" s="229"/>
      <c r="E52" s="261"/>
      <c r="F52" s="262"/>
      <c r="G52" s="72"/>
      <c r="H52" s="84" t="s">
        <v>17</v>
      </c>
      <c r="I52" s="74"/>
      <c r="J52" s="73"/>
      <c r="K52" s="84" t="s">
        <v>17</v>
      </c>
      <c r="L52" s="74"/>
      <c r="M52" s="74"/>
      <c r="N52" s="73" t="s">
        <v>16</v>
      </c>
      <c r="O52" s="75">
        <f t="shared" si="1"/>
        <v>0</v>
      </c>
      <c r="P52" s="256"/>
      <c r="Q52" s="76"/>
    </row>
    <row r="53" spans="1:17" ht="13.5">
      <c r="A53" s="251"/>
      <c r="B53" s="229"/>
      <c r="C53" s="229"/>
      <c r="D53" s="229"/>
      <c r="E53" s="261"/>
      <c r="F53" s="262"/>
      <c r="G53" s="72"/>
      <c r="H53" s="84" t="s">
        <v>17</v>
      </c>
      <c r="I53" s="74"/>
      <c r="J53" s="73"/>
      <c r="K53" s="84" t="s">
        <v>17</v>
      </c>
      <c r="L53" s="74"/>
      <c r="M53" s="74"/>
      <c r="N53" s="73" t="s">
        <v>16</v>
      </c>
      <c r="O53" s="75">
        <f t="shared" si="1"/>
        <v>0</v>
      </c>
      <c r="P53" s="256"/>
      <c r="Q53" s="76"/>
    </row>
    <row r="54" spans="1:17" ht="13.5">
      <c r="A54" s="252"/>
      <c r="B54" s="230"/>
      <c r="C54" s="230"/>
      <c r="D54" s="230"/>
      <c r="E54" s="263"/>
      <c r="F54" s="264"/>
      <c r="G54" s="78"/>
      <c r="H54" s="85" t="s">
        <v>17</v>
      </c>
      <c r="I54" s="80"/>
      <c r="J54" s="79"/>
      <c r="K54" s="85" t="s">
        <v>17</v>
      </c>
      <c r="L54" s="80"/>
      <c r="M54" s="80"/>
      <c r="N54" s="79" t="s">
        <v>16</v>
      </c>
      <c r="O54" s="81">
        <f t="shared" si="1"/>
        <v>0</v>
      </c>
      <c r="P54" s="257"/>
      <c r="Q54" s="82"/>
    </row>
    <row r="55" spans="1:17" ht="13.5">
      <c r="A55" s="250" t="s">
        <v>66</v>
      </c>
      <c r="B55" s="228">
        <f>D55+P55</f>
        <v>0</v>
      </c>
      <c r="C55" s="228">
        <f>D55/2</f>
        <v>0</v>
      </c>
      <c r="D55" s="228">
        <f>SUM(O55:O64)</f>
        <v>0</v>
      </c>
      <c r="E55" s="242"/>
      <c r="F55" s="243"/>
      <c r="G55" s="67"/>
      <c r="H55" s="83" t="s">
        <v>17</v>
      </c>
      <c r="I55" s="69"/>
      <c r="J55" s="68"/>
      <c r="K55" s="83" t="s">
        <v>17</v>
      </c>
      <c r="L55" s="69"/>
      <c r="M55" s="69"/>
      <c r="N55" s="68" t="s">
        <v>16</v>
      </c>
      <c r="O55" s="70">
        <f t="shared" si="1"/>
        <v>0</v>
      </c>
      <c r="P55" s="255"/>
      <c r="Q55" s="71"/>
    </row>
    <row r="56" spans="1:17" ht="13.5">
      <c r="A56" s="251"/>
      <c r="B56" s="229"/>
      <c r="C56" s="229"/>
      <c r="D56" s="229"/>
      <c r="E56" s="261"/>
      <c r="F56" s="262"/>
      <c r="G56" s="72"/>
      <c r="H56" s="84" t="s">
        <v>17</v>
      </c>
      <c r="I56" s="74"/>
      <c r="J56" s="73"/>
      <c r="K56" s="84" t="s">
        <v>17</v>
      </c>
      <c r="L56" s="74"/>
      <c r="M56" s="74"/>
      <c r="N56" s="73" t="s">
        <v>16</v>
      </c>
      <c r="O56" s="75">
        <f t="shared" si="1"/>
        <v>0</v>
      </c>
      <c r="P56" s="256"/>
      <c r="Q56" s="76"/>
    </row>
    <row r="57" spans="1:17" ht="13.5">
      <c r="A57" s="251"/>
      <c r="B57" s="229"/>
      <c r="C57" s="229"/>
      <c r="D57" s="229"/>
      <c r="E57" s="261"/>
      <c r="F57" s="262"/>
      <c r="G57" s="72"/>
      <c r="H57" s="84" t="s">
        <v>17</v>
      </c>
      <c r="I57" s="74"/>
      <c r="J57" s="73"/>
      <c r="K57" s="84" t="s">
        <v>17</v>
      </c>
      <c r="L57" s="74"/>
      <c r="M57" s="74"/>
      <c r="N57" s="73" t="s">
        <v>16</v>
      </c>
      <c r="O57" s="75">
        <f t="shared" si="1"/>
        <v>0</v>
      </c>
      <c r="P57" s="256"/>
      <c r="Q57" s="76"/>
    </row>
    <row r="58" spans="1:17" ht="13.5">
      <c r="A58" s="251"/>
      <c r="B58" s="229"/>
      <c r="C58" s="229"/>
      <c r="D58" s="229"/>
      <c r="E58" s="261"/>
      <c r="F58" s="262"/>
      <c r="G58" s="72"/>
      <c r="H58" s="84" t="s">
        <v>17</v>
      </c>
      <c r="I58" s="74"/>
      <c r="J58" s="73"/>
      <c r="K58" s="84" t="s">
        <v>17</v>
      </c>
      <c r="L58" s="74"/>
      <c r="M58" s="74"/>
      <c r="N58" s="73" t="s">
        <v>16</v>
      </c>
      <c r="O58" s="75">
        <f t="shared" si="1"/>
        <v>0</v>
      </c>
      <c r="P58" s="256"/>
      <c r="Q58" s="76"/>
    </row>
    <row r="59" spans="1:17" ht="13.5">
      <c r="A59" s="251"/>
      <c r="B59" s="229"/>
      <c r="C59" s="229"/>
      <c r="D59" s="229"/>
      <c r="E59" s="261"/>
      <c r="F59" s="262"/>
      <c r="G59" s="72"/>
      <c r="H59" s="84" t="s">
        <v>17</v>
      </c>
      <c r="I59" s="74"/>
      <c r="J59" s="73"/>
      <c r="K59" s="84" t="s">
        <v>17</v>
      </c>
      <c r="L59" s="74"/>
      <c r="M59" s="74"/>
      <c r="N59" s="73" t="s">
        <v>16</v>
      </c>
      <c r="O59" s="81">
        <f t="shared" si="1"/>
        <v>0</v>
      </c>
      <c r="P59" s="256"/>
      <c r="Q59" s="76"/>
    </row>
    <row r="60" spans="1:17" ht="13.5">
      <c r="A60" s="251"/>
      <c r="B60" s="229"/>
      <c r="C60" s="229"/>
      <c r="D60" s="229"/>
      <c r="E60" s="244"/>
      <c r="F60" s="245"/>
      <c r="G60" s="72"/>
      <c r="H60" s="84" t="s">
        <v>17</v>
      </c>
      <c r="I60" s="74"/>
      <c r="J60" s="73"/>
      <c r="K60" s="84" t="s">
        <v>17</v>
      </c>
      <c r="L60" s="74"/>
      <c r="M60" s="74"/>
      <c r="N60" s="73" t="s">
        <v>16</v>
      </c>
      <c r="O60" s="88">
        <f t="shared" si="1"/>
        <v>0</v>
      </c>
      <c r="P60" s="256"/>
      <c r="Q60" s="76"/>
    </row>
    <row r="61" spans="1:17" ht="13.5">
      <c r="A61" s="251"/>
      <c r="B61" s="229"/>
      <c r="C61" s="229"/>
      <c r="D61" s="229"/>
      <c r="E61" s="246"/>
      <c r="F61" s="247"/>
      <c r="G61" s="72"/>
      <c r="H61" s="84" t="s">
        <v>17</v>
      </c>
      <c r="I61" s="74"/>
      <c r="J61" s="73"/>
      <c r="K61" s="84" t="s">
        <v>17</v>
      </c>
      <c r="L61" s="74"/>
      <c r="M61" s="74"/>
      <c r="N61" s="73" t="s">
        <v>16</v>
      </c>
      <c r="O61" s="75">
        <f t="shared" si="1"/>
        <v>0</v>
      </c>
      <c r="P61" s="256"/>
      <c r="Q61" s="76"/>
    </row>
    <row r="62" spans="1:17" ht="13.5">
      <c r="A62" s="251"/>
      <c r="B62" s="229"/>
      <c r="C62" s="229"/>
      <c r="D62" s="229"/>
      <c r="E62" s="244"/>
      <c r="F62" s="245"/>
      <c r="G62" s="72"/>
      <c r="H62" s="84" t="s">
        <v>17</v>
      </c>
      <c r="I62" s="74"/>
      <c r="J62" s="73"/>
      <c r="K62" s="84" t="s">
        <v>17</v>
      </c>
      <c r="L62" s="74"/>
      <c r="M62" s="74"/>
      <c r="N62" s="73" t="s">
        <v>16</v>
      </c>
      <c r="O62" s="75">
        <f t="shared" si="1"/>
        <v>0</v>
      </c>
      <c r="P62" s="256"/>
      <c r="Q62" s="76"/>
    </row>
    <row r="63" spans="1:17" ht="13.5">
      <c r="A63" s="251"/>
      <c r="B63" s="229"/>
      <c r="C63" s="229"/>
      <c r="D63" s="229"/>
      <c r="E63" s="246"/>
      <c r="F63" s="247"/>
      <c r="G63" s="72"/>
      <c r="H63" s="84" t="s">
        <v>17</v>
      </c>
      <c r="I63" s="74"/>
      <c r="J63" s="73"/>
      <c r="K63" s="84" t="s">
        <v>17</v>
      </c>
      <c r="L63" s="74"/>
      <c r="M63" s="74"/>
      <c r="N63" s="73" t="s">
        <v>16</v>
      </c>
      <c r="O63" s="75">
        <f t="shared" si="1"/>
        <v>0</v>
      </c>
      <c r="P63" s="256"/>
      <c r="Q63" s="76"/>
    </row>
    <row r="64" spans="1:17" ht="13.5">
      <c r="A64" s="252"/>
      <c r="B64" s="230"/>
      <c r="C64" s="230"/>
      <c r="D64" s="230"/>
      <c r="E64" s="263"/>
      <c r="F64" s="264"/>
      <c r="G64" s="78"/>
      <c r="H64" s="85" t="s">
        <v>17</v>
      </c>
      <c r="I64" s="80"/>
      <c r="J64" s="79"/>
      <c r="K64" s="85" t="s">
        <v>17</v>
      </c>
      <c r="L64" s="80"/>
      <c r="M64" s="80"/>
      <c r="N64" s="79" t="s">
        <v>16</v>
      </c>
      <c r="O64" s="81">
        <f t="shared" si="1"/>
        <v>0</v>
      </c>
      <c r="P64" s="257"/>
      <c r="Q64" s="82"/>
    </row>
    <row r="65" spans="1:17" ht="13.5">
      <c r="A65" s="250" t="s">
        <v>67</v>
      </c>
      <c r="B65" s="228">
        <f>D65+P65</f>
        <v>0</v>
      </c>
      <c r="C65" s="228">
        <f>D65/2</f>
        <v>0</v>
      </c>
      <c r="D65" s="228">
        <f>SUM(O65:O74)</f>
        <v>0</v>
      </c>
      <c r="E65" s="242"/>
      <c r="F65" s="243"/>
      <c r="G65" s="67"/>
      <c r="H65" s="83" t="s">
        <v>17</v>
      </c>
      <c r="I65" s="69"/>
      <c r="J65" s="68"/>
      <c r="K65" s="83" t="s">
        <v>17</v>
      </c>
      <c r="L65" s="69"/>
      <c r="M65" s="69"/>
      <c r="N65" s="68" t="s">
        <v>16</v>
      </c>
      <c r="O65" s="70">
        <f t="shared" si="1"/>
        <v>0</v>
      </c>
      <c r="P65" s="255"/>
      <c r="Q65" s="71"/>
    </row>
    <row r="66" spans="1:17" ht="13.5">
      <c r="A66" s="251"/>
      <c r="B66" s="229"/>
      <c r="C66" s="229"/>
      <c r="D66" s="229"/>
      <c r="E66" s="244"/>
      <c r="F66" s="245"/>
      <c r="G66" s="72"/>
      <c r="H66" s="84" t="s">
        <v>17</v>
      </c>
      <c r="I66" s="74"/>
      <c r="J66" s="73"/>
      <c r="K66" s="84" t="s">
        <v>17</v>
      </c>
      <c r="L66" s="74"/>
      <c r="M66" s="74"/>
      <c r="N66" s="73" t="s">
        <v>16</v>
      </c>
      <c r="O66" s="75">
        <f t="shared" si="1"/>
        <v>0</v>
      </c>
      <c r="P66" s="256"/>
      <c r="Q66" s="76"/>
    </row>
    <row r="67" spans="1:17" ht="13.5">
      <c r="A67" s="251"/>
      <c r="B67" s="229"/>
      <c r="C67" s="229"/>
      <c r="D67" s="229"/>
      <c r="E67" s="246"/>
      <c r="F67" s="247"/>
      <c r="G67" s="72"/>
      <c r="H67" s="84" t="s">
        <v>17</v>
      </c>
      <c r="I67" s="74"/>
      <c r="J67" s="73"/>
      <c r="K67" s="84" t="s">
        <v>17</v>
      </c>
      <c r="L67" s="74"/>
      <c r="M67" s="74"/>
      <c r="N67" s="73" t="s">
        <v>16</v>
      </c>
      <c r="O67" s="75">
        <f t="shared" si="1"/>
        <v>0</v>
      </c>
      <c r="P67" s="256"/>
      <c r="Q67" s="76"/>
    </row>
    <row r="68" spans="1:17" ht="13.5">
      <c r="A68" s="251"/>
      <c r="B68" s="229"/>
      <c r="C68" s="229"/>
      <c r="D68" s="229"/>
      <c r="E68" s="261"/>
      <c r="F68" s="262"/>
      <c r="G68" s="72"/>
      <c r="H68" s="84" t="s">
        <v>17</v>
      </c>
      <c r="I68" s="74"/>
      <c r="J68" s="73"/>
      <c r="K68" s="84" t="s">
        <v>17</v>
      </c>
      <c r="L68" s="74"/>
      <c r="M68" s="74"/>
      <c r="N68" s="73" t="s">
        <v>16</v>
      </c>
      <c r="O68" s="75">
        <f t="shared" si="1"/>
        <v>0</v>
      </c>
      <c r="P68" s="256"/>
      <c r="Q68" s="76"/>
    </row>
    <row r="69" spans="1:17" ht="13.5">
      <c r="A69" s="251"/>
      <c r="B69" s="229"/>
      <c r="C69" s="229"/>
      <c r="D69" s="229"/>
      <c r="E69" s="261"/>
      <c r="F69" s="262"/>
      <c r="G69" s="72"/>
      <c r="H69" s="84" t="s">
        <v>17</v>
      </c>
      <c r="I69" s="74"/>
      <c r="J69" s="73"/>
      <c r="K69" s="84" t="s">
        <v>17</v>
      </c>
      <c r="L69" s="74"/>
      <c r="M69" s="74"/>
      <c r="N69" s="73" t="s">
        <v>16</v>
      </c>
      <c r="O69" s="81">
        <f t="shared" si="1"/>
        <v>0</v>
      </c>
      <c r="P69" s="256"/>
      <c r="Q69" s="76"/>
    </row>
    <row r="70" spans="1:17" ht="13.5">
      <c r="A70" s="251"/>
      <c r="B70" s="229"/>
      <c r="C70" s="229"/>
      <c r="D70" s="229"/>
      <c r="E70" s="244"/>
      <c r="F70" s="245"/>
      <c r="G70" s="72"/>
      <c r="H70" s="84" t="s">
        <v>17</v>
      </c>
      <c r="I70" s="74"/>
      <c r="J70" s="73"/>
      <c r="K70" s="84" t="s">
        <v>17</v>
      </c>
      <c r="L70" s="74"/>
      <c r="M70" s="74"/>
      <c r="N70" s="73" t="s">
        <v>16</v>
      </c>
      <c r="O70" s="88">
        <f t="shared" si="1"/>
        <v>0</v>
      </c>
      <c r="P70" s="256"/>
      <c r="Q70" s="76"/>
    </row>
    <row r="71" spans="1:17" ht="13.5">
      <c r="A71" s="251"/>
      <c r="B71" s="229"/>
      <c r="C71" s="229"/>
      <c r="D71" s="229"/>
      <c r="E71" s="244"/>
      <c r="F71" s="245"/>
      <c r="G71" s="72"/>
      <c r="H71" s="84" t="s">
        <v>17</v>
      </c>
      <c r="I71" s="74"/>
      <c r="J71" s="73"/>
      <c r="K71" s="84" t="s">
        <v>17</v>
      </c>
      <c r="L71" s="74"/>
      <c r="M71" s="74"/>
      <c r="N71" s="73" t="s">
        <v>16</v>
      </c>
      <c r="O71" s="75">
        <f t="shared" si="1"/>
        <v>0</v>
      </c>
      <c r="P71" s="256"/>
      <c r="Q71" s="76"/>
    </row>
    <row r="72" spans="1:17" ht="13.5">
      <c r="A72" s="251"/>
      <c r="B72" s="229"/>
      <c r="C72" s="229"/>
      <c r="D72" s="229"/>
      <c r="E72" s="244"/>
      <c r="F72" s="245"/>
      <c r="G72" s="72"/>
      <c r="H72" s="84" t="s">
        <v>17</v>
      </c>
      <c r="I72" s="74"/>
      <c r="J72" s="73"/>
      <c r="K72" s="84" t="s">
        <v>17</v>
      </c>
      <c r="L72" s="74"/>
      <c r="M72" s="74"/>
      <c r="N72" s="73" t="s">
        <v>16</v>
      </c>
      <c r="O72" s="75">
        <f t="shared" si="1"/>
        <v>0</v>
      </c>
      <c r="P72" s="256"/>
      <c r="Q72" s="76"/>
    </row>
    <row r="73" spans="1:17" ht="13.5">
      <c r="A73" s="251"/>
      <c r="B73" s="229"/>
      <c r="C73" s="229"/>
      <c r="D73" s="229"/>
      <c r="E73" s="246"/>
      <c r="F73" s="247"/>
      <c r="G73" s="72"/>
      <c r="H73" s="84" t="s">
        <v>17</v>
      </c>
      <c r="I73" s="74"/>
      <c r="J73" s="73"/>
      <c r="K73" s="84" t="s">
        <v>17</v>
      </c>
      <c r="L73" s="74"/>
      <c r="M73" s="74"/>
      <c r="N73" s="73" t="s">
        <v>16</v>
      </c>
      <c r="O73" s="75">
        <f t="shared" si="1"/>
        <v>0</v>
      </c>
      <c r="P73" s="256"/>
      <c r="Q73" s="76"/>
    </row>
    <row r="74" spans="1:17" ht="13.5">
      <c r="A74" s="252"/>
      <c r="B74" s="230"/>
      <c r="C74" s="230"/>
      <c r="D74" s="230"/>
      <c r="E74" s="263"/>
      <c r="F74" s="264"/>
      <c r="G74" s="78"/>
      <c r="H74" s="85" t="s">
        <v>17</v>
      </c>
      <c r="I74" s="80"/>
      <c r="J74" s="79"/>
      <c r="K74" s="85" t="s">
        <v>17</v>
      </c>
      <c r="L74" s="80"/>
      <c r="M74" s="80"/>
      <c r="N74" s="79" t="s">
        <v>16</v>
      </c>
      <c r="O74" s="81">
        <f t="shared" si="1"/>
        <v>0</v>
      </c>
      <c r="P74" s="257"/>
      <c r="Q74" s="82"/>
    </row>
    <row r="75" spans="1:17" ht="13.5">
      <c r="A75" s="250" t="s">
        <v>68</v>
      </c>
      <c r="B75" s="228">
        <f>D75+P75</f>
        <v>0</v>
      </c>
      <c r="C75" s="228">
        <f>D75/2</f>
        <v>0</v>
      </c>
      <c r="D75" s="228">
        <f>SUM(O75:O84)</f>
        <v>0</v>
      </c>
      <c r="E75" s="242"/>
      <c r="F75" s="243"/>
      <c r="G75" s="67"/>
      <c r="H75" s="83" t="s">
        <v>17</v>
      </c>
      <c r="I75" s="69"/>
      <c r="J75" s="68"/>
      <c r="K75" s="83" t="s">
        <v>17</v>
      </c>
      <c r="L75" s="69"/>
      <c r="M75" s="69"/>
      <c r="N75" s="68" t="s">
        <v>16</v>
      </c>
      <c r="O75" s="70">
        <f t="shared" si="1"/>
        <v>0</v>
      </c>
      <c r="P75" s="255"/>
      <c r="Q75" s="71"/>
    </row>
    <row r="76" spans="1:17" ht="13.5">
      <c r="A76" s="251"/>
      <c r="B76" s="229"/>
      <c r="C76" s="229"/>
      <c r="D76" s="229"/>
      <c r="E76" s="261"/>
      <c r="F76" s="262"/>
      <c r="G76" s="72"/>
      <c r="H76" s="84" t="s">
        <v>17</v>
      </c>
      <c r="I76" s="74"/>
      <c r="J76" s="73"/>
      <c r="K76" s="84" t="s">
        <v>17</v>
      </c>
      <c r="L76" s="74"/>
      <c r="M76" s="74"/>
      <c r="N76" s="73" t="s">
        <v>16</v>
      </c>
      <c r="O76" s="75">
        <f t="shared" si="1"/>
        <v>0</v>
      </c>
      <c r="P76" s="256"/>
      <c r="Q76" s="76"/>
    </row>
    <row r="77" spans="1:17" ht="13.5">
      <c r="A77" s="251"/>
      <c r="B77" s="229"/>
      <c r="C77" s="229"/>
      <c r="D77" s="229"/>
      <c r="E77" s="244"/>
      <c r="F77" s="245"/>
      <c r="G77" s="72"/>
      <c r="H77" s="84" t="s">
        <v>17</v>
      </c>
      <c r="I77" s="74"/>
      <c r="J77" s="73"/>
      <c r="K77" s="84" t="s">
        <v>17</v>
      </c>
      <c r="L77" s="74"/>
      <c r="M77" s="74"/>
      <c r="N77" s="73" t="s">
        <v>16</v>
      </c>
      <c r="O77" s="75">
        <f t="shared" si="1"/>
        <v>0</v>
      </c>
      <c r="P77" s="256"/>
      <c r="Q77" s="76"/>
    </row>
    <row r="78" spans="1:17" ht="13.5">
      <c r="A78" s="251"/>
      <c r="B78" s="229"/>
      <c r="C78" s="229"/>
      <c r="D78" s="229"/>
      <c r="E78" s="246"/>
      <c r="F78" s="247"/>
      <c r="G78" s="72"/>
      <c r="H78" s="84" t="s">
        <v>17</v>
      </c>
      <c r="I78" s="74"/>
      <c r="J78" s="73"/>
      <c r="K78" s="84" t="s">
        <v>17</v>
      </c>
      <c r="L78" s="74"/>
      <c r="M78" s="74"/>
      <c r="N78" s="73" t="s">
        <v>16</v>
      </c>
      <c r="O78" s="75">
        <f t="shared" si="1"/>
        <v>0</v>
      </c>
      <c r="P78" s="256"/>
      <c r="Q78" s="76"/>
    </row>
    <row r="79" spans="1:17" ht="13.5">
      <c r="A79" s="251"/>
      <c r="B79" s="229"/>
      <c r="C79" s="229"/>
      <c r="D79" s="229"/>
      <c r="E79" s="244"/>
      <c r="F79" s="245"/>
      <c r="G79" s="72"/>
      <c r="H79" s="84" t="s">
        <v>17</v>
      </c>
      <c r="I79" s="74"/>
      <c r="J79" s="73"/>
      <c r="K79" s="84" t="s">
        <v>17</v>
      </c>
      <c r="L79" s="74"/>
      <c r="M79" s="74"/>
      <c r="N79" s="73" t="s">
        <v>16</v>
      </c>
      <c r="O79" s="81">
        <f t="shared" ref="O79:O114" si="2">G79*I79*L79</f>
        <v>0</v>
      </c>
      <c r="P79" s="256"/>
      <c r="Q79" s="76"/>
    </row>
    <row r="80" spans="1:17" ht="13.5">
      <c r="A80" s="251"/>
      <c r="B80" s="229"/>
      <c r="C80" s="229"/>
      <c r="D80" s="229"/>
      <c r="E80" s="246"/>
      <c r="F80" s="247"/>
      <c r="G80" s="72"/>
      <c r="H80" s="84" t="s">
        <v>17</v>
      </c>
      <c r="I80" s="74"/>
      <c r="J80" s="73"/>
      <c r="K80" s="84" t="s">
        <v>17</v>
      </c>
      <c r="L80" s="74"/>
      <c r="M80" s="74"/>
      <c r="N80" s="73" t="s">
        <v>16</v>
      </c>
      <c r="O80" s="88">
        <f t="shared" si="2"/>
        <v>0</v>
      </c>
      <c r="P80" s="256"/>
      <c r="Q80" s="76"/>
    </row>
    <row r="81" spans="1:17" ht="13.5">
      <c r="A81" s="251"/>
      <c r="B81" s="229"/>
      <c r="C81" s="229"/>
      <c r="D81" s="229"/>
      <c r="E81" s="261"/>
      <c r="F81" s="262"/>
      <c r="G81" s="72"/>
      <c r="H81" s="84" t="s">
        <v>17</v>
      </c>
      <c r="I81" s="74"/>
      <c r="J81" s="73"/>
      <c r="K81" s="84" t="s">
        <v>17</v>
      </c>
      <c r="L81" s="74"/>
      <c r="M81" s="74"/>
      <c r="N81" s="73" t="s">
        <v>16</v>
      </c>
      <c r="O81" s="75">
        <f t="shared" si="2"/>
        <v>0</v>
      </c>
      <c r="P81" s="256"/>
      <c r="Q81" s="76"/>
    </row>
    <row r="82" spans="1:17" ht="13.5">
      <c r="A82" s="251"/>
      <c r="B82" s="229"/>
      <c r="C82" s="229"/>
      <c r="D82" s="229"/>
      <c r="E82" s="244"/>
      <c r="F82" s="245"/>
      <c r="G82" s="72"/>
      <c r="H82" s="84" t="s">
        <v>17</v>
      </c>
      <c r="I82" s="74"/>
      <c r="J82" s="73"/>
      <c r="K82" s="84" t="s">
        <v>17</v>
      </c>
      <c r="L82" s="74"/>
      <c r="M82" s="74"/>
      <c r="N82" s="73" t="s">
        <v>16</v>
      </c>
      <c r="O82" s="75">
        <f t="shared" si="2"/>
        <v>0</v>
      </c>
      <c r="P82" s="256"/>
      <c r="Q82" s="76"/>
    </row>
    <row r="83" spans="1:17" ht="13.5">
      <c r="A83" s="251"/>
      <c r="B83" s="229"/>
      <c r="C83" s="229"/>
      <c r="D83" s="229"/>
      <c r="E83" s="246"/>
      <c r="F83" s="247"/>
      <c r="G83" s="72"/>
      <c r="H83" s="84" t="s">
        <v>17</v>
      </c>
      <c r="I83" s="74"/>
      <c r="J83" s="73"/>
      <c r="K83" s="84" t="s">
        <v>17</v>
      </c>
      <c r="L83" s="74"/>
      <c r="M83" s="74"/>
      <c r="N83" s="73" t="s">
        <v>16</v>
      </c>
      <c r="O83" s="75">
        <f t="shared" si="2"/>
        <v>0</v>
      </c>
      <c r="P83" s="256"/>
      <c r="Q83" s="76"/>
    </row>
    <row r="84" spans="1:17" ht="13.5">
      <c r="A84" s="252"/>
      <c r="B84" s="230"/>
      <c r="C84" s="230"/>
      <c r="D84" s="230"/>
      <c r="E84" s="263"/>
      <c r="F84" s="264"/>
      <c r="G84" s="78"/>
      <c r="H84" s="85" t="s">
        <v>17</v>
      </c>
      <c r="I84" s="80"/>
      <c r="J84" s="79"/>
      <c r="K84" s="85" t="s">
        <v>17</v>
      </c>
      <c r="L84" s="80"/>
      <c r="M84" s="80"/>
      <c r="N84" s="79" t="s">
        <v>16</v>
      </c>
      <c r="O84" s="81">
        <f t="shared" si="2"/>
        <v>0</v>
      </c>
      <c r="P84" s="257"/>
      <c r="Q84" s="82"/>
    </row>
    <row r="85" spans="1:17" ht="13.5">
      <c r="A85" s="250" t="s">
        <v>69</v>
      </c>
      <c r="B85" s="228">
        <f>D85+P85</f>
        <v>0</v>
      </c>
      <c r="C85" s="228">
        <f>D85/2</f>
        <v>0</v>
      </c>
      <c r="D85" s="228">
        <f>SUM(O85:O94)</f>
        <v>0</v>
      </c>
      <c r="E85" s="253"/>
      <c r="F85" s="254"/>
      <c r="G85" s="67"/>
      <c r="H85" s="83" t="s">
        <v>17</v>
      </c>
      <c r="I85" s="69"/>
      <c r="J85" s="68"/>
      <c r="K85" s="83" t="s">
        <v>17</v>
      </c>
      <c r="L85" s="69"/>
      <c r="M85" s="69"/>
      <c r="N85" s="68" t="s">
        <v>16</v>
      </c>
      <c r="O85" s="70">
        <f t="shared" si="2"/>
        <v>0</v>
      </c>
      <c r="P85" s="255"/>
      <c r="Q85" s="71"/>
    </row>
    <row r="86" spans="1:17" ht="13.5">
      <c r="A86" s="251"/>
      <c r="B86" s="229"/>
      <c r="C86" s="229"/>
      <c r="D86" s="229"/>
      <c r="E86" s="244"/>
      <c r="F86" s="245"/>
      <c r="G86" s="72"/>
      <c r="H86" s="84" t="s">
        <v>17</v>
      </c>
      <c r="I86" s="74"/>
      <c r="J86" s="73"/>
      <c r="K86" s="84" t="s">
        <v>17</v>
      </c>
      <c r="L86" s="74"/>
      <c r="M86" s="74"/>
      <c r="N86" s="73" t="s">
        <v>16</v>
      </c>
      <c r="O86" s="75">
        <f t="shared" si="2"/>
        <v>0</v>
      </c>
      <c r="P86" s="256"/>
      <c r="Q86" s="76"/>
    </row>
    <row r="87" spans="1:17" ht="13.5">
      <c r="A87" s="251"/>
      <c r="B87" s="229"/>
      <c r="C87" s="229"/>
      <c r="D87" s="229"/>
      <c r="E87" s="246"/>
      <c r="F87" s="247"/>
      <c r="G87" s="72"/>
      <c r="H87" s="84" t="s">
        <v>17</v>
      </c>
      <c r="I87" s="74"/>
      <c r="J87" s="73"/>
      <c r="K87" s="84" t="s">
        <v>17</v>
      </c>
      <c r="L87" s="74"/>
      <c r="M87" s="74"/>
      <c r="N87" s="73" t="s">
        <v>16</v>
      </c>
      <c r="O87" s="75">
        <f t="shared" si="2"/>
        <v>0</v>
      </c>
      <c r="P87" s="256"/>
      <c r="Q87" s="76"/>
    </row>
    <row r="88" spans="1:17" ht="13.5">
      <c r="A88" s="251"/>
      <c r="B88" s="229"/>
      <c r="C88" s="229"/>
      <c r="D88" s="229"/>
      <c r="E88" s="261"/>
      <c r="F88" s="262"/>
      <c r="G88" s="72"/>
      <c r="H88" s="84" t="s">
        <v>17</v>
      </c>
      <c r="I88" s="74"/>
      <c r="J88" s="73"/>
      <c r="K88" s="84" t="s">
        <v>17</v>
      </c>
      <c r="L88" s="74"/>
      <c r="M88" s="74"/>
      <c r="N88" s="73" t="s">
        <v>16</v>
      </c>
      <c r="O88" s="75">
        <f t="shared" si="2"/>
        <v>0</v>
      </c>
      <c r="P88" s="256"/>
      <c r="Q88" s="76"/>
    </row>
    <row r="89" spans="1:17" ht="13.5">
      <c r="A89" s="251"/>
      <c r="B89" s="229"/>
      <c r="C89" s="229"/>
      <c r="D89" s="229"/>
      <c r="E89" s="244"/>
      <c r="F89" s="245"/>
      <c r="G89" s="72"/>
      <c r="H89" s="84" t="s">
        <v>17</v>
      </c>
      <c r="I89" s="74"/>
      <c r="J89" s="73"/>
      <c r="K89" s="84" t="s">
        <v>17</v>
      </c>
      <c r="L89" s="74"/>
      <c r="M89" s="74"/>
      <c r="N89" s="73" t="s">
        <v>16</v>
      </c>
      <c r="O89" s="81">
        <f t="shared" si="2"/>
        <v>0</v>
      </c>
      <c r="P89" s="256"/>
      <c r="Q89" s="76"/>
    </row>
    <row r="90" spans="1:17" ht="13.5">
      <c r="A90" s="251"/>
      <c r="B90" s="229"/>
      <c r="C90" s="229"/>
      <c r="D90" s="229"/>
      <c r="E90" s="244"/>
      <c r="F90" s="245"/>
      <c r="G90" s="72"/>
      <c r="H90" s="84" t="s">
        <v>17</v>
      </c>
      <c r="I90" s="74"/>
      <c r="J90" s="73"/>
      <c r="K90" s="84" t="s">
        <v>17</v>
      </c>
      <c r="L90" s="74"/>
      <c r="M90" s="74"/>
      <c r="N90" s="73" t="s">
        <v>16</v>
      </c>
      <c r="O90" s="88">
        <f t="shared" si="2"/>
        <v>0</v>
      </c>
      <c r="P90" s="256"/>
      <c r="Q90" s="76"/>
    </row>
    <row r="91" spans="1:17" ht="13.5">
      <c r="A91" s="251"/>
      <c r="B91" s="229"/>
      <c r="C91" s="229"/>
      <c r="D91" s="229"/>
      <c r="E91" s="244"/>
      <c r="F91" s="245"/>
      <c r="G91" s="72"/>
      <c r="H91" s="84" t="s">
        <v>17</v>
      </c>
      <c r="I91" s="74"/>
      <c r="J91" s="73"/>
      <c r="K91" s="84" t="s">
        <v>17</v>
      </c>
      <c r="L91" s="74"/>
      <c r="M91" s="74"/>
      <c r="N91" s="73" t="s">
        <v>16</v>
      </c>
      <c r="O91" s="75">
        <f t="shared" si="2"/>
        <v>0</v>
      </c>
      <c r="P91" s="256"/>
      <c r="Q91" s="76"/>
    </row>
    <row r="92" spans="1:17" ht="13.5">
      <c r="A92" s="251"/>
      <c r="B92" s="229"/>
      <c r="C92" s="229"/>
      <c r="D92" s="229"/>
      <c r="E92" s="244"/>
      <c r="F92" s="245"/>
      <c r="G92" s="72"/>
      <c r="H92" s="84" t="s">
        <v>17</v>
      </c>
      <c r="I92" s="74"/>
      <c r="J92" s="73"/>
      <c r="K92" s="84" t="s">
        <v>17</v>
      </c>
      <c r="L92" s="74"/>
      <c r="M92" s="74"/>
      <c r="N92" s="73" t="s">
        <v>16</v>
      </c>
      <c r="O92" s="75">
        <f t="shared" si="2"/>
        <v>0</v>
      </c>
      <c r="P92" s="256"/>
      <c r="Q92" s="76"/>
    </row>
    <row r="93" spans="1:17" ht="13.5">
      <c r="A93" s="251"/>
      <c r="B93" s="229"/>
      <c r="C93" s="229"/>
      <c r="D93" s="229"/>
      <c r="E93" s="244"/>
      <c r="F93" s="245"/>
      <c r="G93" s="72"/>
      <c r="H93" s="84" t="s">
        <v>17</v>
      </c>
      <c r="I93" s="74"/>
      <c r="J93" s="73"/>
      <c r="K93" s="84" t="s">
        <v>17</v>
      </c>
      <c r="L93" s="74"/>
      <c r="M93" s="74"/>
      <c r="N93" s="73" t="s">
        <v>16</v>
      </c>
      <c r="O93" s="75">
        <f t="shared" si="2"/>
        <v>0</v>
      </c>
      <c r="P93" s="256"/>
      <c r="Q93" s="76"/>
    </row>
    <row r="94" spans="1:17" ht="13.5">
      <c r="A94" s="252"/>
      <c r="B94" s="230"/>
      <c r="C94" s="230"/>
      <c r="D94" s="230"/>
      <c r="E94" s="248"/>
      <c r="F94" s="249"/>
      <c r="G94" s="78"/>
      <c r="H94" s="85" t="s">
        <v>17</v>
      </c>
      <c r="I94" s="80"/>
      <c r="J94" s="79"/>
      <c r="K94" s="85" t="s">
        <v>17</v>
      </c>
      <c r="L94" s="80"/>
      <c r="M94" s="80"/>
      <c r="N94" s="79" t="s">
        <v>16</v>
      </c>
      <c r="O94" s="81">
        <f t="shared" si="2"/>
        <v>0</v>
      </c>
      <c r="P94" s="257"/>
      <c r="Q94" s="82"/>
    </row>
    <row r="95" spans="1:17" ht="13.5">
      <c r="A95" s="250" t="s">
        <v>70</v>
      </c>
      <c r="B95" s="228">
        <f>D95+P95</f>
        <v>0</v>
      </c>
      <c r="C95" s="228">
        <f>D95/2</f>
        <v>0</v>
      </c>
      <c r="D95" s="228">
        <f>SUM(O95:O104)</f>
        <v>0</v>
      </c>
      <c r="E95" s="242"/>
      <c r="F95" s="243"/>
      <c r="G95" s="67"/>
      <c r="H95" s="83" t="s">
        <v>17</v>
      </c>
      <c r="I95" s="69"/>
      <c r="J95" s="68"/>
      <c r="K95" s="83" t="s">
        <v>17</v>
      </c>
      <c r="L95" s="69"/>
      <c r="M95" s="69"/>
      <c r="N95" s="68" t="s">
        <v>16</v>
      </c>
      <c r="O95" s="70">
        <f t="shared" si="2"/>
        <v>0</v>
      </c>
      <c r="P95" s="255"/>
      <c r="Q95" s="71"/>
    </row>
    <row r="96" spans="1:17" ht="13.5">
      <c r="A96" s="251"/>
      <c r="B96" s="229"/>
      <c r="C96" s="229"/>
      <c r="D96" s="229"/>
      <c r="E96" s="261"/>
      <c r="F96" s="262"/>
      <c r="G96" s="72"/>
      <c r="H96" s="84" t="s">
        <v>17</v>
      </c>
      <c r="I96" s="74"/>
      <c r="J96" s="73"/>
      <c r="K96" s="84" t="s">
        <v>17</v>
      </c>
      <c r="L96" s="74"/>
      <c r="M96" s="74"/>
      <c r="N96" s="73" t="s">
        <v>16</v>
      </c>
      <c r="O96" s="75">
        <f t="shared" si="2"/>
        <v>0</v>
      </c>
      <c r="P96" s="256"/>
      <c r="Q96" s="76"/>
    </row>
    <row r="97" spans="1:17" ht="13.5">
      <c r="A97" s="251"/>
      <c r="B97" s="229"/>
      <c r="C97" s="229"/>
      <c r="D97" s="229"/>
      <c r="E97" s="244"/>
      <c r="F97" s="245"/>
      <c r="G97" s="72"/>
      <c r="H97" s="84" t="s">
        <v>17</v>
      </c>
      <c r="I97" s="74"/>
      <c r="J97" s="73"/>
      <c r="K97" s="84" t="s">
        <v>17</v>
      </c>
      <c r="L97" s="74"/>
      <c r="M97" s="74"/>
      <c r="N97" s="73" t="s">
        <v>16</v>
      </c>
      <c r="O97" s="75">
        <f t="shared" si="2"/>
        <v>0</v>
      </c>
      <c r="P97" s="256"/>
      <c r="Q97" s="76"/>
    </row>
    <row r="98" spans="1:17" ht="13.5">
      <c r="A98" s="251"/>
      <c r="B98" s="229"/>
      <c r="C98" s="229"/>
      <c r="D98" s="229"/>
      <c r="E98" s="246"/>
      <c r="F98" s="247"/>
      <c r="G98" s="72"/>
      <c r="H98" s="84" t="s">
        <v>17</v>
      </c>
      <c r="I98" s="74"/>
      <c r="J98" s="73"/>
      <c r="K98" s="84" t="s">
        <v>17</v>
      </c>
      <c r="L98" s="74"/>
      <c r="M98" s="74"/>
      <c r="N98" s="73" t="s">
        <v>16</v>
      </c>
      <c r="O98" s="75">
        <f t="shared" si="2"/>
        <v>0</v>
      </c>
      <c r="P98" s="256"/>
      <c r="Q98" s="76"/>
    </row>
    <row r="99" spans="1:17" ht="13.5">
      <c r="A99" s="251"/>
      <c r="B99" s="229"/>
      <c r="C99" s="229"/>
      <c r="D99" s="229"/>
      <c r="E99" s="261"/>
      <c r="F99" s="262"/>
      <c r="G99" s="72"/>
      <c r="H99" s="84" t="s">
        <v>17</v>
      </c>
      <c r="I99" s="74"/>
      <c r="J99" s="73"/>
      <c r="K99" s="84" t="s">
        <v>17</v>
      </c>
      <c r="L99" s="74"/>
      <c r="M99" s="74"/>
      <c r="N99" s="73" t="s">
        <v>16</v>
      </c>
      <c r="O99" s="81">
        <f t="shared" si="2"/>
        <v>0</v>
      </c>
      <c r="P99" s="256"/>
      <c r="Q99" s="76"/>
    </row>
    <row r="100" spans="1:17" ht="13.5">
      <c r="A100" s="251"/>
      <c r="B100" s="229"/>
      <c r="C100" s="229"/>
      <c r="D100" s="229"/>
      <c r="E100" s="244"/>
      <c r="F100" s="245"/>
      <c r="G100" s="72"/>
      <c r="H100" s="84" t="s">
        <v>17</v>
      </c>
      <c r="I100" s="74"/>
      <c r="J100" s="73"/>
      <c r="K100" s="84" t="s">
        <v>17</v>
      </c>
      <c r="L100" s="74"/>
      <c r="M100" s="74"/>
      <c r="N100" s="73" t="s">
        <v>16</v>
      </c>
      <c r="O100" s="88">
        <f t="shared" si="2"/>
        <v>0</v>
      </c>
      <c r="P100" s="256"/>
      <c r="Q100" s="76"/>
    </row>
    <row r="101" spans="1:17" ht="13.5">
      <c r="A101" s="251"/>
      <c r="B101" s="229"/>
      <c r="C101" s="229"/>
      <c r="D101" s="229"/>
      <c r="E101" s="244"/>
      <c r="F101" s="245"/>
      <c r="G101" s="72"/>
      <c r="H101" s="84" t="s">
        <v>17</v>
      </c>
      <c r="I101" s="74"/>
      <c r="J101" s="73"/>
      <c r="K101" s="84" t="s">
        <v>17</v>
      </c>
      <c r="L101" s="74"/>
      <c r="M101" s="74"/>
      <c r="N101" s="73" t="s">
        <v>16</v>
      </c>
      <c r="O101" s="75">
        <f t="shared" si="2"/>
        <v>0</v>
      </c>
      <c r="P101" s="256"/>
      <c r="Q101" s="76"/>
    </row>
    <row r="102" spans="1:17" ht="13.5">
      <c r="A102" s="251"/>
      <c r="B102" s="229"/>
      <c r="C102" s="229"/>
      <c r="D102" s="229"/>
      <c r="E102" s="244"/>
      <c r="F102" s="245"/>
      <c r="G102" s="72"/>
      <c r="H102" s="84" t="s">
        <v>17</v>
      </c>
      <c r="I102" s="74"/>
      <c r="J102" s="73"/>
      <c r="K102" s="84" t="s">
        <v>17</v>
      </c>
      <c r="L102" s="74"/>
      <c r="M102" s="74"/>
      <c r="N102" s="73" t="s">
        <v>16</v>
      </c>
      <c r="O102" s="75">
        <f t="shared" si="2"/>
        <v>0</v>
      </c>
      <c r="P102" s="256"/>
      <c r="Q102" s="76"/>
    </row>
    <row r="103" spans="1:17" ht="13.5">
      <c r="A103" s="251"/>
      <c r="B103" s="229"/>
      <c r="C103" s="229"/>
      <c r="D103" s="229"/>
      <c r="E103" s="246"/>
      <c r="F103" s="247"/>
      <c r="G103" s="72"/>
      <c r="H103" s="84" t="s">
        <v>17</v>
      </c>
      <c r="I103" s="74"/>
      <c r="J103" s="73"/>
      <c r="K103" s="84" t="s">
        <v>17</v>
      </c>
      <c r="L103" s="74"/>
      <c r="M103" s="74"/>
      <c r="N103" s="73" t="s">
        <v>16</v>
      </c>
      <c r="O103" s="75">
        <f t="shared" si="2"/>
        <v>0</v>
      </c>
      <c r="P103" s="256"/>
      <c r="Q103" s="76"/>
    </row>
    <row r="104" spans="1:17" ht="13.5">
      <c r="A104" s="252"/>
      <c r="B104" s="230"/>
      <c r="C104" s="230"/>
      <c r="D104" s="230"/>
      <c r="E104" s="263"/>
      <c r="F104" s="264"/>
      <c r="G104" s="78"/>
      <c r="H104" s="85" t="s">
        <v>17</v>
      </c>
      <c r="I104" s="80"/>
      <c r="J104" s="79"/>
      <c r="K104" s="85" t="s">
        <v>17</v>
      </c>
      <c r="L104" s="80"/>
      <c r="M104" s="80"/>
      <c r="N104" s="79" t="s">
        <v>16</v>
      </c>
      <c r="O104" s="81">
        <f t="shared" si="2"/>
        <v>0</v>
      </c>
      <c r="P104" s="257"/>
      <c r="Q104" s="82"/>
    </row>
    <row r="105" spans="1:17" ht="13.5">
      <c r="A105" s="250" t="s">
        <v>71</v>
      </c>
      <c r="B105" s="228">
        <f>D105+P105</f>
        <v>0</v>
      </c>
      <c r="C105" s="228">
        <f>D105/2</f>
        <v>0</v>
      </c>
      <c r="D105" s="228">
        <f>SUM(O105:O114)</f>
        <v>0</v>
      </c>
      <c r="E105" s="242"/>
      <c r="F105" s="243"/>
      <c r="G105" s="67"/>
      <c r="H105" s="83" t="s">
        <v>17</v>
      </c>
      <c r="I105" s="69"/>
      <c r="J105" s="68"/>
      <c r="K105" s="83" t="s">
        <v>17</v>
      </c>
      <c r="L105" s="69"/>
      <c r="M105" s="69"/>
      <c r="N105" s="68" t="s">
        <v>16</v>
      </c>
      <c r="O105" s="70">
        <f t="shared" si="2"/>
        <v>0</v>
      </c>
      <c r="P105" s="255"/>
      <c r="Q105" s="71"/>
    </row>
    <row r="106" spans="1:17" ht="13.5">
      <c r="A106" s="251"/>
      <c r="B106" s="229"/>
      <c r="C106" s="229"/>
      <c r="D106" s="229"/>
      <c r="E106" s="244"/>
      <c r="F106" s="245"/>
      <c r="G106" s="72"/>
      <c r="H106" s="84" t="s">
        <v>17</v>
      </c>
      <c r="I106" s="74"/>
      <c r="J106" s="73"/>
      <c r="K106" s="84" t="s">
        <v>17</v>
      </c>
      <c r="L106" s="74"/>
      <c r="M106" s="74"/>
      <c r="N106" s="73" t="s">
        <v>16</v>
      </c>
      <c r="O106" s="75">
        <f t="shared" si="2"/>
        <v>0</v>
      </c>
      <c r="P106" s="256"/>
      <c r="Q106" s="76"/>
    </row>
    <row r="107" spans="1:17" ht="13.5">
      <c r="A107" s="251"/>
      <c r="B107" s="229"/>
      <c r="C107" s="229"/>
      <c r="D107" s="229"/>
      <c r="E107" s="246"/>
      <c r="F107" s="247"/>
      <c r="G107" s="72"/>
      <c r="H107" s="84" t="s">
        <v>17</v>
      </c>
      <c r="I107" s="74"/>
      <c r="J107" s="73"/>
      <c r="K107" s="84" t="s">
        <v>17</v>
      </c>
      <c r="L107" s="74"/>
      <c r="M107" s="74"/>
      <c r="N107" s="73" t="s">
        <v>16</v>
      </c>
      <c r="O107" s="75">
        <f t="shared" si="2"/>
        <v>0</v>
      </c>
      <c r="P107" s="256"/>
      <c r="Q107" s="76"/>
    </row>
    <row r="108" spans="1:17" ht="13.5">
      <c r="A108" s="251"/>
      <c r="B108" s="229"/>
      <c r="C108" s="229"/>
      <c r="D108" s="229"/>
      <c r="E108" s="261"/>
      <c r="F108" s="262"/>
      <c r="G108" s="72"/>
      <c r="H108" s="84" t="s">
        <v>17</v>
      </c>
      <c r="I108" s="74"/>
      <c r="J108" s="73"/>
      <c r="K108" s="84" t="s">
        <v>17</v>
      </c>
      <c r="L108" s="74"/>
      <c r="M108" s="74"/>
      <c r="N108" s="73" t="s">
        <v>16</v>
      </c>
      <c r="O108" s="75">
        <f t="shared" si="2"/>
        <v>0</v>
      </c>
      <c r="P108" s="256"/>
      <c r="Q108" s="76"/>
    </row>
    <row r="109" spans="1:17" ht="13.5">
      <c r="A109" s="251"/>
      <c r="B109" s="229"/>
      <c r="C109" s="229"/>
      <c r="D109" s="229"/>
      <c r="E109" s="261"/>
      <c r="F109" s="262"/>
      <c r="G109" s="72"/>
      <c r="H109" s="84" t="s">
        <v>17</v>
      </c>
      <c r="I109" s="74"/>
      <c r="J109" s="73"/>
      <c r="K109" s="84" t="s">
        <v>17</v>
      </c>
      <c r="L109" s="74"/>
      <c r="M109" s="74"/>
      <c r="N109" s="73" t="s">
        <v>16</v>
      </c>
      <c r="O109" s="81">
        <f t="shared" si="2"/>
        <v>0</v>
      </c>
      <c r="P109" s="256"/>
      <c r="Q109" s="76"/>
    </row>
    <row r="110" spans="1:17" ht="13.5">
      <c r="A110" s="251"/>
      <c r="B110" s="229"/>
      <c r="C110" s="229"/>
      <c r="D110" s="229"/>
      <c r="E110" s="261"/>
      <c r="F110" s="262"/>
      <c r="G110" s="72"/>
      <c r="H110" s="84" t="s">
        <v>17</v>
      </c>
      <c r="I110" s="74"/>
      <c r="J110" s="73"/>
      <c r="K110" s="84" t="s">
        <v>17</v>
      </c>
      <c r="L110" s="74"/>
      <c r="M110" s="74"/>
      <c r="N110" s="73" t="s">
        <v>16</v>
      </c>
      <c r="O110" s="88">
        <f t="shared" si="2"/>
        <v>0</v>
      </c>
      <c r="P110" s="256"/>
      <c r="Q110" s="76"/>
    </row>
    <row r="111" spans="1:17" ht="13.5">
      <c r="A111" s="251"/>
      <c r="B111" s="229"/>
      <c r="C111" s="229"/>
      <c r="D111" s="229"/>
      <c r="E111" s="244"/>
      <c r="F111" s="245"/>
      <c r="G111" s="72"/>
      <c r="H111" s="84" t="s">
        <v>17</v>
      </c>
      <c r="I111" s="74"/>
      <c r="J111" s="73"/>
      <c r="K111" s="84" t="s">
        <v>17</v>
      </c>
      <c r="L111" s="74"/>
      <c r="M111" s="74"/>
      <c r="N111" s="73" t="s">
        <v>16</v>
      </c>
      <c r="O111" s="75">
        <f t="shared" si="2"/>
        <v>0</v>
      </c>
      <c r="P111" s="256"/>
      <c r="Q111" s="76"/>
    </row>
    <row r="112" spans="1:17" ht="13.5">
      <c r="A112" s="251"/>
      <c r="B112" s="229"/>
      <c r="C112" s="229"/>
      <c r="D112" s="229"/>
      <c r="E112" s="246"/>
      <c r="F112" s="247"/>
      <c r="G112" s="72"/>
      <c r="H112" s="84" t="s">
        <v>17</v>
      </c>
      <c r="I112" s="74"/>
      <c r="J112" s="73"/>
      <c r="K112" s="84" t="s">
        <v>17</v>
      </c>
      <c r="L112" s="74"/>
      <c r="M112" s="74"/>
      <c r="N112" s="73" t="s">
        <v>16</v>
      </c>
      <c r="O112" s="75">
        <f t="shared" si="2"/>
        <v>0</v>
      </c>
      <c r="P112" s="256"/>
      <c r="Q112" s="76"/>
    </row>
    <row r="113" spans="1:17" ht="13.5">
      <c r="A113" s="251"/>
      <c r="B113" s="229"/>
      <c r="C113" s="229"/>
      <c r="D113" s="229"/>
      <c r="E113" s="261"/>
      <c r="F113" s="262"/>
      <c r="G113" s="72"/>
      <c r="H113" s="84" t="s">
        <v>17</v>
      </c>
      <c r="I113" s="74"/>
      <c r="J113" s="73"/>
      <c r="K113" s="84" t="s">
        <v>17</v>
      </c>
      <c r="L113" s="74"/>
      <c r="M113" s="74"/>
      <c r="N113" s="73" t="s">
        <v>16</v>
      </c>
      <c r="O113" s="75">
        <f t="shared" si="2"/>
        <v>0</v>
      </c>
      <c r="P113" s="256"/>
      <c r="Q113" s="76"/>
    </row>
    <row r="114" spans="1:17" ht="13.5">
      <c r="A114" s="252"/>
      <c r="B114" s="230"/>
      <c r="C114" s="230"/>
      <c r="D114" s="230"/>
      <c r="E114" s="263"/>
      <c r="F114" s="264"/>
      <c r="G114" s="78"/>
      <c r="H114" s="85" t="s">
        <v>17</v>
      </c>
      <c r="I114" s="172"/>
      <c r="J114" s="79"/>
      <c r="K114" s="85" t="s">
        <v>17</v>
      </c>
      <c r="L114" s="80"/>
      <c r="M114" s="80"/>
      <c r="N114" s="79" t="s">
        <v>16</v>
      </c>
      <c r="O114" s="81">
        <f t="shared" si="2"/>
        <v>0</v>
      </c>
      <c r="P114" s="257"/>
      <c r="Q114" s="82"/>
    </row>
    <row r="115" spans="1:17" ht="13.5">
      <c r="A115" s="250" t="s">
        <v>72</v>
      </c>
      <c r="B115" s="228">
        <f>D115+P115</f>
        <v>0</v>
      </c>
      <c r="C115" s="228">
        <f>D115/2</f>
        <v>0</v>
      </c>
      <c r="D115" s="228"/>
      <c r="E115" s="312"/>
      <c r="F115" s="313"/>
      <c r="G115" s="313"/>
      <c r="H115" s="313"/>
      <c r="I115" s="313"/>
      <c r="J115" s="313"/>
      <c r="K115" s="313"/>
      <c r="L115" s="313"/>
      <c r="M115" s="313"/>
      <c r="N115" s="313"/>
      <c r="O115" s="314"/>
      <c r="P115" s="255"/>
      <c r="Q115" s="309"/>
    </row>
    <row r="116" spans="1:17" ht="13.5">
      <c r="A116" s="251"/>
      <c r="B116" s="229"/>
      <c r="C116" s="229"/>
      <c r="D116" s="229"/>
      <c r="E116" s="315"/>
      <c r="F116" s="316"/>
      <c r="G116" s="316"/>
      <c r="H116" s="316"/>
      <c r="I116" s="316"/>
      <c r="J116" s="316"/>
      <c r="K116" s="316"/>
      <c r="L116" s="316"/>
      <c r="M116" s="316"/>
      <c r="N116" s="316"/>
      <c r="O116" s="317"/>
      <c r="P116" s="256"/>
      <c r="Q116" s="310"/>
    </row>
    <row r="117" spans="1:17" ht="13.5">
      <c r="A117" s="251"/>
      <c r="B117" s="229"/>
      <c r="C117" s="229"/>
      <c r="D117" s="229"/>
      <c r="E117" s="315"/>
      <c r="F117" s="316"/>
      <c r="G117" s="316"/>
      <c r="H117" s="316"/>
      <c r="I117" s="316"/>
      <c r="J117" s="316"/>
      <c r="K117" s="316"/>
      <c r="L117" s="316"/>
      <c r="M117" s="316"/>
      <c r="N117" s="316"/>
      <c r="O117" s="317"/>
      <c r="P117" s="256"/>
      <c r="Q117" s="310"/>
    </row>
    <row r="118" spans="1:17" ht="13.5">
      <c r="A118" s="251"/>
      <c r="B118" s="229"/>
      <c r="C118" s="229"/>
      <c r="D118" s="229"/>
      <c r="E118" s="315"/>
      <c r="F118" s="316"/>
      <c r="G118" s="316"/>
      <c r="H118" s="316"/>
      <c r="I118" s="316"/>
      <c r="J118" s="316"/>
      <c r="K118" s="316"/>
      <c r="L118" s="316"/>
      <c r="M118" s="316"/>
      <c r="N118" s="316"/>
      <c r="O118" s="317"/>
      <c r="P118" s="256"/>
      <c r="Q118" s="310"/>
    </row>
    <row r="119" spans="1:17" ht="13.5">
      <c r="A119" s="251"/>
      <c r="B119" s="229"/>
      <c r="C119" s="229"/>
      <c r="D119" s="229"/>
      <c r="E119" s="315"/>
      <c r="F119" s="316"/>
      <c r="G119" s="316"/>
      <c r="H119" s="316"/>
      <c r="I119" s="316"/>
      <c r="J119" s="316"/>
      <c r="K119" s="316"/>
      <c r="L119" s="316"/>
      <c r="M119" s="316"/>
      <c r="N119" s="316"/>
      <c r="O119" s="317"/>
      <c r="P119" s="256"/>
      <c r="Q119" s="310"/>
    </row>
    <row r="120" spans="1:17" ht="13.5">
      <c r="A120" s="251"/>
      <c r="B120" s="229"/>
      <c r="C120" s="229"/>
      <c r="D120" s="229"/>
      <c r="E120" s="315"/>
      <c r="F120" s="316"/>
      <c r="G120" s="316"/>
      <c r="H120" s="316"/>
      <c r="I120" s="316"/>
      <c r="J120" s="316"/>
      <c r="K120" s="316"/>
      <c r="L120" s="316"/>
      <c r="M120" s="316"/>
      <c r="N120" s="316"/>
      <c r="O120" s="317"/>
      <c r="P120" s="256"/>
      <c r="Q120" s="310"/>
    </row>
    <row r="121" spans="1:17" ht="13.5">
      <c r="A121" s="251"/>
      <c r="B121" s="229"/>
      <c r="C121" s="229"/>
      <c r="D121" s="229"/>
      <c r="E121" s="315"/>
      <c r="F121" s="316"/>
      <c r="G121" s="316"/>
      <c r="H121" s="316"/>
      <c r="I121" s="316"/>
      <c r="J121" s="316"/>
      <c r="K121" s="316"/>
      <c r="L121" s="316"/>
      <c r="M121" s="316"/>
      <c r="N121" s="316"/>
      <c r="O121" s="317"/>
      <c r="P121" s="256"/>
      <c r="Q121" s="310"/>
    </row>
    <row r="122" spans="1:17" ht="13.5">
      <c r="A122" s="251"/>
      <c r="B122" s="229"/>
      <c r="C122" s="229"/>
      <c r="D122" s="229"/>
      <c r="E122" s="315"/>
      <c r="F122" s="316"/>
      <c r="G122" s="316"/>
      <c r="H122" s="316"/>
      <c r="I122" s="316"/>
      <c r="J122" s="316"/>
      <c r="K122" s="316"/>
      <c r="L122" s="316"/>
      <c r="M122" s="316"/>
      <c r="N122" s="316"/>
      <c r="O122" s="317"/>
      <c r="P122" s="256"/>
      <c r="Q122" s="310"/>
    </row>
    <row r="123" spans="1:17" ht="13.5">
      <c r="A123" s="251"/>
      <c r="B123" s="229"/>
      <c r="C123" s="229"/>
      <c r="D123" s="229"/>
      <c r="E123" s="315"/>
      <c r="F123" s="316"/>
      <c r="G123" s="316"/>
      <c r="H123" s="316"/>
      <c r="I123" s="316"/>
      <c r="J123" s="316"/>
      <c r="K123" s="316"/>
      <c r="L123" s="316"/>
      <c r="M123" s="316"/>
      <c r="N123" s="316"/>
      <c r="O123" s="317"/>
      <c r="P123" s="256"/>
      <c r="Q123" s="310"/>
    </row>
    <row r="124" spans="1:17" ht="13.5">
      <c r="A124" s="252"/>
      <c r="B124" s="230"/>
      <c r="C124" s="230"/>
      <c r="D124" s="230"/>
      <c r="E124" s="318"/>
      <c r="F124" s="319"/>
      <c r="G124" s="319"/>
      <c r="H124" s="319"/>
      <c r="I124" s="319"/>
      <c r="J124" s="319"/>
      <c r="K124" s="319"/>
      <c r="L124" s="319"/>
      <c r="M124" s="319"/>
      <c r="N124" s="319"/>
      <c r="O124" s="320"/>
      <c r="P124" s="257"/>
      <c r="Q124" s="311"/>
    </row>
    <row r="125" spans="1:17" ht="13.5">
      <c r="A125" s="106" t="s">
        <v>101</v>
      </c>
      <c r="B125" s="132">
        <f>D125+P125</f>
        <v>0</v>
      </c>
      <c r="C125" s="134">
        <f>D125/2</f>
        <v>0</v>
      </c>
      <c r="D125" s="132">
        <f>O125</f>
        <v>0</v>
      </c>
      <c r="E125" s="299" t="s">
        <v>146</v>
      </c>
      <c r="F125" s="300"/>
      <c r="G125" s="176">
        <f>D85</f>
        <v>0</v>
      </c>
      <c r="H125" s="107" t="s">
        <v>17</v>
      </c>
      <c r="I125" s="109"/>
      <c r="J125" s="110"/>
      <c r="K125" s="107" t="s">
        <v>17</v>
      </c>
      <c r="L125" s="87">
        <v>0.1</v>
      </c>
      <c r="M125" s="80"/>
      <c r="N125" s="79" t="s">
        <v>16</v>
      </c>
      <c r="O125" s="81">
        <f>G125*L125</f>
        <v>0</v>
      </c>
      <c r="P125" s="133"/>
      <c r="Q125" s="108"/>
    </row>
    <row r="126" spans="1:17" ht="13.5">
      <c r="A126" s="47" t="s">
        <v>73</v>
      </c>
      <c r="B126" s="127">
        <f>SUM(B15:B125)</f>
        <v>0</v>
      </c>
      <c r="C126" s="127">
        <f>SUM(C15:C125)</f>
        <v>0</v>
      </c>
      <c r="D126" s="127">
        <f>SUM(D15:D125)</f>
        <v>0</v>
      </c>
      <c r="E126" s="240"/>
      <c r="F126" s="241"/>
      <c r="G126" s="14"/>
      <c r="H126" s="15"/>
      <c r="I126" s="14"/>
      <c r="J126" s="15"/>
      <c r="K126" s="15"/>
      <c r="L126" s="14"/>
      <c r="M126" s="14"/>
      <c r="N126" s="15"/>
      <c r="O126" s="13"/>
      <c r="P126" s="127">
        <f>SUM(P15:P125)</f>
        <v>0</v>
      </c>
      <c r="Q126" s="35"/>
    </row>
    <row r="127" spans="1:17">
      <c r="A127" s="24"/>
      <c r="F127" s="24"/>
      <c r="H127" s="43"/>
      <c r="J127" s="43"/>
      <c r="K127" s="43"/>
      <c r="N127" s="43"/>
      <c r="Q127" s="24"/>
    </row>
    <row r="128" spans="1:17">
      <c r="H128" s="43"/>
      <c r="J128" s="43"/>
      <c r="K128" s="43"/>
      <c r="N128" s="43"/>
    </row>
  </sheetData>
  <mergeCells count="184">
    <mergeCell ref="A8:E8"/>
    <mergeCell ref="F8:L8"/>
    <mergeCell ref="M8:Q8"/>
    <mergeCell ref="A9:E9"/>
    <mergeCell ref="F9:L9"/>
    <mergeCell ref="M9:Q9"/>
    <mergeCell ref="A10:E10"/>
    <mergeCell ref="F10:L10"/>
    <mergeCell ref="M10:Q10"/>
    <mergeCell ref="A5:E5"/>
    <mergeCell ref="F5:L5"/>
    <mergeCell ref="M5:Q5"/>
    <mergeCell ref="A6:E6"/>
    <mergeCell ref="F6:L6"/>
    <mergeCell ref="M6:Q6"/>
    <mergeCell ref="A7:E7"/>
    <mergeCell ref="F7:L7"/>
    <mergeCell ref="M7:Q7"/>
    <mergeCell ref="B13:B14"/>
    <mergeCell ref="D13:O13"/>
    <mergeCell ref="P13:Q13"/>
    <mergeCell ref="B55:B64"/>
    <mergeCell ref="D55:D64"/>
    <mergeCell ref="E55:F55"/>
    <mergeCell ref="E34:F34"/>
    <mergeCell ref="P65:P74"/>
    <mergeCell ref="C13:C14"/>
    <mergeCell ref="C15:C24"/>
    <mergeCell ref="C25:C34"/>
    <mergeCell ref="A35:A44"/>
    <mergeCell ref="B35:B44"/>
    <mergeCell ref="D35:D44"/>
    <mergeCell ref="P35:P44"/>
    <mergeCell ref="A45:A54"/>
    <mergeCell ref="B45:B54"/>
    <mergeCell ref="D45:D54"/>
    <mergeCell ref="E35:F35"/>
    <mergeCell ref="E36:F36"/>
    <mergeCell ref="E37:F37"/>
    <mergeCell ref="E45:F45"/>
    <mergeCell ref="E46:F46"/>
    <mergeCell ref="E47:F47"/>
    <mergeCell ref="E38:F38"/>
    <mergeCell ref="E39:F39"/>
    <mergeCell ref="E40:F40"/>
    <mergeCell ref="E44:F44"/>
    <mergeCell ref="E48:F48"/>
    <mergeCell ref="E49:F49"/>
    <mergeCell ref="E50:F50"/>
    <mergeCell ref="E51:F51"/>
    <mergeCell ref="C35:C44"/>
    <mergeCell ref="C45:C54"/>
    <mergeCell ref="B105:B114"/>
    <mergeCell ref="D105:D114"/>
    <mergeCell ref="E105:F105"/>
    <mergeCell ref="E115:O124"/>
    <mergeCell ref="E98:F98"/>
    <mergeCell ref="A65:A74"/>
    <mergeCell ref="B65:B74"/>
    <mergeCell ref="D65:D74"/>
    <mergeCell ref="E59:F59"/>
    <mergeCell ref="E60:F60"/>
    <mergeCell ref="E61:F61"/>
    <mergeCell ref="E62:F62"/>
    <mergeCell ref="E63:F63"/>
    <mergeCell ref="E64:F64"/>
    <mergeCell ref="C55:C64"/>
    <mergeCell ref="C65:C74"/>
    <mergeCell ref="A55:A64"/>
    <mergeCell ref="E73:F73"/>
    <mergeCell ref="E74:F74"/>
    <mergeCell ref="E78:F78"/>
    <mergeCell ref="E79:F79"/>
    <mergeCell ref="E80:F80"/>
    <mergeCell ref="E81:F81"/>
    <mergeCell ref="E95:F95"/>
    <mergeCell ref="E96:F96"/>
    <mergeCell ref="P75:P84"/>
    <mergeCell ref="E75:F75"/>
    <mergeCell ref="E53:F53"/>
    <mergeCell ref="E54:F54"/>
    <mergeCell ref="E66:F66"/>
    <mergeCell ref="E67:F67"/>
    <mergeCell ref="E58:F58"/>
    <mergeCell ref="E76:F76"/>
    <mergeCell ref="E77:F77"/>
    <mergeCell ref="E68:F68"/>
    <mergeCell ref="E69:F69"/>
    <mergeCell ref="E70:F70"/>
    <mergeCell ref="E71:F71"/>
    <mergeCell ref="E72:F72"/>
    <mergeCell ref="P55:P64"/>
    <mergeCell ref="P85:P94"/>
    <mergeCell ref="E86:F86"/>
    <mergeCell ref="E87:F87"/>
    <mergeCell ref="E88:F88"/>
    <mergeCell ref="E89:F89"/>
    <mergeCell ref="P95:P104"/>
    <mergeCell ref="E103:F103"/>
    <mergeCell ref="E104:F104"/>
    <mergeCell ref="A2:Q2"/>
    <mergeCell ref="A3:Q3"/>
    <mergeCell ref="P45:P54"/>
    <mergeCell ref="A15:A24"/>
    <mergeCell ref="B15:B24"/>
    <mergeCell ref="D15:D24"/>
    <mergeCell ref="P15:P24"/>
    <mergeCell ref="A25:A34"/>
    <mergeCell ref="B25:B34"/>
    <mergeCell ref="D25:D34"/>
    <mergeCell ref="P25:P34"/>
    <mergeCell ref="E16:F16"/>
    <mergeCell ref="E17:F17"/>
    <mergeCell ref="E25:F25"/>
    <mergeCell ref="E26:F26"/>
    <mergeCell ref="E27:F27"/>
    <mergeCell ref="E41:F41"/>
    <mergeCell ref="E42:F42"/>
    <mergeCell ref="E43:F43"/>
    <mergeCell ref="E14:O14"/>
    <mergeCell ref="E15:F15"/>
    <mergeCell ref="E52:F52"/>
    <mergeCell ref="E28:F28"/>
    <mergeCell ref="E29:F29"/>
    <mergeCell ref="E126:F126"/>
    <mergeCell ref="E18:F18"/>
    <mergeCell ref="E19:F19"/>
    <mergeCell ref="E20:F20"/>
    <mergeCell ref="E21:F21"/>
    <mergeCell ref="E22:F22"/>
    <mergeCell ref="E23:F23"/>
    <mergeCell ref="E24:F24"/>
    <mergeCell ref="E56:F56"/>
    <mergeCell ref="E57:F57"/>
    <mergeCell ref="E65:F65"/>
    <mergeCell ref="E30:F30"/>
    <mergeCell ref="E31:F31"/>
    <mergeCell ref="E32:F32"/>
    <mergeCell ref="E33:F33"/>
    <mergeCell ref="E90:F90"/>
    <mergeCell ref="E125:F125"/>
    <mergeCell ref="E91:F91"/>
    <mergeCell ref="E92:F92"/>
    <mergeCell ref="E97:F97"/>
    <mergeCell ref="E99:F99"/>
    <mergeCell ref="E100:F100"/>
    <mergeCell ref="E101:F101"/>
    <mergeCell ref="E102:F102"/>
    <mergeCell ref="Q115:Q124"/>
    <mergeCell ref="P105:P114"/>
    <mergeCell ref="E106:F106"/>
    <mergeCell ref="E107:F107"/>
    <mergeCell ref="E108:F108"/>
    <mergeCell ref="E109:F109"/>
    <mergeCell ref="E110:F110"/>
    <mergeCell ref="E111:F111"/>
    <mergeCell ref="E112:F112"/>
    <mergeCell ref="E113:F113"/>
    <mergeCell ref="E114:F114"/>
    <mergeCell ref="P115:P124"/>
    <mergeCell ref="C75:C84"/>
    <mergeCell ref="C85:C94"/>
    <mergeCell ref="C95:C104"/>
    <mergeCell ref="C105:C114"/>
    <mergeCell ref="C115:C124"/>
    <mergeCell ref="A85:A94"/>
    <mergeCell ref="B85:B94"/>
    <mergeCell ref="D85:D94"/>
    <mergeCell ref="E85:F85"/>
    <mergeCell ref="A95:A104"/>
    <mergeCell ref="B95:B104"/>
    <mergeCell ref="D95:D104"/>
    <mergeCell ref="E93:F93"/>
    <mergeCell ref="E94:F94"/>
    <mergeCell ref="E82:F82"/>
    <mergeCell ref="E83:F83"/>
    <mergeCell ref="E84:F84"/>
    <mergeCell ref="A75:A84"/>
    <mergeCell ref="B75:B84"/>
    <mergeCell ref="D75:D84"/>
    <mergeCell ref="A115:A124"/>
    <mergeCell ref="B115:B124"/>
    <mergeCell ref="D115:D124"/>
    <mergeCell ref="A105:A114"/>
  </mergeCells>
  <phoneticPr fontId="1"/>
  <printOptions horizontalCentered="1"/>
  <pageMargins left="0.51181102362204722" right="0.51181102362204722" top="0.74803149606299213" bottom="0.74803149606299213" header="0.51181102362204722" footer="0.31496062992125984"/>
  <pageSetup paperSize="9" scale="76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AF12"/>
  <sheetViews>
    <sheetView showGridLines="0" view="pageBreakPreview" zoomScale="70" zoomScaleNormal="100" zoomScaleSheetLayoutView="70" workbookViewId="0">
      <selection activeCell="R29" sqref="R29"/>
    </sheetView>
  </sheetViews>
  <sheetFormatPr defaultColWidth="8.25" defaultRowHeight="14.25"/>
  <cols>
    <col min="1" max="1" width="2" style="58" customWidth="1"/>
    <col min="2" max="15" width="8.25" style="58" customWidth="1"/>
    <col min="16" max="16" width="12" style="58" customWidth="1"/>
    <col min="17" max="20" width="8.25" style="58" customWidth="1"/>
    <col min="21" max="21" width="2" style="58" customWidth="1"/>
    <col min="22" max="22" width="3.75" style="58" customWidth="1"/>
    <col min="23" max="23" width="12.375" style="58" customWidth="1"/>
    <col min="24" max="31" width="8.25" style="58"/>
    <col min="32" max="32" width="13.25" style="58" customWidth="1"/>
    <col min="33" max="16384" width="8.25" style="58"/>
  </cols>
  <sheetData>
    <row r="1" spans="1:32">
      <c r="A1" s="57" t="s">
        <v>135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</row>
    <row r="2" spans="1:32" ht="18.75" customHeight="1">
      <c r="A2" s="57"/>
      <c r="B2" s="226" t="s">
        <v>162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57"/>
    </row>
    <row r="3" spans="1:32" ht="18.75" customHeight="1">
      <c r="A3" s="57"/>
      <c r="B3" s="227" t="s">
        <v>49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57"/>
    </row>
    <row r="4" spans="1:32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126" t="s">
        <v>95</v>
      </c>
      <c r="U4" s="57"/>
    </row>
    <row r="5" spans="1:32" ht="27.6" customHeight="1">
      <c r="A5" s="57"/>
      <c r="B5" s="220" t="s">
        <v>50</v>
      </c>
      <c r="C5" s="220"/>
      <c r="D5" s="221"/>
      <c r="E5" s="220" t="s">
        <v>113</v>
      </c>
      <c r="F5" s="220"/>
      <c r="G5" s="220"/>
      <c r="H5" s="221"/>
      <c r="I5" s="220" t="s">
        <v>119</v>
      </c>
      <c r="J5" s="220"/>
      <c r="K5" s="220"/>
      <c r="L5" s="221"/>
      <c r="M5" s="220" t="s">
        <v>114</v>
      </c>
      <c r="N5" s="220"/>
      <c r="O5" s="220"/>
      <c r="P5" s="221"/>
      <c r="Q5" s="220" t="s">
        <v>115</v>
      </c>
      <c r="R5" s="220"/>
      <c r="S5" s="220"/>
      <c r="T5" s="221"/>
      <c r="U5" s="57"/>
    </row>
    <row r="6" spans="1:32" ht="27.6" customHeight="1">
      <c r="A6" s="57"/>
      <c r="B6" s="220" t="s">
        <v>51</v>
      </c>
      <c r="C6" s="220"/>
      <c r="D6" s="221"/>
      <c r="E6" s="222">
        <f>'別紙7_施設の確保事業（収支予算書）'!B15</f>
        <v>0</v>
      </c>
      <c r="F6" s="222"/>
      <c r="G6" s="222"/>
      <c r="H6" s="222"/>
      <c r="I6" s="222">
        <f>'別紙7_施設の確保事業（収支予算書）'!C15</f>
        <v>0</v>
      </c>
      <c r="J6" s="222"/>
      <c r="K6" s="222"/>
      <c r="L6" s="222"/>
      <c r="M6" s="222">
        <f>'別紙7_施設の確保事業（収支予算書）'!D15</f>
        <v>0</v>
      </c>
      <c r="N6" s="222"/>
      <c r="O6" s="222"/>
      <c r="P6" s="222"/>
      <c r="Q6" s="222">
        <f>'別紙7_施設の確保事業（収支予算書）'!P15</f>
        <v>0</v>
      </c>
      <c r="R6" s="222"/>
      <c r="S6" s="222"/>
      <c r="T6" s="222"/>
      <c r="U6" s="57"/>
    </row>
    <row r="7" spans="1:32" ht="27.6" customHeight="1" thickBot="1">
      <c r="A7" s="57"/>
      <c r="B7" s="336" t="s">
        <v>55</v>
      </c>
      <c r="C7" s="336"/>
      <c r="D7" s="337"/>
      <c r="E7" s="301">
        <f>'別紙7_施設の確保事業（収支予算書）'!B25</f>
        <v>0</v>
      </c>
      <c r="F7" s="301"/>
      <c r="G7" s="301"/>
      <c r="H7" s="301"/>
      <c r="I7" s="301">
        <f>'別紙7_施設の確保事業（収支予算書）'!C25</f>
        <v>0</v>
      </c>
      <c r="J7" s="301"/>
      <c r="K7" s="301"/>
      <c r="L7" s="301"/>
      <c r="M7" s="301">
        <f>'別紙7_施設の確保事業（収支予算書）'!D25</f>
        <v>0</v>
      </c>
      <c r="N7" s="301"/>
      <c r="O7" s="301"/>
      <c r="P7" s="301"/>
      <c r="Q7" s="301">
        <f>'別紙7_施設の確保事業（収支予算書）'!P25</f>
        <v>0</v>
      </c>
      <c r="R7" s="301"/>
      <c r="S7" s="301"/>
      <c r="T7" s="301"/>
      <c r="U7" s="57"/>
      <c r="AF7" s="124"/>
    </row>
    <row r="8" spans="1:32" ht="27.6" customHeight="1" thickTop="1">
      <c r="A8" s="57"/>
      <c r="B8" s="216" t="s">
        <v>56</v>
      </c>
      <c r="C8" s="216"/>
      <c r="D8" s="217"/>
      <c r="E8" s="218">
        <f>SUM(E6:H7)</f>
        <v>0</v>
      </c>
      <c r="F8" s="218"/>
      <c r="G8" s="218"/>
      <c r="H8" s="218"/>
      <c r="I8" s="218">
        <f>SUM(I6:L7)</f>
        <v>0</v>
      </c>
      <c r="J8" s="218"/>
      <c r="K8" s="218"/>
      <c r="L8" s="218"/>
      <c r="M8" s="218">
        <f>SUM(M6:P7)</f>
        <v>0</v>
      </c>
      <c r="N8" s="218"/>
      <c r="O8" s="218"/>
      <c r="P8" s="218"/>
      <c r="Q8" s="218">
        <f>SUM(Q6:T7)</f>
        <v>0</v>
      </c>
      <c r="R8" s="218"/>
      <c r="S8" s="218"/>
      <c r="T8" s="218"/>
      <c r="U8" s="57"/>
    </row>
    <row r="9" spans="1:32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</row>
    <row r="10" spans="1:32">
      <c r="A10" s="57"/>
      <c r="B10" s="57" t="s">
        <v>144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</row>
    <row r="11" spans="1:32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</row>
    <row r="12" spans="1:32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</row>
  </sheetData>
  <sheetProtection selectLockedCells="1" selectUnlockedCells="1"/>
  <mergeCells count="22">
    <mergeCell ref="B2:T2"/>
    <mergeCell ref="B3:T3"/>
    <mergeCell ref="B5:D5"/>
    <mergeCell ref="E5:H5"/>
    <mergeCell ref="I5:L5"/>
    <mergeCell ref="M5:P5"/>
    <mergeCell ref="Q5:T5"/>
    <mergeCell ref="B6:D6"/>
    <mergeCell ref="E6:H6"/>
    <mergeCell ref="I6:L6"/>
    <mergeCell ref="M6:P6"/>
    <mergeCell ref="Q6:T6"/>
    <mergeCell ref="B8:D8"/>
    <mergeCell ref="E8:H8"/>
    <mergeCell ref="I8:L8"/>
    <mergeCell ref="M8:P8"/>
    <mergeCell ref="Q8:T8"/>
    <mergeCell ref="B7:D7"/>
    <mergeCell ref="E7:H7"/>
    <mergeCell ref="I7:L7"/>
    <mergeCell ref="M7:P7"/>
    <mergeCell ref="Q7:T7"/>
  </mergeCells>
  <phoneticPr fontId="1"/>
  <printOptions horizontalCentered="1"/>
  <pageMargins left="0.55118110236220474" right="0.43307086614173229" top="0.74803149606299213" bottom="0.74803149606299213" header="0.31496062992125984" footer="0.31496062992125984"/>
  <pageSetup paperSize="9"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view="pageBreakPreview" zoomScale="85" zoomScaleNormal="100" zoomScaleSheetLayoutView="85" workbookViewId="0">
      <selection activeCell="F7" sqref="F7:L7"/>
    </sheetView>
  </sheetViews>
  <sheetFormatPr defaultRowHeight="14.25"/>
  <cols>
    <col min="1" max="1" width="13.875" bestFit="1" customWidth="1"/>
    <col min="2" max="3" width="11.625" customWidth="1"/>
    <col min="4" max="4" width="10.5" bestFit="1" customWidth="1"/>
    <col min="5" max="5" width="10.625" customWidth="1"/>
    <col min="6" max="6" width="27.625" customWidth="1"/>
    <col min="7" max="7" width="10.875" bestFit="1" customWidth="1"/>
    <col min="8" max="8" width="2.375" style="43" customWidth="1"/>
    <col min="9" max="9" width="4" customWidth="1"/>
    <col min="10" max="10" width="3.25" style="43" bestFit="1" customWidth="1"/>
    <col min="11" max="11" width="2.375" style="43" customWidth="1"/>
    <col min="12" max="13" width="4" customWidth="1"/>
    <col min="14" max="14" width="2.375" style="43" bestFit="1" customWidth="1"/>
    <col min="15" max="15" width="9.375" style="11" customWidth="1"/>
    <col min="16" max="16" width="9.5" bestFit="1" customWidth="1"/>
    <col min="17" max="17" width="40.625" customWidth="1"/>
  </cols>
  <sheetData>
    <row r="1" spans="1:17">
      <c r="A1" s="24" t="s">
        <v>137</v>
      </c>
      <c r="F1" s="24"/>
      <c r="Q1" s="59"/>
    </row>
    <row r="2" spans="1:17" s="61" customFormat="1" ht="20.100000000000001" customHeight="1">
      <c r="A2" s="280" t="s">
        <v>163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</row>
    <row r="3" spans="1:17" s="61" customFormat="1" ht="20.100000000000001" customHeight="1">
      <c r="A3" s="280" t="s">
        <v>58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</row>
    <row r="4" spans="1:17" s="62" customFormat="1" ht="20.100000000000001" customHeight="1">
      <c r="A4" s="60" t="s">
        <v>59</v>
      </c>
      <c r="F4" s="60"/>
      <c r="G4" s="63"/>
      <c r="H4" s="64"/>
      <c r="J4" s="64"/>
      <c r="K4" s="64"/>
      <c r="N4" s="64"/>
      <c r="O4" s="65"/>
      <c r="Q4" s="66"/>
    </row>
    <row r="5" spans="1:17" s="62" customFormat="1" ht="20.100000000000001" customHeight="1">
      <c r="A5" s="281" t="s">
        <v>36</v>
      </c>
      <c r="B5" s="282"/>
      <c r="C5" s="282"/>
      <c r="D5" s="282"/>
      <c r="E5" s="283"/>
      <c r="F5" s="281" t="s">
        <v>61</v>
      </c>
      <c r="G5" s="282"/>
      <c r="H5" s="282"/>
      <c r="I5" s="282"/>
      <c r="J5" s="282"/>
      <c r="K5" s="282"/>
      <c r="L5" s="283"/>
      <c r="M5" s="281" t="s">
        <v>80</v>
      </c>
      <c r="N5" s="282"/>
      <c r="O5" s="282"/>
      <c r="P5" s="282"/>
      <c r="Q5" s="283"/>
    </row>
    <row r="6" spans="1:17" s="62" customFormat="1" ht="20.100000000000001" customHeight="1">
      <c r="A6" s="284" t="s">
        <v>105</v>
      </c>
      <c r="B6" s="285"/>
      <c r="C6" s="285"/>
      <c r="D6" s="285"/>
      <c r="E6" s="286"/>
      <c r="F6" s="287">
        <f>C35</f>
        <v>0</v>
      </c>
      <c r="G6" s="288"/>
      <c r="H6" s="288"/>
      <c r="I6" s="288"/>
      <c r="J6" s="288"/>
      <c r="K6" s="288"/>
      <c r="L6" s="289"/>
      <c r="M6" s="290"/>
      <c r="N6" s="291"/>
      <c r="O6" s="291"/>
      <c r="P6" s="291"/>
      <c r="Q6" s="292"/>
    </row>
    <row r="7" spans="1:17" s="62" customFormat="1" ht="20.100000000000001" customHeight="1">
      <c r="A7" s="234" t="s">
        <v>124</v>
      </c>
      <c r="B7" s="235"/>
      <c r="C7" s="235"/>
      <c r="D7" s="235"/>
      <c r="E7" s="236"/>
      <c r="F7" s="237"/>
      <c r="G7" s="238"/>
      <c r="H7" s="238"/>
      <c r="I7" s="238"/>
      <c r="J7" s="238"/>
      <c r="K7" s="238"/>
      <c r="L7" s="239"/>
      <c r="M7" s="274"/>
      <c r="N7" s="275"/>
      <c r="O7" s="275"/>
      <c r="P7" s="275"/>
      <c r="Q7" s="276"/>
    </row>
    <row r="8" spans="1:17" s="62" customFormat="1" ht="20.100000000000001" customHeight="1">
      <c r="A8" s="234" t="s">
        <v>106</v>
      </c>
      <c r="B8" s="235"/>
      <c r="C8" s="235"/>
      <c r="D8" s="235"/>
      <c r="E8" s="236"/>
      <c r="F8" s="237"/>
      <c r="G8" s="238"/>
      <c r="H8" s="238"/>
      <c r="I8" s="238"/>
      <c r="J8" s="238"/>
      <c r="K8" s="238"/>
      <c r="L8" s="239"/>
      <c r="M8" s="274"/>
      <c r="N8" s="275"/>
      <c r="O8" s="275"/>
      <c r="P8" s="275"/>
      <c r="Q8" s="276"/>
    </row>
    <row r="9" spans="1:17" s="62" customFormat="1" ht="20.100000000000001" customHeight="1" thickBot="1">
      <c r="A9" s="293" t="s">
        <v>107</v>
      </c>
      <c r="B9" s="294"/>
      <c r="C9" s="294"/>
      <c r="D9" s="294"/>
      <c r="E9" s="295"/>
      <c r="F9" s="296"/>
      <c r="G9" s="297"/>
      <c r="H9" s="297"/>
      <c r="I9" s="297"/>
      <c r="J9" s="297"/>
      <c r="K9" s="297"/>
      <c r="L9" s="298"/>
      <c r="M9" s="231"/>
      <c r="N9" s="232"/>
      <c r="O9" s="232"/>
      <c r="P9" s="232"/>
      <c r="Q9" s="233"/>
    </row>
    <row r="10" spans="1:17" s="62" customFormat="1" ht="20.100000000000001" customHeight="1" thickTop="1">
      <c r="A10" s="268" t="s">
        <v>73</v>
      </c>
      <c r="B10" s="269"/>
      <c r="C10" s="269"/>
      <c r="D10" s="269"/>
      <c r="E10" s="270"/>
      <c r="F10" s="271">
        <f>F6+F7+F8+F9</f>
        <v>0</v>
      </c>
      <c r="G10" s="272"/>
      <c r="H10" s="272"/>
      <c r="I10" s="272"/>
      <c r="J10" s="272"/>
      <c r="K10" s="272"/>
      <c r="L10" s="273"/>
      <c r="M10" s="277"/>
      <c r="N10" s="278"/>
      <c r="O10" s="278"/>
      <c r="P10" s="278"/>
      <c r="Q10" s="279"/>
    </row>
    <row r="11" spans="1:17">
      <c r="A11" s="24"/>
      <c r="F11" s="24"/>
      <c r="Q11" s="59"/>
    </row>
    <row r="12" spans="1:17" s="62" customFormat="1" ht="15.75">
      <c r="A12" s="60" t="s">
        <v>62</v>
      </c>
      <c r="F12" s="60"/>
      <c r="H12" s="64"/>
      <c r="J12" s="64"/>
      <c r="K12" s="64"/>
      <c r="N12" s="64"/>
      <c r="O12" s="65"/>
      <c r="Q12" s="86" t="s">
        <v>96</v>
      </c>
    </row>
    <row r="13" spans="1:17" ht="27" customHeight="1">
      <c r="A13" s="48" t="s">
        <v>37</v>
      </c>
      <c r="B13" s="258" t="s">
        <v>0</v>
      </c>
      <c r="C13" s="258" t="s">
        <v>117</v>
      </c>
      <c r="D13" s="260" t="s">
        <v>1</v>
      </c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 t="s">
        <v>2</v>
      </c>
      <c r="Q13" s="260"/>
    </row>
    <row r="14" spans="1:17" ht="27" customHeight="1">
      <c r="A14" s="49" t="s">
        <v>36</v>
      </c>
      <c r="B14" s="259"/>
      <c r="C14" s="259"/>
      <c r="D14" s="139" t="s">
        <v>3</v>
      </c>
      <c r="E14" s="265" t="s">
        <v>4</v>
      </c>
      <c r="F14" s="266"/>
      <c r="G14" s="266"/>
      <c r="H14" s="266"/>
      <c r="I14" s="266"/>
      <c r="J14" s="266"/>
      <c r="K14" s="266"/>
      <c r="L14" s="266"/>
      <c r="M14" s="266"/>
      <c r="N14" s="266"/>
      <c r="O14" s="267"/>
      <c r="P14" s="139" t="s">
        <v>3</v>
      </c>
      <c r="Q14" s="140" t="s">
        <v>4</v>
      </c>
    </row>
    <row r="15" spans="1:17" ht="13.5">
      <c r="A15" s="250" t="s">
        <v>63</v>
      </c>
      <c r="B15" s="228">
        <f>D15+P15</f>
        <v>0</v>
      </c>
      <c r="C15" s="228">
        <f>D15/2</f>
        <v>0</v>
      </c>
      <c r="D15" s="228">
        <f>SUM(O15:O24)</f>
        <v>0</v>
      </c>
      <c r="E15" s="242"/>
      <c r="F15" s="243"/>
      <c r="G15" s="67"/>
      <c r="H15" s="143" t="s">
        <v>17</v>
      </c>
      <c r="I15" s="69"/>
      <c r="J15" s="68"/>
      <c r="K15" s="143" t="s">
        <v>17</v>
      </c>
      <c r="L15" s="69"/>
      <c r="M15" s="69"/>
      <c r="N15" s="68" t="s">
        <v>16</v>
      </c>
      <c r="O15" s="128">
        <f t="shared" ref="O15:O34" si="0">G15*I15*L15</f>
        <v>0</v>
      </c>
      <c r="P15" s="255"/>
      <c r="Q15" s="141"/>
    </row>
    <row r="16" spans="1:17" ht="13.5">
      <c r="A16" s="251"/>
      <c r="B16" s="229"/>
      <c r="C16" s="229"/>
      <c r="D16" s="229"/>
      <c r="E16" s="244"/>
      <c r="F16" s="245"/>
      <c r="G16" s="72"/>
      <c r="H16" s="84" t="s">
        <v>17</v>
      </c>
      <c r="I16" s="74"/>
      <c r="J16" s="73"/>
      <c r="K16" s="84" t="s">
        <v>17</v>
      </c>
      <c r="L16" s="74"/>
      <c r="M16" s="74"/>
      <c r="N16" s="73" t="s">
        <v>16</v>
      </c>
      <c r="O16" s="129">
        <f t="shared" si="0"/>
        <v>0</v>
      </c>
      <c r="P16" s="256"/>
      <c r="Q16" s="76"/>
    </row>
    <row r="17" spans="1:17" ht="13.5">
      <c r="A17" s="251"/>
      <c r="B17" s="229"/>
      <c r="C17" s="229"/>
      <c r="D17" s="229"/>
      <c r="E17" s="246"/>
      <c r="F17" s="247"/>
      <c r="G17" s="72"/>
      <c r="H17" s="84" t="s">
        <v>17</v>
      </c>
      <c r="I17" s="74"/>
      <c r="J17" s="73"/>
      <c r="K17" s="84" t="s">
        <v>17</v>
      </c>
      <c r="L17" s="74"/>
      <c r="M17" s="74"/>
      <c r="N17" s="73" t="s">
        <v>16</v>
      </c>
      <c r="O17" s="129">
        <f t="shared" si="0"/>
        <v>0</v>
      </c>
      <c r="P17" s="256"/>
      <c r="Q17" s="76"/>
    </row>
    <row r="18" spans="1:17" ht="13.5">
      <c r="A18" s="251"/>
      <c r="B18" s="229"/>
      <c r="C18" s="229"/>
      <c r="D18" s="229"/>
      <c r="E18" s="261"/>
      <c r="F18" s="262"/>
      <c r="G18" s="72"/>
      <c r="H18" s="84" t="s">
        <v>17</v>
      </c>
      <c r="I18" s="74"/>
      <c r="J18" s="73"/>
      <c r="K18" s="84" t="s">
        <v>17</v>
      </c>
      <c r="L18" s="74"/>
      <c r="M18" s="74"/>
      <c r="N18" s="73" t="s">
        <v>16</v>
      </c>
      <c r="O18" s="129">
        <f t="shared" si="0"/>
        <v>0</v>
      </c>
      <c r="P18" s="256"/>
      <c r="Q18" s="76"/>
    </row>
    <row r="19" spans="1:17" ht="13.5">
      <c r="A19" s="251"/>
      <c r="B19" s="229"/>
      <c r="C19" s="229"/>
      <c r="D19" s="229"/>
      <c r="E19" s="244"/>
      <c r="F19" s="245"/>
      <c r="G19" s="72"/>
      <c r="H19" s="84" t="s">
        <v>17</v>
      </c>
      <c r="I19" s="74"/>
      <c r="J19" s="73"/>
      <c r="K19" s="84" t="s">
        <v>17</v>
      </c>
      <c r="L19" s="74"/>
      <c r="M19" s="74"/>
      <c r="N19" s="73" t="s">
        <v>16</v>
      </c>
      <c r="O19" s="130">
        <f t="shared" si="0"/>
        <v>0</v>
      </c>
      <c r="P19" s="256"/>
      <c r="Q19" s="76"/>
    </row>
    <row r="20" spans="1:17" ht="13.5">
      <c r="A20" s="251"/>
      <c r="B20" s="229"/>
      <c r="C20" s="229"/>
      <c r="D20" s="229"/>
      <c r="E20" s="244"/>
      <c r="F20" s="245"/>
      <c r="G20" s="72"/>
      <c r="H20" s="84" t="s">
        <v>17</v>
      </c>
      <c r="I20" s="74"/>
      <c r="J20" s="73"/>
      <c r="K20" s="84" t="s">
        <v>17</v>
      </c>
      <c r="L20" s="74"/>
      <c r="M20" s="74"/>
      <c r="N20" s="73" t="s">
        <v>16</v>
      </c>
      <c r="O20" s="131">
        <f t="shared" si="0"/>
        <v>0</v>
      </c>
      <c r="P20" s="256"/>
      <c r="Q20" s="76"/>
    </row>
    <row r="21" spans="1:17" ht="13.5">
      <c r="A21" s="251"/>
      <c r="B21" s="229"/>
      <c r="C21" s="229"/>
      <c r="D21" s="229"/>
      <c r="E21" s="244"/>
      <c r="F21" s="245"/>
      <c r="G21" s="72"/>
      <c r="H21" s="84" t="s">
        <v>17</v>
      </c>
      <c r="I21" s="74"/>
      <c r="J21" s="73"/>
      <c r="K21" s="84" t="s">
        <v>17</v>
      </c>
      <c r="L21" s="74"/>
      <c r="M21" s="74"/>
      <c r="N21" s="73" t="s">
        <v>16</v>
      </c>
      <c r="O21" s="129">
        <f t="shared" si="0"/>
        <v>0</v>
      </c>
      <c r="P21" s="256"/>
      <c r="Q21" s="76"/>
    </row>
    <row r="22" spans="1:17" ht="13.5">
      <c r="A22" s="251"/>
      <c r="B22" s="229"/>
      <c r="C22" s="229"/>
      <c r="D22" s="229"/>
      <c r="E22" s="244"/>
      <c r="F22" s="245"/>
      <c r="G22" s="72"/>
      <c r="H22" s="84" t="s">
        <v>17</v>
      </c>
      <c r="I22" s="74"/>
      <c r="J22" s="73"/>
      <c r="K22" s="84" t="s">
        <v>17</v>
      </c>
      <c r="L22" s="74"/>
      <c r="M22" s="74"/>
      <c r="N22" s="73" t="s">
        <v>16</v>
      </c>
      <c r="O22" s="129">
        <f t="shared" si="0"/>
        <v>0</v>
      </c>
      <c r="P22" s="256"/>
      <c r="Q22" s="76"/>
    </row>
    <row r="23" spans="1:17" ht="13.5">
      <c r="A23" s="251"/>
      <c r="B23" s="229"/>
      <c r="C23" s="229"/>
      <c r="D23" s="229"/>
      <c r="E23" s="244"/>
      <c r="F23" s="245"/>
      <c r="G23" s="72"/>
      <c r="H23" s="84" t="s">
        <v>17</v>
      </c>
      <c r="I23" s="74"/>
      <c r="J23" s="73"/>
      <c r="K23" s="84" t="s">
        <v>17</v>
      </c>
      <c r="L23" s="74"/>
      <c r="M23" s="74"/>
      <c r="N23" s="73" t="s">
        <v>16</v>
      </c>
      <c r="O23" s="129">
        <f t="shared" si="0"/>
        <v>0</v>
      </c>
      <c r="P23" s="256"/>
      <c r="Q23" s="76"/>
    </row>
    <row r="24" spans="1:17" ht="13.5">
      <c r="A24" s="252"/>
      <c r="B24" s="230"/>
      <c r="C24" s="230"/>
      <c r="D24" s="230"/>
      <c r="E24" s="248"/>
      <c r="F24" s="249"/>
      <c r="G24" s="78"/>
      <c r="H24" s="144" t="s">
        <v>17</v>
      </c>
      <c r="I24" s="80"/>
      <c r="J24" s="79"/>
      <c r="K24" s="144" t="s">
        <v>17</v>
      </c>
      <c r="L24" s="80"/>
      <c r="M24" s="80"/>
      <c r="N24" s="79" t="s">
        <v>16</v>
      </c>
      <c r="O24" s="130">
        <f t="shared" si="0"/>
        <v>0</v>
      </c>
      <c r="P24" s="257"/>
      <c r="Q24" s="142"/>
    </row>
    <row r="25" spans="1:17" ht="13.5">
      <c r="A25" s="250" t="s">
        <v>71</v>
      </c>
      <c r="B25" s="228">
        <f>D25+P25</f>
        <v>0</v>
      </c>
      <c r="C25" s="228">
        <f>D25/2</f>
        <v>0</v>
      </c>
      <c r="D25" s="228">
        <f>SUM(O25:O34)</f>
        <v>0</v>
      </c>
      <c r="E25" s="242"/>
      <c r="F25" s="243"/>
      <c r="G25" s="67"/>
      <c r="H25" s="143" t="s">
        <v>17</v>
      </c>
      <c r="I25" s="69"/>
      <c r="J25" s="68"/>
      <c r="K25" s="143" t="s">
        <v>17</v>
      </c>
      <c r="L25" s="69"/>
      <c r="M25" s="69"/>
      <c r="N25" s="68" t="s">
        <v>16</v>
      </c>
      <c r="O25" s="128">
        <f t="shared" si="0"/>
        <v>0</v>
      </c>
      <c r="P25" s="255"/>
      <c r="Q25" s="141"/>
    </row>
    <row r="26" spans="1:17" ht="13.5">
      <c r="A26" s="251"/>
      <c r="B26" s="229"/>
      <c r="C26" s="229"/>
      <c r="D26" s="229"/>
      <c r="E26" s="261"/>
      <c r="F26" s="262"/>
      <c r="G26" s="72"/>
      <c r="H26" s="84" t="s">
        <v>17</v>
      </c>
      <c r="I26" s="74"/>
      <c r="J26" s="73"/>
      <c r="K26" s="84" t="s">
        <v>17</v>
      </c>
      <c r="L26" s="74"/>
      <c r="M26" s="74"/>
      <c r="N26" s="73" t="s">
        <v>16</v>
      </c>
      <c r="O26" s="129">
        <f t="shared" si="0"/>
        <v>0</v>
      </c>
      <c r="P26" s="256"/>
      <c r="Q26" s="76"/>
    </row>
    <row r="27" spans="1:17" ht="13.5">
      <c r="A27" s="251"/>
      <c r="B27" s="229"/>
      <c r="C27" s="229"/>
      <c r="D27" s="229"/>
      <c r="E27" s="261"/>
      <c r="F27" s="262"/>
      <c r="G27" s="72"/>
      <c r="H27" s="84" t="s">
        <v>17</v>
      </c>
      <c r="I27" s="74"/>
      <c r="J27" s="73"/>
      <c r="K27" s="84" t="s">
        <v>17</v>
      </c>
      <c r="L27" s="74"/>
      <c r="M27" s="74"/>
      <c r="N27" s="73" t="s">
        <v>16</v>
      </c>
      <c r="O27" s="129">
        <f t="shared" si="0"/>
        <v>0</v>
      </c>
      <c r="P27" s="256"/>
      <c r="Q27" s="76"/>
    </row>
    <row r="28" spans="1:17" ht="13.5">
      <c r="A28" s="251"/>
      <c r="B28" s="229"/>
      <c r="C28" s="229"/>
      <c r="D28" s="229"/>
      <c r="E28" s="244"/>
      <c r="F28" s="245"/>
      <c r="G28" s="72"/>
      <c r="H28" s="84" t="s">
        <v>17</v>
      </c>
      <c r="I28" s="74"/>
      <c r="J28" s="73"/>
      <c r="K28" s="84" t="s">
        <v>17</v>
      </c>
      <c r="L28" s="74"/>
      <c r="M28" s="74"/>
      <c r="N28" s="73" t="s">
        <v>16</v>
      </c>
      <c r="O28" s="129">
        <f t="shared" si="0"/>
        <v>0</v>
      </c>
      <c r="P28" s="256"/>
      <c r="Q28" s="76"/>
    </row>
    <row r="29" spans="1:17" ht="13.5">
      <c r="A29" s="251"/>
      <c r="B29" s="229"/>
      <c r="C29" s="229"/>
      <c r="D29" s="229"/>
      <c r="E29" s="244"/>
      <c r="F29" s="245"/>
      <c r="G29" s="72"/>
      <c r="H29" s="84" t="s">
        <v>17</v>
      </c>
      <c r="I29" s="74"/>
      <c r="J29" s="73"/>
      <c r="K29" s="84" t="s">
        <v>17</v>
      </c>
      <c r="L29" s="74"/>
      <c r="M29" s="74"/>
      <c r="N29" s="73" t="s">
        <v>16</v>
      </c>
      <c r="O29" s="130">
        <f t="shared" si="0"/>
        <v>0</v>
      </c>
      <c r="P29" s="256"/>
      <c r="Q29" s="76"/>
    </row>
    <row r="30" spans="1:17" ht="13.5">
      <c r="A30" s="251"/>
      <c r="B30" s="229"/>
      <c r="C30" s="229"/>
      <c r="D30" s="229"/>
      <c r="E30" s="246"/>
      <c r="F30" s="247"/>
      <c r="G30" s="72"/>
      <c r="H30" s="84" t="s">
        <v>17</v>
      </c>
      <c r="I30" s="74"/>
      <c r="J30" s="73"/>
      <c r="K30" s="84" t="s">
        <v>17</v>
      </c>
      <c r="L30" s="74"/>
      <c r="M30" s="74"/>
      <c r="N30" s="73" t="s">
        <v>16</v>
      </c>
      <c r="O30" s="131">
        <f t="shared" si="0"/>
        <v>0</v>
      </c>
      <c r="P30" s="256"/>
      <c r="Q30" s="76"/>
    </row>
    <row r="31" spans="1:17" ht="13.5">
      <c r="A31" s="251"/>
      <c r="B31" s="229"/>
      <c r="C31" s="229"/>
      <c r="D31" s="229"/>
      <c r="E31" s="261"/>
      <c r="F31" s="262"/>
      <c r="G31" s="72"/>
      <c r="H31" s="84" t="s">
        <v>17</v>
      </c>
      <c r="I31" s="74"/>
      <c r="J31" s="73"/>
      <c r="K31" s="84" t="s">
        <v>17</v>
      </c>
      <c r="L31" s="74"/>
      <c r="M31" s="74"/>
      <c r="N31" s="73" t="s">
        <v>16</v>
      </c>
      <c r="O31" s="129">
        <f t="shared" si="0"/>
        <v>0</v>
      </c>
      <c r="P31" s="256"/>
      <c r="Q31" s="76"/>
    </row>
    <row r="32" spans="1:17" ht="13.5">
      <c r="A32" s="251"/>
      <c r="B32" s="229"/>
      <c r="C32" s="229"/>
      <c r="D32" s="229"/>
      <c r="E32" s="244"/>
      <c r="F32" s="245"/>
      <c r="G32" s="72"/>
      <c r="H32" s="84" t="s">
        <v>17</v>
      </c>
      <c r="I32" s="74"/>
      <c r="J32" s="73"/>
      <c r="K32" s="84" t="s">
        <v>17</v>
      </c>
      <c r="L32" s="74"/>
      <c r="M32" s="74"/>
      <c r="N32" s="73" t="s">
        <v>16</v>
      </c>
      <c r="O32" s="129">
        <f t="shared" si="0"/>
        <v>0</v>
      </c>
      <c r="P32" s="256"/>
      <c r="Q32" s="76"/>
    </row>
    <row r="33" spans="1:17" ht="13.5">
      <c r="A33" s="251"/>
      <c r="B33" s="229"/>
      <c r="C33" s="229"/>
      <c r="D33" s="229"/>
      <c r="E33" s="244"/>
      <c r="F33" s="245"/>
      <c r="G33" s="72"/>
      <c r="H33" s="84" t="s">
        <v>17</v>
      </c>
      <c r="I33" s="74"/>
      <c r="J33" s="73"/>
      <c r="K33" s="84" t="s">
        <v>17</v>
      </c>
      <c r="L33" s="74"/>
      <c r="M33" s="74"/>
      <c r="N33" s="73" t="s">
        <v>16</v>
      </c>
      <c r="O33" s="129">
        <f t="shared" si="0"/>
        <v>0</v>
      </c>
      <c r="P33" s="256"/>
      <c r="Q33" s="76"/>
    </row>
    <row r="34" spans="1:17" ht="13.5">
      <c r="A34" s="252"/>
      <c r="B34" s="230"/>
      <c r="C34" s="230"/>
      <c r="D34" s="230"/>
      <c r="E34" s="248"/>
      <c r="F34" s="249"/>
      <c r="G34" s="78"/>
      <c r="H34" s="144" t="s">
        <v>17</v>
      </c>
      <c r="I34" s="172"/>
      <c r="J34" s="79"/>
      <c r="K34" s="144" t="s">
        <v>17</v>
      </c>
      <c r="L34" s="80"/>
      <c r="M34" s="80"/>
      <c r="N34" s="79" t="s">
        <v>16</v>
      </c>
      <c r="O34" s="130">
        <f t="shared" si="0"/>
        <v>0</v>
      </c>
      <c r="P34" s="257"/>
      <c r="Q34" s="142"/>
    </row>
    <row r="35" spans="1:17" ht="13.5">
      <c r="A35" s="47" t="s">
        <v>73</v>
      </c>
      <c r="B35" s="127">
        <f>SUM(B15:B34)</f>
        <v>0</v>
      </c>
      <c r="C35" s="127">
        <f>SUM(C15:C34)</f>
        <v>0</v>
      </c>
      <c r="D35" s="127">
        <f>SUM(D15:D34)</f>
        <v>0</v>
      </c>
      <c r="E35" s="240"/>
      <c r="F35" s="241"/>
      <c r="G35" s="14"/>
      <c r="H35" s="138"/>
      <c r="I35" s="14"/>
      <c r="J35" s="138"/>
      <c r="K35" s="138"/>
      <c r="L35" s="14"/>
      <c r="M35" s="14"/>
      <c r="N35" s="138"/>
      <c r="O35" s="13"/>
      <c r="P35" s="127">
        <f>SUM(P15:P34)</f>
        <v>0</v>
      </c>
      <c r="Q35" s="35"/>
    </row>
    <row r="36" spans="1:17">
      <c r="A36" s="24" t="s">
        <v>74</v>
      </c>
      <c r="F36" s="24"/>
      <c r="Q36" s="24"/>
    </row>
  </sheetData>
  <mergeCells count="56">
    <mergeCell ref="A6:E6"/>
    <mergeCell ref="F6:L6"/>
    <mergeCell ref="M6:Q6"/>
    <mergeCell ref="A2:Q2"/>
    <mergeCell ref="A3:Q3"/>
    <mergeCell ref="A5:E5"/>
    <mergeCell ref="F5:L5"/>
    <mergeCell ref="M5:Q5"/>
    <mergeCell ref="A7:E7"/>
    <mergeCell ref="F7:L7"/>
    <mergeCell ref="M7:Q7"/>
    <mergeCell ref="A8:E8"/>
    <mergeCell ref="F8:L8"/>
    <mergeCell ref="M8:Q8"/>
    <mergeCell ref="A9:E9"/>
    <mergeCell ref="F9:L9"/>
    <mergeCell ref="M9:Q9"/>
    <mergeCell ref="A10:E10"/>
    <mergeCell ref="F10:L10"/>
    <mergeCell ref="M10:Q10"/>
    <mergeCell ref="A15:A24"/>
    <mergeCell ref="B15:B24"/>
    <mergeCell ref="C15:C24"/>
    <mergeCell ref="D15:D24"/>
    <mergeCell ref="E15:F15"/>
    <mergeCell ref="B13:B14"/>
    <mergeCell ref="C13:C14"/>
    <mergeCell ref="D13:O13"/>
    <mergeCell ref="P13:Q13"/>
    <mergeCell ref="E14:O14"/>
    <mergeCell ref="P15:P24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A25:A34"/>
    <mergeCell ref="B25:B34"/>
    <mergeCell ref="C25:C34"/>
    <mergeCell ref="D25:D34"/>
    <mergeCell ref="E25:F25"/>
    <mergeCell ref="E35:F35"/>
    <mergeCell ref="P25:P34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</mergeCells>
  <phoneticPr fontId="1"/>
  <printOptions horizontalCentered="1"/>
  <pageMargins left="0.51181102362204722" right="0.51181102362204722" top="0.74803149606299213" bottom="0.74803149606299213" header="0.51181102362204722" footer="0.31496062992125984"/>
  <pageSetup paperSize="9" scale="76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AF20"/>
  <sheetViews>
    <sheetView showGridLines="0" view="pageBreakPreview" zoomScale="70" zoomScaleNormal="100" zoomScaleSheetLayoutView="70" workbookViewId="0">
      <selection activeCell="Y24" sqref="Y24"/>
    </sheetView>
  </sheetViews>
  <sheetFormatPr defaultColWidth="8.25" defaultRowHeight="14.25"/>
  <cols>
    <col min="1" max="1" width="2" style="58" customWidth="1"/>
    <col min="2" max="15" width="8.25" style="58" customWidth="1"/>
    <col min="16" max="16" width="11.5" style="58" customWidth="1"/>
    <col min="17" max="20" width="8.25" style="58" customWidth="1"/>
    <col min="21" max="21" width="2" style="58" customWidth="1"/>
    <col min="22" max="22" width="3.75" style="58" customWidth="1"/>
    <col min="23" max="23" width="12.375" style="58" customWidth="1"/>
    <col min="24" max="31" width="8.25" style="58"/>
    <col min="32" max="32" width="14" style="58" customWidth="1"/>
    <col min="33" max="16384" width="8.25" style="58"/>
  </cols>
  <sheetData>
    <row r="1" spans="1:32">
      <c r="A1" s="57" t="s">
        <v>136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</row>
    <row r="2" spans="1:32" ht="18.75" customHeight="1">
      <c r="A2" s="57"/>
      <c r="B2" s="226" t="s">
        <v>138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57"/>
    </row>
    <row r="3" spans="1:32" ht="18.75" customHeight="1">
      <c r="A3" s="57"/>
      <c r="B3" s="227" t="s">
        <v>49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57"/>
    </row>
    <row r="4" spans="1:32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126" t="s">
        <v>95</v>
      </c>
      <c r="U4" s="57"/>
    </row>
    <row r="5" spans="1:32" ht="27.6" customHeight="1">
      <c r="A5" s="57"/>
      <c r="B5" s="220" t="s">
        <v>50</v>
      </c>
      <c r="C5" s="220"/>
      <c r="D5" s="221"/>
      <c r="E5" s="220" t="s">
        <v>113</v>
      </c>
      <c r="F5" s="220"/>
      <c r="G5" s="220"/>
      <c r="H5" s="221"/>
      <c r="I5" s="220" t="s">
        <v>119</v>
      </c>
      <c r="J5" s="220"/>
      <c r="K5" s="220"/>
      <c r="L5" s="221"/>
      <c r="M5" s="220" t="s">
        <v>114</v>
      </c>
      <c r="N5" s="220"/>
      <c r="O5" s="220"/>
      <c r="P5" s="221"/>
      <c r="Q5" s="220" t="s">
        <v>115</v>
      </c>
      <c r="R5" s="220"/>
      <c r="S5" s="220"/>
      <c r="T5" s="221"/>
      <c r="U5" s="57"/>
    </row>
    <row r="6" spans="1:32" ht="27.6" customHeight="1">
      <c r="A6" s="57"/>
      <c r="B6" s="220" t="s">
        <v>86</v>
      </c>
      <c r="C6" s="220"/>
      <c r="D6" s="221"/>
      <c r="E6" s="222">
        <f>'別紙9_非感染状態確認事業（収支予算書）'!B15</f>
        <v>0</v>
      </c>
      <c r="F6" s="222"/>
      <c r="G6" s="222"/>
      <c r="H6" s="222"/>
      <c r="I6" s="222">
        <f>'別紙9_非感染状態確認事業（収支予算書）'!C15</f>
        <v>0</v>
      </c>
      <c r="J6" s="222"/>
      <c r="K6" s="222"/>
      <c r="L6" s="222"/>
      <c r="M6" s="222">
        <f>'別紙9_非感染状態確認事業（収支予算書）'!D15</f>
        <v>0</v>
      </c>
      <c r="N6" s="222"/>
      <c r="O6" s="222"/>
      <c r="P6" s="222"/>
      <c r="Q6" s="222">
        <f>'別紙9_非感染状態確認事業（収支予算書）'!P15</f>
        <v>0</v>
      </c>
      <c r="R6" s="222"/>
      <c r="S6" s="222"/>
      <c r="T6" s="222"/>
      <c r="U6" s="57"/>
    </row>
    <row r="7" spans="1:32" ht="27" customHeight="1">
      <c r="A7" s="57"/>
      <c r="B7" s="220" t="s">
        <v>87</v>
      </c>
      <c r="C7" s="220"/>
      <c r="D7" s="221"/>
      <c r="E7" s="222">
        <f>'別紙9_非感染状態確認事業（収支予算書）'!B25</f>
        <v>0</v>
      </c>
      <c r="F7" s="222"/>
      <c r="G7" s="222"/>
      <c r="H7" s="222"/>
      <c r="I7" s="222">
        <f>'別紙9_非感染状態確認事業（収支予算書）'!C25</f>
        <v>0</v>
      </c>
      <c r="J7" s="222"/>
      <c r="K7" s="222"/>
      <c r="L7" s="222"/>
      <c r="M7" s="222">
        <f>'別紙9_非感染状態確認事業（収支予算書）'!D25</f>
        <v>0</v>
      </c>
      <c r="N7" s="222"/>
      <c r="O7" s="222"/>
      <c r="P7" s="222"/>
      <c r="Q7" s="222">
        <f>'別紙9_非感染状態確認事業（収支予算書）'!P25</f>
        <v>0</v>
      </c>
      <c r="R7" s="222"/>
      <c r="S7" s="222"/>
      <c r="T7" s="222"/>
      <c r="U7" s="57"/>
    </row>
    <row r="8" spans="1:32" ht="27.6" customHeight="1">
      <c r="A8" s="57"/>
      <c r="B8" s="220" t="s">
        <v>51</v>
      </c>
      <c r="C8" s="220"/>
      <c r="D8" s="221"/>
      <c r="E8" s="222">
        <f>'別紙9_非感染状態確認事業（収支予算書）'!B35</f>
        <v>0</v>
      </c>
      <c r="F8" s="222"/>
      <c r="G8" s="222"/>
      <c r="H8" s="222"/>
      <c r="I8" s="222">
        <f>'別紙9_非感染状態確認事業（収支予算書）'!C35</f>
        <v>0</v>
      </c>
      <c r="J8" s="222"/>
      <c r="K8" s="222"/>
      <c r="L8" s="222"/>
      <c r="M8" s="222">
        <f>'別紙9_非感染状態確認事業（収支予算書）'!D35</f>
        <v>0</v>
      </c>
      <c r="N8" s="222"/>
      <c r="O8" s="222"/>
      <c r="P8" s="222"/>
      <c r="Q8" s="222">
        <f>'別紙9_非感染状態確認事業（収支予算書）'!P35</f>
        <v>0</v>
      </c>
      <c r="R8" s="222"/>
      <c r="S8" s="222"/>
      <c r="T8" s="222"/>
      <c r="U8" s="57"/>
    </row>
    <row r="9" spans="1:32" ht="27" customHeight="1">
      <c r="A9" s="57"/>
      <c r="B9" s="220" t="s">
        <v>52</v>
      </c>
      <c r="C9" s="220"/>
      <c r="D9" s="221"/>
      <c r="E9" s="222">
        <f>'別紙9_非感染状態確認事業（収支予算書）'!B45</f>
        <v>0</v>
      </c>
      <c r="F9" s="222"/>
      <c r="G9" s="222"/>
      <c r="H9" s="222"/>
      <c r="I9" s="222">
        <f>'別紙9_非感染状態確認事業（収支予算書）'!C45</f>
        <v>0</v>
      </c>
      <c r="J9" s="222"/>
      <c r="K9" s="222"/>
      <c r="L9" s="222"/>
      <c r="M9" s="222">
        <f>'別紙9_非感染状態確認事業（収支予算書）'!D45</f>
        <v>0</v>
      </c>
      <c r="N9" s="222"/>
      <c r="O9" s="222"/>
      <c r="P9" s="222"/>
      <c r="Q9" s="222">
        <f>'別紙9_非感染状態確認事業（収支予算書）'!P45</f>
        <v>0</v>
      </c>
      <c r="R9" s="222"/>
      <c r="S9" s="222"/>
      <c r="T9" s="222"/>
      <c r="U9" s="57"/>
    </row>
    <row r="10" spans="1:32" ht="27.6" customHeight="1">
      <c r="A10" s="57"/>
      <c r="B10" s="220" t="s">
        <v>53</v>
      </c>
      <c r="C10" s="220"/>
      <c r="D10" s="221"/>
      <c r="E10" s="222">
        <f>'別紙9_非感染状態確認事業（収支予算書）'!B55</f>
        <v>0</v>
      </c>
      <c r="F10" s="222"/>
      <c r="G10" s="222"/>
      <c r="H10" s="222"/>
      <c r="I10" s="222">
        <f>'別紙9_非感染状態確認事業（収支予算書）'!C55</f>
        <v>0</v>
      </c>
      <c r="J10" s="222"/>
      <c r="K10" s="222"/>
      <c r="L10" s="222"/>
      <c r="M10" s="222">
        <f>'別紙9_非感染状態確認事業（収支予算書）'!D55</f>
        <v>0</v>
      </c>
      <c r="N10" s="222"/>
      <c r="O10" s="222"/>
      <c r="P10" s="222"/>
      <c r="Q10" s="222">
        <f>'別紙9_非感染状態確認事業（収支予算書）'!P55</f>
        <v>0</v>
      </c>
      <c r="R10" s="222"/>
      <c r="S10" s="222"/>
      <c r="T10" s="222"/>
      <c r="U10" s="57"/>
    </row>
    <row r="11" spans="1:32" ht="27.6" customHeight="1">
      <c r="A11" s="57"/>
      <c r="B11" s="220" t="s">
        <v>88</v>
      </c>
      <c r="C11" s="220"/>
      <c r="D11" s="221"/>
      <c r="E11" s="222">
        <f>'別紙9_非感染状態確認事業（収支予算書）'!B65</f>
        <v>0</v>
      </c>
      <c r="F11" s="222"/>
      <c r="G11" s="222"/>
      <c r="H11" s="222"/>
      <c r="I11" s="222">
        <f>'別紙9_非感染状態確認事業（収支予算書）'!C65</f>
        <v>0</v>
      </c>
      <c r="J11" s="222"/>
      <c r="K11" s="222"/>
      <c r="L11" s="222"/>
      <c r="M11" s="222">
        <f>'別紙9_非感染状態確認事業（収支予算書）'!D65</f>
        <v>0</v>
      </c>
      <c r="N11" s="222"/>
      <c r="O11" s="222"/>
      <c r="P11" s="222"/>
      <c r="Q11" s="222">
        <f>'別紙9_非感染状態確認事業（収支予算書）'!P65</f>
        <v>0</v>
      </c>
      <c r="R11" s="222"/>
      <c r="S11" s="222"/>
      <c r="T11" s="222"/>
      <c r="U11" s="57"/>
    </row>
    <row r="12" spans="1:32" ht="27.6" customHeight="1">
      <c r="A12" s="57"/>
      <c r="B12" s="220" t="s">
        <v>54</v>
      </c>
      <c r="C12" s="220"/>
      <c r="D12" s="221"/>
      <c r="E12" s="222">
        <f>'別紙9_非感染状態確認事業（収支予算書）'!B75</f>
        <v>0</v>
      </c>
      <c r="F12" s="222"/>
      <c r="G12" s="222"/>
      <c r="H12" s="222"/>
      <c r="I12" s="222">
        <f>'別紙9_非感染状態確認事業（収支予算書）'!C75</f>
        <v>0</v>
      </c>
      <c r="J12" s="222"/>
      <c r="K12" s="222"/>
      <c r="L12" s="222"/>
      <c r="M12" s="222">
        <f>'別紙9_非感染状態確認事業（収支予算書）'!D75</f>
        <v>0</v>
      </c>
      <c r="N12" s="222"/>
      <c r="O12" s="222"/>
      <c r="P12" s="222"/>
      <c r="Q12" s="222">
        <f>'別紙9_非感染状態確認事業（収支予算書）'!P75</f>
        <v>0</v>
      </c>
      <c r="R12" s="222"/>
      <c r="S12" s="222"/>
      <c r="T12" s="222"/>
      <c r="U12" s="57"/>
      <c r="AF12" s="124"/>
    </row>
    <row r="13" spans="1:32" ht="27.6" customHeight="1">
      <c r="A13" s="57"/>
      <c r="B13" s="220" t="s">
        <v>89</v>
      </c>
      <c r="C13" s="220"/>
      <c r="D13" s="221"/>
      <c r="E13" s="222">
        <f>'別紙9_非感染状態確認事業（収支予算書）'!B85</f>
        <v>0</v>
      </c>
      <c r="F13" s="222"/>
      <c r="G13" s="222"/>
      <c r="H13" s="222"/>
      <c r="I13" s="222">
        <f>'別紙9_非感染状態確認事業（収支予算書）'!C85</f>
        <v>0</v>
      </c>
      <c r="J13" s="222"/>
      <c r="K13" s="222"/>
      <c r="L13" s="222"/>
      <c r="M13" s="222">
        <f>'別紙9_非感染状態確認事業（収支予算書）'!D85</f>
        <v>0</v>
      </c>
      <c r="N13" s="222"/>
      <c r="O13" s="222"/>
      <c r="P13" s="222"/>
      <c r="Q13" s="222">
        <f>'別紙9_非感染状態確認事業（収支予算書）'!P85</f>
        <v>0</v>
      </c>
      <c r="R13" s="222"/>
      <c r="S13" s="222"/>
      <c r="T13" s="222"/>
      <c r="U13" s="57"/>
    </row>
    <row r="14" spans="1:32" ht="27.6" customHeight="1">
      <c r="A14" s="57"/>
      <c r="B14" s="220" t="s">
        <v>90</v>
      </c>
      <c r="C14" s="220"/>
      <c r="D14" s="221"/>
      <c r="E14" s="222">
        <f>'別紙9_非感染状態確認事業（収支予算書）'!B95</f>
        <v>0</v>
      </c>
      <c r="F14" s="222"/>
      <c r="G14" s="222"/>
      <c r="H14" s="222"/>
      <c r="I14" s="222">
        <f>'別紙9_非感染状態確認事業（収支予算書）'!C95</f>
        <v>0</v>
      </c>
      <c r="J14" s="222"/>
      <c r="K14" s="222"/>
      <c r="L14" s="222"/>
      <c r="M14" s="222">
        <f>'別紙9_非感染状態確認事業（収支予算書）'!D95</f>
        <v>0</v>
      </c>
      <c r="N14" s="222"/>
      <c r="O14" s="222"/>
      <c r="P14" s="222"/>
      <c r="Q14" s="222">
        <f>'別紙9_非感染状態確認事業（収支予算書）'!P95</f>
        <v>0</v>
      </c>
      <c r="R14" s="222"/>
      <c r="S14" s="222"/>
      <c r="T14" s="222"/>
      <c r="U14" s="57"/>
    </row>
    <row r="15" spans="1:32" ht="27.6" customHeight="1">
      <c r="A15" s="57"/>
      <c r="B15" s="302" t="s">
        <v>55</v>
      </c>
      <c r="C15" s="303"/>
      <c r="D15" s="304"/>
      <c r="E15" s="222">
        <f>'別紙9_非感染状態確認事業（収支予算書）'!B105</f>
        <v>0</v>
      </c>
      <c r="F15" s="222"/>
      <c r="G15" s="222"/>
      <c r="H15" s="222"/>
      <c r="I15" s="222">
        <f>'別紙9_非感染状態確認事業（収支予算書）'!C105</f>
        <v>0</v>
      </c>
      <c r="J15" s="222"/>
      <c r="K15" s="222"/>
      <c r="L15" s="222"/>
      <c r="M15" s="222">
        <f>'別紙9_非感染状態確認事業（収支予算書）'!D105</f>
        <v>0</v>
      </c>
      <c r="N15" s="222"/>
      <c r="O15" s="222"/>
      <c r="P15" s="222"/>
      <c r="Q15" s="222">
        <f>'別紙9_非感染状態確認事業（収支予算書）'!P105</f>
        <v>0</v>
      </c>
      <c r="R15" s="222"/>
      <c r="S15" s="222"/>
      <c r="T15" s="222"/>
      <c r="U15" s="57"/>
    </row>
    <row r="16" spans="1:32" ht="27.6" customHeight="1" thickBot="1">
      <c r="A16" s="57"/>
      <c r="B16" s="223" t="s">
        <v>100</v>
      </c>
      <c r="C16" s="223"/>
      <c r="D16" s="224"/>
      <c r="E16" s="301">
        <f>'別紙9_非感染状態確認事業（収支予算書）'!B115</f>
        <v>0</v>
      </c>
      <c r="F16" s="301"/>
      <c r="G16" s="301"/>
      <c r="H16" s="301"/>
      <c r="I16" s="301">
        <f>'別紙9_非感染状態確認事業（収支予算書）'!C115</f>
        <v>0</v>
      </c>
      <c r="J16" s="301"/>
      <c r="K16" s="301"/>
      <c r="L16" s="301"/>
      <c r="M16" s="222">
        <f>'別紙9_非感染状態確認事業（収支予算書）'!D115</f>
        <v>0</v>
      </c>
      <c r="N16" s="222"/>
      <c r="O16" s="222"/>
      <c r="P16" s="222"/>
      <c r="Q16" s="308">
        <f>'別紙9_非感染状態確認事業（収支予算書）'!P115</f>
        <v>0</v>
      </c>
      <c r="R16" s="308"/>
      <c r="S16" s="308"/>
      <c r="T16" s="308"/>
      <c r="U16" s="57"/>
    </row>
    <row r="17" spans="1:21" ht="27.6" customHeight="1" thickTop="1">
      <c r="A17" s="57"/>
      <c r="B17" s="216" t="s">
        <v>56</v>
      </c>
      <c r="C17" s="216"/>
      <c r="D17" s="217"/>
      <c r="E17" s="218">
        <f>SUM(E6:H16)</f>
        <v>0</v>
      </c>
      <c r="F17" s="218"/>
      <c r="G17" s="218"/>
      <c r="H17" s="218"/>
      <c r="I17" s="218">
        <f>SUM(I6:L16)</f>
        <v>0</v>
      </c>
      <c r="J17" s="218"/>
      <c r="K17" s="218"/>
      <c r="L17" s="218"/>
      <c r="M17" s="219">
        <f>SUM(M6:P16)</f>
        <v>0</v>
      </c>
      <c r="N17" s="219"/>
      <c r="O17" s="219"/>
      <c r="P17" s="219"/>
      <c r="Q17" s="219">
        <f>SUM(Q6:T16)</f>
        <v>0</v>
      </c>
      <c r="R17" s="219"/>
      <c r="S17" s="219"/>
      <c r="T17" s="219"/>
      <c r="U17" s="57"/>
    </row>
    <row r="18" spans="1:21">
      <c r="A18" s="57"/>
      <c r="B18" s="57" t="s">
        <v>57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</row>
    <row r="19" spans="1:21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</row>
    <row r="20" spans="1:21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</row>
  </sheetData>
  <sheetProtection formatRows="0"/>
  <mergeCells count="67">
    <mergeCell ref="B17:D17"/>
    <mergeCell ref="E17:H17"/>
    <mergeCell ref="I17:L17"/>
    <mergeCell ref="M17:P17"/>
    <mergeCell ref="Q17:T17"/>
    <mergeCell ref="E16:H16"/>
    <mergeCell ref="I16:L16"/>
    <mergeCell ref="M16:P16"/>
    <mergeCell ref="Q16:T16"/>
    <mergeCell ref="B16:D16"/>
    <mergeCell ref="B14:D14"/>
    <mergeCell ref="E14:H14"/>
    <mergeCell ref="I14:L14"/>
    <mergeCell ref="M14:P14"/>
    <mergeCell ref="Q14:T14"/>
    <mergeCell ref="B15:D15"/>
    <mergeCell ref="E15:H15"/>
    <mergeCell ref="I15:L15"/>
    <mergeCell ref="M15:P15"/>
    <mergeCell ref="Q15:T15"/>
    <mergeCell ref="B12:D12"/>
    <mergeCell ref="E12:H12"/>
    <mergeCell ref="I12:L12"/>
    <mergeCell ref="M12:P12"/>
    <mergeCell ref="Q12:T12"/>
    <mergeCell ref="B13:D13"/>
    <mergeCell ref="E13:H13"/>
    <mergeCell ref="I13:L13"/>
    <mergeCell ref="M13:P13"/>
    <mergeCell ref="Q13:T13"/>
    <mergeCell ref="B10:D10"/>
    <mergeCell ref="E10:H10"/>
    <mergeCell ref="I10:L10"/>
    <mergeCell ref="M10:P10"/>
    <mergeCell ref="Q10:T10"/>
    <mergeCell ref="B11:D11"/>
    <mergeCell ref="E11:H11"/>
    <mergeCell ref="I11:L11"/>
    <mergeCell ref="M11:P11"/>
    <mergeCell ref="Q11:T11"/>
    <mergeCell ref="B8:D8"/>
    <mergeCell ref="E8:H8"/>
    <mergeCell ref="I8:L8"/>
    <mergeCell ref="M8:P8"/>
    <mergeCell ref="Q8:T8"/>
    <mergeCell ref="B9:D9"/>
    <mergeCell ref="E9:H9"/>
    <mergeCell ref="I9:L9"/>
    <mergeCell ref="M9:P9"/>
    <mergeCell ref="Q9:T9"/>
    <mergeCell ref="B6:D6"/>
    <mergeCell ref="E6:H6"/>
    <mergeCell ref="I6:L6"/>
    <mergeCell ref="M6:P6"/>
    <mergeCell ref="Q6:T6"/>
    <mergeCell ref="B7:D7"/>
    <mergeCell ref="E7:H7"/>
    <mergeCell ref="I7:L7"/>
    <mergeCell ref="M7:P7"/>
    <mergeCell ref="Q7:T7"/>
    <mergeCell ref="B2:T2"/>
    <mergeCell ref="B3:T3"/>
    <mergeCell ref="B5:D5"/>
    <mergeCell ref="E5:H5"/>
    <mergeCell ref="I5:L5"/>
    <mergeCell ref="M5:P5"/>
    <mergeCell ref="Q5:T5"/>
  </mergeCells>
  <phoneticPr fontId="1"/>
  <printOptions horizontalCentered="1"/>
  <pageMargins left="0.55118110236220474" right="0.43307086614173229" top="0.74803149606299213" bottom="0.74803149606299213" header="0.31496062992125984" footer="0.31496062992125984"/>
  <pageSetup paperSize="9" scale="8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7"/>
  <sheetViews>
    <sheetView view="pageBreakPreview" topLeftCell="A76" zoomScale="85" zoomScaleNormal="100" zoomScaleSheetLayoutView="85" workbookViewId="0">
      <selection activeCell="O41" sqref="O41"/>
    </sheetView>
  </sheetViews>
  <sheetFormatPr defaultRowHeight="14.25"/>
  <cols>
    <col min="1" max="1" width="13.875" bestFit="1" customWidth="1"/>
    <col min="2" max="3" width="11.625" customWidth="1"/>
    <col min="4" max="4" width="10.5" bestFit="1" customWidth="1"/>
    <col min="5" max="5" width="10.625" customWidth="1"/>
    <col min="6" max="6" width="27.625" customWidth="1"/>
    <col min="7" max="7" width="10.875" bestFit="1" customWidth="1"/>
    <col min="8" max="8" width="2.375" style="43" customWidth="1"/>
    <col min="9" max="9" width="4" customWidth="1"/>
    <col min="10" max="10" width="3.25" style="43" bestFit="1" customWidth="1"/>
    <col min="11" max="11" width="2.375" style="43" customWidth="1"/>
    <col min="12" max="13" width="4" customWidth="1"/>
    <col min="14" max="14" width="2.375" style="43" bestFit="1" customWidth="1"/>
    <col min="15" max="15" width="9.375" style="11" customWidth="1"/>
    <col min="16" max="16" width="9.5" bestFit="1" customWidth="1"/>
    <col min="17" max="17" width="40.625" customWidth="1"/>
  </cols>
  <sheetData>
    <row r="1" spans="1:17">
      <c r="A1" s="24" t="s">
        <v>140</v>
      </c>
      <c r="F1" s="24"/>
      <c r="Q1" s="59"/>
    </row>
    <row r="2" spans="1:17" s="61" customFormat="1" ht="20.100000000000001" customHeight="1">
      <c r="A2" s="280" t="s">
        <v>139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</row>
    <row r="3" spans="1:17" s="61" customFormat="1" ht="20.100000000000001" customHeight="1">
      <c r="A3" s="280" t="s">
        <v>58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</row>
    <row r="4" spans="1:17" s="62" customFormat="1" ht="20.100000000000001" customHeight="1">
      <c r="A4" s="60" t="s">
        <v>59</v>
      </c>
      <c r="F4" s="60"/>
      <c r="G4" s="63"/>
      <c r="H4" s="64"/>
      <c r="J4" s="64"/>
      <c r="K4" s="64"/>
      <c r="N4" s="64"/>
      <c r="O4" s="65"/>
      <c r="Q4" s="66"/>
    </row>
    <row r="5" spans="1:17" s="62" customFormat="1" ht="20.100000000000001" customHeight="1">
      <c r="A5" s="281" t="s">
        <v>36</v>
      </c>
      <c r="B5" s="282"/>
      <c r="C5" s="282"/>
      <c r="D5" s="282"/>
      <c r="E5" s="283"/>
      <c r="F5" s="281" t="s">
        <v>61</v>
      </c>
      <c r="G5" s="282"/>
      <c r="H5" s="282"/>
      <c r="I5" s="282"/>
      <c r="J5" s="282"/>
      <c r="K5" s="282"/>
      <c r="L5" s="283"/>
      <c r="M5" s="281" t="s">
        <v>80</v>
      </c>
      <c r="N5" s="282"/>
      <c r="O5" s="282"/>
      <c r="P5" s="282"/>
      <c r="Q5" s="283"/>
    </row>
    <row r="6" spans="1:17" s="62" customFormat="1" ht="20.100000000000001" customHeight="1">
      <c r="A6" s="284" t="s">
        <v>105</v>
      </c>
      <c r="B6" s="285"/>
      <c r="C6" s="285"/>
      <c r="D6" s="285"/>
      <c r="E6" s="286"/>
      <c r="F6" s="321">
        <f>C116</f>
        <v>0</v>
      </c>
      <c r="G6" s="322"/>
      <c r="H6" s="322"/>
      <c r="I6" s="322"/>
      <c r="J6" s="322"/>
      <c r="K6" s="322"/>
      <c r="L6" s="323"/>
      <c r="M6" s="290"/>
      <c r="N6" s="291"/>
      <c r="O6" s="291"/>
      <c r="P6" s="291"/>
      <c r="Q6" s="292"/>
    </row>
    <row r="7" spans="1:17" s="62" customFormat="1" ht="20.100000000000001" customHeight="1">
      <c r="A7" s="234" t="s">
        <v>124</v>
      </c>
      <c r="B7" s="235"/>
      <c r="C7" s="235"/>
      <c r="D7" s="235"/>
      <c r="E7" s="236"/>
      <c r="F7" s="324"/>
      <c r="G7" s="325"/>
      <c r="H7" s="325"/>
      <c r="I7" s="325"/>
      <c r="J7" s="325"/>
      <c r="K7" s="325"/>
      <c r="L7" s="326"/>
      <c r="M7" s="274"/>
      <c r="N7" s="275"/>
      <c r="O7" s="275"/>
      <c r="P7" s="275"/>
      <c r="Q7" s="276"/>
    </row>
    <row r="8" spans="1:17" s="62" customFormat="1" ht="20.100000000000001" customHeight="1">
      <c r="A8" s="234" t="s">
        <v>106</v>
      </c>
      <c r="B8" s="235"/>
      <c r="C8" s="235"/>
      <c r="D8" s="235"/>
      <c r="E8" s="236"/>
      <c r="F8" s="327"/>
      <c r="G8" s="328"/>
      <c r="H8" s="328"/>
      <c r="I8" s="328"/>
      <c r="J8" s="328"/>
      <c r="K8" s="328"/>
      <c r="L8" s="329"/>
      <c r="M8" s="274"/>
      <c r="N8" s="275"/>
      <c r="O8" s="275"/>
      <c r="P8" s="275"/>
      <c r="Q8" s="276"/>
    </row>
    <row r="9" spans="1:17" s="62" customFormat="1" ht="20.100000000000001" customHeight="1" thickBot="1">
      <c r="A9" s="293" t="s">
        <v>107</v>
      </c>
      <c r="B9" s="294"/>
      <c r="C9" s="294"/>
      <c r="D9" s="294"/>
      <c r="E9" s="295"/>
      <c r="F9" s="330"/>
      <c r="G9" s="331"/>
      <c r="H9" s="331"/>
      <c r="I9" s="331"/>
      <c r="J9" s="331"/>
      <c r="K9" s="331"/>
      <c r="L9" s="332"/>
      <c r="M9" s="231"/>
      <c r="N9" s="232"/>
      <c r="O9" s="232"/>
      <c r="P9" s="232"/>
      <c r="Q9" s="233"/>
    </row>
    <row r="10" spans="1:17" s="62" customFormat="1" ht="20.100000000000001" customHeight="1" thickTop="1">
      <c r="A10" s="268" t="s">
        <v>73</v>
      </c>
      <c r="B10" s="269"/>
      <c r="C10" s="269"/>
      <c r="D10" s="269"/>
      <c r="E10" s="270"/>
      <c r="F10" s="333">
        <f>F6+F7+F8+F9</f>
        <v>0</v>
      </c>
      <c r="G10" s="334"/>
      <c r="H10" s="334"/>
      <c r="I10" s="334"/>
      <c r="J10" s="334"/>
      <c r="K10" s="334"/>
      <c r="L10" s="335"/>
      <c r="M10" s="277"/>
      <c r="N10" s="278"/>
      <c r="O10" s="278"/>
      <c r="P10" s="278"/>
      <c r="Q10" s="279"/>
    </row>
    <row r="11" spans="1:17">
      <c r="A11" s="24"/>
      <c r="F11" s="24"/>
      <c r="Q11" s="59"/>
    </row>
    <row r="12" spans="1:17" s="62" customFormat="1" ht="15.75">
      <c r="A12" s="60" t="s">
        <v>62</v>
      </c>
      <c r="F12" s="60"/>
      <c r="H12" s="64"/>
      <c r="J12" s="64"/>
      <c r="K12" s="64"/>
      <c r="N12" s="64"/>
      <c r="O12" s="65"/>
      <c r="Q12" s="86" t="s">
        <v>96</v>
      </c>
    </row>
    <row r="13" spans="1:17" ht="27" customHeight="1">
      <c r="A13" s="48" t="s">
        <v>37</v>
      </c>
      <c r="B13" s="258" t="s">
        <v>0</v>
      </c>
      <c r="C13" s="258" t="s">
        <v>117</v>
      </c>
      <c r="D13" s="260" t="s">
        <v>1</v>
      </c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 t="s">
        <v>2</v>
      </c>
      <c r="Q13" s="260"/>
    </row>
    <row r="14" spans="1:17" ht="27" customHeight="1">
      <c r="A14" s="49" t="s">
        <v>36</v>
      </c>
      <c r="B14" s="259"/>
      <c r="C14" s="259"/>
      <c r="D14" s="155" t="s">
        <v>3</v>
      </c>
      <c r="E14" s="265" t="s">
        <v>4</v>
      </c>
      <c r="F14" s="266"/>
      <c r="G14" s="266"/>
      <c r="H14" s="266"/>
      <c r="I14" s="266"/>
      <c r="J14" s="266"/>
      <c r="K14" s="266"/>
      <c r="L14" s="266"/>
      <c r="M14" s="266"/>
      <c r="N14" s="266"/>
      <c r="O14" s="267"/>
      <c r="P14" s="155" t="s">
        <v>3</v>
      </c>
      <c r="Q14" s="151" t="s">
        <v>4</v>
      </c>
    </row>
    <row r="15" spans="1:17" ht="13.5">
      <c r="A15" s="250" t="s">
        <v>5</v>
      </c>
      <c r="B15" s="228">
        <f>D15+P15</f>
        <v>0</v>
      </c>
      <c r="C15" s="228">
        <f>D15/2</f>
        <v>0</v>
      </c>
      <c r="D15" s="228">
        <f>SUM(O15:O24)</f>
        <v>0</v>
      </c>
      <c r="E15" s="242"/>
      <c r="F15" s="243"/>
      <c r="G15" s="67"/>
      <c r="H15" s="157" t="s">
        <v>17</v>
      </c>
      <c r="I15" s="69"/>
      <c r="J15" s="68"/>
      <c r="K15" s="157" t="s">
        <v>17</v>
      </c>
      <c r="L15" s="69"/>
      <c r="M15" s="69"/>
      <c r="N15" s="68" t="s">
        <v>16</v>
      </c>
      <c r="O15" s="70">
        <f t="shared" ref="O15:O78" si="0">G15*I15*L15</f>
        <v>0</v>
      </c>
      <c r="P15" s="255"/>
      <c r="Q15" s="159"/>
    </row>
    <row r="16" spans="1:17" ht="13.5">
      <c r="A16" s="251"/>
      <c r="B16" s="229"/>
      <c r="C16" s="229"/>
      <c r="D16" s="229"/>
      <c r="E16" s="244"/>
      <c r="F16" s="245"/>
      <c r="G16" s="72"/>
      <c r="H16" s="84" t="s">
        <v>17</v>
      </c>
      <c r="I16" s="74"/>
      <c r="J16" s="73"/>
      <c r="K16" s="84" t="s">
        <v>17</v>
      </c>
      <c r="L16" s="74"/>
      <c r="M16" s="74"/>
      <c r="N16" s="73" t="s">
        <v>16</v>
      </c>
      <c r="O16" s="75">
        <f t="shared" si="0"/>
        <v>0</v>
      </c>
      <c r="P16" s="256"/>
      <c r="Q16" s="76"/>
    </row>
    <row r="17" spans="1:17" ht="13.5">
      <c r="A17" s="251"/>
      <c r="B17" s="229"/>
      <c r="C17" s="229"/>
      <c r="D17" s="229"/>
      <c r="E17" s="244"/>
      <c r="F17" s="245"/>
      <c r="G17" s="72"/>
      <c r="H17" s="84" t="s">
        <v>17</v>
      </c>
      <c r="I17" s="74"/>
      <c r="J17" s="73"/>
      <c r="K17" s="84" t="s">
        <v>17</v>
      </c>
      <c r="L17" s="74"/>
      <c r="M17" s="74"/>
      <c r="N17" s="73" t="s">
        <v>16</v>
      </c>
      <c r="O17" s="75">
        <f t="shared" si="0"/>
        <v>0</v>
      </c>
      <c r="P17" s="256"/>
      <c r="Q17" s="76"/>
    </row>
    <row r="18" spans="1:17" ht="13.5">
      <c r="A18" s="251"/>
      <c r="B18" s="229"/>
      <c r="C18" s="229"/>
      <c r="D18" s="229"/>
      <c r="E18" s="244"/>
      <c r="F18" s="245"/>
      <c r="G18" s="72"/>
      <c r="H18" s="84" t="s">
        <v>17</v>
      </c>
      <c r="I18" s="74"/>
      <c r="J18" s="73"/>
      <c r="K18" s="84" t="s">
        <v>17</v>
      </c>
      <c r="L18" s="74"/>
      <c r="M18" s="74"/>
      <c r="N18" s="73" t="s">
        <v>16</v>
      </c>
      <c r="O18" s="75">
        <f t="shared" si="0"/>
        <v>0</v>
      </c>
      <c r="P18" s="256"/>
      <c r="Q18" s="76"/>
    </row>
    <row r="19" spans="1:17" ht="13.5">
      <c r="A19" s="251"/>
      <c r="B19" s="229"/>
      <c r="C19" s="229"/>
      <c r="D19" s="229"/>
      <c r="E19" s="244"/>
      <c r="F19" s="245"/>
      <c r="G19" s="72"/>
      <c r="H19" s="84" t="s">
        <v>17</v>
      </c>
      <c r="I19" s="74"/>
      <c r="J19" s="73"/>
      <c r="K19" s="84" t="s">
        <v>17</v>
      </c>
      <c r="L19" s="74"/>
      <c r="M19" s="74"/>
      <c r="N19" s="73" t="s">
        <v>16</v>
      </c>
      <c r="O19" s="81">
        <f t="shared" si="0"/>
        <v>0</v>
      </c>
      <c r="P19" s="256"/>
      <c r="Q19" s="76"/>
    </row>
    <row r="20" spans="1:17" ht="13.5">
      <c r="A20" s="251"/>
      <c r="B20" s="229"/>
      <c r="C20" s="229"/>
      <c r="D20" s="229"/>
      <c r="E20" s="244"/>
      <c r="F20" s="245"/>
      <c r="G20" s="72"/>
      <c r="H20" s="84" t="s">
        <v>17</v>
      </c>
      <c r="I20" s="74"/>
      <c r="J20" s="73"/>
      <c r="K20" s="84" t="s">
        <v>17</v>
      </c>
      <c r="L20" s="74"/>
      <c r="M20" s="74"/>
      <c r="N20" s="73" t="s">
        <v>16</v>
      </c>
      <c r="O20" s="88">
        <f t="shared" si="0"/>
        <v>0</v>
      </c>
      <c r="P20" s="256"/>
      <c r="Q20" s="76"/>
    </row>
    <row r="21" spans="1:17" ht="13.5">
      <c r="A21" s="251"/>
      <c r="B21" s="229"/>
      <c r="C21" s="229"/>
      <c r="D21" s="229"/>
      <c r="E21" s="246"/>
      <c r="F21" s="247"/>
      <c r="G21" s="72"/>
      <c r="H21" s="84" t="s">
        <v>17</v>
      </c>
      <c r="I21" s="74"/>
      <c r="J21" s="73"/>
      <c r="K21" s="84" t="s">
        <v>17</v>
      </c>
      <c r="L21" s="74"/>
      <c r="M21" s="74"/>
      <c r="N21" s="73" t="s">
        <v>16</v>
      </c>
      <c r="O21" s="75">
        <f t="shared" si="0"/>
        <v>0</v>
      </c>
      <c r="P21" s="256"/>
      <c r="Q21" s="76"/>
    </row>
    <row r="22" spans="1:17" ht="13.5">
      <c r="A22" s="251"/>
      <c r="B22" s="229"/>
      <c r="C22" s="229"/>
      <c r="D22" s="229"/>
      <c r="E22" s="261"/>
      <c r="F22" s="262"/>
      <c r="G22" s="72"/>
      <c r="H22" s="84" t="s">
        <v>17</v>
      </c>
      <c r="I22" s="74"/>
      <c r="J22" s="73"/>
      <c r="K22" s="84" t="s">
        <v>17</v>
      </c>
      <c r="L22" s="74"/>
      <c r="M22" s="74"/>
      <c r="N22" s="73" t="s">
        <v>16</v>
      </c>
      <c r="O22" s="75">
        <f t="shared" si="0"/>
        <v>0</v>
      </c>
      <c r="P22" s="256"/>
      <c r="Q22" s="76"/>
    </row>
    <row r="23" spans="1:17" ht="13.5">
      <c r="A23" s="251"/>
      <c r="B23" s="229"/>
      <c r="C23" s="229"/>
      <c r="D23" s="229"/>
      <c r="E23" s="261"/>
      <c r="F23" s="262"/>
      <c r="G23" s="72"/>
      <c r="H23" s="84" t="s">
        <v>17</v>
      </c>
      <c r="I23" s="74"/>
      <c r="J23" s="73"/>
      <c r="K23" s="84" t="s">
        <v>17</v>
      </c>
      <c r="L23" s="74"/>
      <c r="M23" s="74"/>
      <c r="N23" s="73" t="s">
        <v>16</v>
      </c>
      <c r="O23" s="75">
        <f t="shared" si="0"/>
        <v>0</v>
      </c>
      <c r="P23" s="256"/>
      <c r="Q23" s="76"/>
    </row>
    <row r="24" spans="1:17" ht="13.5">
      <c r="A24" s="252"/>
      <c r="B24" s="230"/>
      <c r="C24" s="230"/>
      <c r="D24" s="230"/>
      <c r="E24" s="263"/>
      <c r="F24" s="264"/>
      <c r="G24" s="78"/>
      <c r="H24" s="158" t="s">
        <v>17</v>
      </c>
      <c r="I24" s="80"/>
      <c r="J24" s="79"/>
      <c r="K24" s="158" t="s">
        <v>17</v>
      </c>
      <c r="L24" s="80"/>
      <c r="M24" s="80"/>
      <c r="N24" s="79" t="s">
        <v>16</v>
      </c>
      <c r="O24" s="81">
        <f t="shared" si="0"/>
        <v>0</v>
      </c>
      <c r="P24" s="257"/>
      <c r="Q24" s="160"/>
    </row>
    <row r="25" spans="1:17" ht="13.5">
      <c r="A25" s="250" t="s">
        <v>6</v>
      </c>
      <c r="B25" s="228">
        <f>D25+P25</f>
        <v>0</v>
      </c>
      <c r="C25" s="228">
        <f>D25/2</f>
        <v>0</v>
      </c>
      <c r="D25" s="228">
        <f>SUM(O25:O34)</f>
        <v>0</v>
      </c>
      <c r="E25" s="242"/>
      <c r="F25" s="243"/>
      <c r="G25" s="67"/>
      <c r="H25" s="157" t="s">
        <v>17</v>
      </c>
      <c r="I25" s="69"/>
      <c r="J25" s="68"/>
      <c r="K25" s="157" t="s">
        <v>17</v>
      </c>
      <c r="L25" s="69"/>
      <c r="M25" s="69"/>
      <c r="N25" s="68" t="s">
        <v>16</v>
      </c>
      <c r="O25" s="70">
        <f t="shared" si="0"/>
        <v>0</v>
      </c>
      <c r="P25" s="255"/>
      <c r="Q25" s="159"/>
    </row>
    <row r="26" spans="1:17" ht="13.5">
      <c r="A26" s="251"/>
      <c r="B26" s="229"/>
      <c r="C26" s="229"/>
      <c r="D26" s="229"/>
      <c r="E26" s="261"/>
      <c r="F26" s="262"/>
      <c r="G26" s="72"/>
      <c r="H26" s="84" t="s">
        <v>17</v>
      </c>
      <c r="I26" s="74"/>
      <c r="J26" s="73"/>
      <c r="K26" s="84" t="s">
        <v>17</v>
      </c>
      <c r="L26" s="74"/>
      <c r="M26" s="74"/>
      <c r="N26" s="73" t="s">
        <v>16</v>
      </c>
      <c r="O26" s="75">
        <f t="shared" si="0"/>
        <v>0</v>
      </c>
      <c r="P26" s="256"/>
      <c r="Q26" s="76"/>
    </row>
    <row r="27" spans="1:17" ht="13.5">
      <c r="A27" s="251"/>
      <c r="B27" s="229"/>
      <c r="C27" s="229"/>
      <c r="D27" s="229"/>
      <c r="E27" s="261"/>
      <c r="F27" s="262"/>
      <c r="G27" s="72"/>
      <c r="H27" s="84" t="s">
        <v>17</v>
      </c>
      <c r="I27" s="74"/>
      <c r="J27" s="73"/>
      <c r="K27" s="84" t="s">
        <v>17</v>
      </c>
      <c r="L27" s="74"/>
      <c r="M27" s="74"/>
      <c r="N27" s="73" t="s">
        <v>16</v>
      </c>
      <c r="O27" s="75">
        <f t="shared" si="0"/>
        <v>0</v>
      </c>
      <c r="P27" s="256"/>
      <c r="Q27" s="76"/>
    </row>
    <row r="28" spans="1:17" ht="13.5">
      <c r="A28" s="251"/>
      <c r="B28" s="229"/>
      <c r="C28" s="229"/>
      <c r="D28" s="229"/>
      <c r="E28" s="244"/>
      <c r="F28" s="245"/>
      <c r="G28" s="72"/>
      <c r="H28" s="84" t="s">
        <v>17</v>
      </c>
      <c r="I28" s="74"/>
      <c r="J28" s="73"/>
      <c r="K28" s="84" t="s">
        <v>17</v>
      </c>
      <c r="L28" s="74"/>
      <c r="M28" s="74"/>
      <c r="N28" s="73" t="s">
        <v>16</v>
      </c>
      <c r="O28" s="75">
        <f t="shared" si="0"/>
        <v>0</v>
      </c>
      <c r="P28" s="256"/>
      <c r="Q28" s="76"/>
    </row>
    <row r="29" spans="1:17" ht="13.5">
      <c r="A29" s="251"/>
      <c r="B29" s="229"/>
      <c r="C29" s="229"/>
      <c r="D29" s="229"/>
      <c r="E29" s="246"/>
      <c r="F29" s="247"/>
      <c r="G29" s="72"/>
      <c r="H29" s="84" t="s">
        <v>17</v>
      </c>
      <c r="I29" s="74"/>
      <c r="J29" s="73"/>
      <c r="K29" s="84" t="s">
        <v>17</v>
      </c>
      <c r="L29" s="74"/>
      <c r="M29" s="74"/>
      <c r="N29" s="73" t="s">
        <v>16</v>
      </c>
      <c r="O29" s="81">
        <f t="shared" si="0"/>
        <v>0</v>
      </c>
      <c r="P29" s="256"/>
      <c r="Q29" s="76"/>
    </row>
    <row r="30" spans="1:17" ht="13.5">
      <c r="A30" s="251"/>
      <c r="B30" s="229"/>
      <c r="C30" s="229"/>
      <c r="D30" s="229"/>
      <c r="E30" s="244"/>
      <c r="F30" s="245"/>
      <c r="G30" s="72"/>
      <c r="H30" s="84" t="s">
        <v>17</v>
      </c>
      <c r="I30" s="74"/>
      <c r="J30" s="73"/>
      <c r="K30" s="84" t="s">
        <v>17</v>
      </c>
      <c r="L30" s="74"/>
      <c r="M30" s="74"/>
      <c r="N30" s="73" t="s">
        <v>16</v>
      </c>
      <c r="O30" s="88">
        <f t="shared" si="0"/>
        <v>0</v>
      </c>
      <c r="P30" s="256"/>
      <c r="Q30" s="76"/>
    </row>
    <row r="31" spans="1:17" ht="13.5">
      <c r="A31" s="251"/>
      <c r="B31" s="229"/>
      <c r="C31" s="229"/>
      <c r="D31" s="229"/>
      <c r="E31" s="244"/>
      <c r="F31" s="245"/>
      <c r="G31" s="72"/>
      <c r="H31" s="84" t="s">
        <v>17</v>
      </c>
      <c r="I31" s="74"/>
      <c r="J31" s="73"/>
      <c r="K31" s="84" t="s">
        <v>17</v>
      </c>
      <c r="L31" s="74"/>
      <c r="M31" s="74"/>
      <c r="N31" s="73" t="s">
        <v>16</v>
      </c>
      <c r="O31" s="75">
        <f t="shared" si="0"/>
        <v>0</v>
      </c>
      <c r="P31" s="256"/>
      <c r="Q31" s="76"/>
    </row>
    <row r="32" spans="1:17" ht="13.5">
      <c r="A32" s="251"/>
      <c r="B32" s="229"/>
      <c r="C32" s="229"/>
      <c r="D32" s="229"/>
      <c r="E32" s="244"/>
      <c r="F32" s="245"/>
      <c r="G32" s="72"/>
      <c r="H32" s="84" t="s">
        <v>17</v>
      </c>
      <c r="I32" s="74"/>
      <c r="J32" s="73"/>
      <c r="K32" s="84" t="s">
        <v>17</v>
      </c>
      <c r="L32" s="74"/>
      <c r="M32" s="74"/>
      <c r="N32" s="73" t="s">
        <v>16</v>
      </c>
      <c r="O32" s="75">
        <f t="shared" si="0"/>
        <v>0</v>
      </c>
      <c r="P32" s="256"/>
      <c r="Q32" s="76"/>
    </row>
    <row r="33" spans="1:17" ht="13.5">
      <c r="A33" s="251"/>
      <c r="B33" s="229"/>
      <c r="C33" s="229"/>
      <c r="D33" s="229"/>
      <c r="E33" s="246"/>
      <c r="F33" s="247"/>
      <c r="G33" s="72"/>
      <c r="H33" s="84" t="s">
        <v>17</v>
      </c>
      <c r="I33" s="74"/>
      <c r="J33" s="73"/>
      <c r="K33" s="84" t="s">
        <v>17</v>
      </c>
      <c r="L33" s="74"/>
      <c r="M33" s="74"/>
      <c r="N33" s="73" t="s">
        <v>16</v>
      </c>
      <c r="O33" s="75">
        <f t="shared" si="0"/>
        <v>0</v>
      </c>
      <c r="P33" s="256"/>
      <c r="Q33" s="76"/>
    </row>
    <row r="34" spans="1:17" ht="13.5">
      <c r="A34" s="252"/>
      <c r="B34" s="230"/>
      <c r="C34" s="230"/>
      <c r="D34" s="230"/>
      <c r="E34" s="263"/>
      <c r="F34" s="264"/>
      <c r="G34" s="78"/>
      <c r="H34" s="158" t="s">
        <v>17</v>
      </c>
      <c r="I34" s="80"/>
      <c r="J34" s="79"/>
      <c r="K34" s="158" t="s">
        <v>17</v>
      </c>
      <c r="L34" s="80"/>
      <c r="M34" s="80"/>
      <c r="N34" s="79" t="s">
        <v>16</v>
      </c>
      <c r="O34" s="81">
        <f t="shared" si="0"/>
        <v>0</v>
      </c>
      <c r="P34" s="257"/>
      <c r="Q34" s="160"/>
    </row>
    <row r="35" spans="1:17" ht="13.5">
      <c r="A35" s="250" t="s">
        <v>63</v>
      </c>
      <c r="B35" s="228">
        <f>D35+P35</f>
        <v>0</v>
      </c>
      <c r="C35" s="228">
        <f>D35/2</f>
        <v>0</v>
      </c>
      <c r="D35" s="228">
        <f>SUM(O35:O44)</f>
        <v>0</v>
      </c>
      <c r="E35" s="242"/>
      <c r="F35" s="243"/>
      <c r="G35" s="67"/>
      <c r="H35" s="157" t="s">
        <v>17</v>
      </c>
      <c r="I35" s="69"/>
      <c r="J35" s="68"/>
      <c r="K35" s="157" t="s">
        <v>17</v>
      </c>
      <c r="L35" s="69"/>
      <c r="M35" s="69"/>
      <c r="N35" s="68" t="s">
        <v>16</v>
      </c>
      <c r="O35" s="70">
        <f t="shared" si="0"/>
        <v>0</v>
      </c>
      <c r="P35" s="255"/>
      <c r="Q35" s="159"/>
    </row>
    <row r="36" spans="1:17" ht="13.5">
      <c r="A36" s="251"/>
      <c r="B36" s="229"/>
      <c r="C36" s="229"/>
      <c r="D36" s="229"/>
      <c r="E36" s="261"/>
      <c r="F36" s="262"/>
      <c r="G36" s="72"/>
      <c r="H36" s="84" t="s">
        <v>17</v>
      </c>
      <c r="I36" s="74"/>
      <c r="J36" s="73"/>
      <c r="K36" s="84" t="s">
        <v>17</v>
      </c>
      <c r="L36" s="74"/>
      <c r="M36" s="74"/>
      <c r="N36" s="73" t="s">
        <v>16</v>
      </c>
      <c r="O36" s="75">
        <f t="shared" si="0"/>
        <v>0</v>
      </c>
      <c r="P36" s="256"/>
      <c r="Q36" s="76"/>
    </row>
    <row r="37" spans="1:17" ht="13.5">
      <c r="A37" s="251"/>
      <c r="B37" s="229"/>
      <c r="C37" s="229"/>
      <c r="D37" s="229"/>
      <c r="E37" s="261"/>
      <c r="F37" s="262"/>
      <c r="G37" s="72"/>
      <c r="H37" s="84" t="s">
        <v>17</v>
      </c>
      <c r="I37" s="74"/>
      <c r="J37" s="73"/>
      <c r="K37" s="84" t="s">
        <v>17</v>
      </c>
      <c r="L37" s="74"/>
      <c r="M37" s="74"/>
      <c r="N37" s="73" t="s">
        <v>16</v>
      </c>
      <c r="O37" s="75">
        <f t="shared" si="0"/>
        <v>0</v>
      </c>
      <c r="P37" s="256"/>
      <c r="Q37" s="76"/>
    </row>
    <row r="38" spans="1:17" ht="13.5">
      <c r="A38" s="251"/>
      <c r="B38" s="229"/>
      <c r="C38" s="229"/>
      <c r="D38" s="229"/>
      <c r="E38" s="261"/>
      <c r="F38" s="262"/>
      <c r="G38" s="72"/>
      <c r="H38" s="84" t="s">
        <v>17</v>
      </c>
      <c r="I38" s="74"/>
      <c r="J38" s="73"/>
      <c r="K38" s="84" t="s">
        <v>17</v>
      </c>
      <c r="L38" s="74"/>
      <c r="M38" s="74"/>
      <c r="N38" s="73" t="s">
        <v>16</v>
      </c>
      <c r="O38" s="75">
        <f t="shared" si="0"/>
        <v>0</v>
      </c>
      <c r="P38" s="256"/>
      <c r="Q38" s="76"/>
    </row>
    <row r="39" spans="1:17" ht="13.5">
      <c r="A39" s="251"/>
      <c r="B39" s="229"/>
      <c r="C39" s="229"/>
      <c r="D39" s="229"/>
      <c r="E39" s="261"/>
      <c r="F39" s="262"/>
      <c r="G39" s="72"/>
      <c r="H39" s="84" t="s">
        <v>17</v>
      </c>
      <c r="I39" s="74"/>
      <c r="J39" s="73"/>
      <c r="K39" s="84" t="s">
        <v>17</v>
      </c>
      <c r="L39" s="74"/>
      <c r="M39" s="74"/>
      <c r="N39" s="73" t="s">
        <v>16</v>
      </c>
      <c r="O39" s="81">
        <f t="shared" si="0"/>
        <v>0</v>
      </c>
      <c r="P39" s="256"/>
      <c r="Q39" s="76"/>
    </row>
    <row r="40" spans="1:17" ht="13.5">
      <c r="A40" s="251"/>
      <c r="B40" s="229"/>
      <c r="C40" s="229"/>
      <c r="D40" s="229"/>
      <c r="E40" s="244"/>
      <c r="F40" s="245"/>
      <c r="G40" s="72"/>
      <c r="H40" s="84" t="s">
        <v>17</v>
      </c>
      <c r="I40" s="74"/>
      <c r="J40" s="73"/>
      <c r="K40" s="84" t="s">
        <v>17</v>
      </c>
      <c r="L40" s="74"/>
      <c r="M40" s="74"/>
      <c r="N40" s="73" t="s">
        <v>16</v>
      </c>
      <c r="O40" s="88">
        <f>G40*I40*L40</f>
        <v>0</v>
      </c>
      <c r="P40" s="256"/>
      <c r="Q40" s="76"/>
    </row>
    <row r="41" spans="1:17" ht="13.5">
      <c r="A41" s="251"/>
      <c r="B41" s="229"/>
      <c r="C41" s="229"/>
      <c r="D41" s="229"/>
      <c r="E41" s="244"/>
      <c r="F41" s="245"/>
      <c r="G41" s="72"/>
      <c r="H41" s="84" t="s">
        <v>17</v>
      </c>
      <c r="I41" s="74"/>
      <c r="J41" s="73"/>
      <c r="K41" s="84" t="s">
        <v>17</v>
      </c>
      <c r="L41" s="74"/>
      <c r="M41" s="74"/>
      <c r="N41" s="73" t="s">
        <v>16</v>
      </c>
      <c r="O41" s="75">
        <f t="shared" si="0"/>
        <v>0</v>
      </c>
      <c r="P41" s="256"/>
      <c r="Q41" s="76"/>
    </row>
    <row r="42" spans="1:17" ht="13.5">
      <c r="A42" s="251"/>
      <c r="B42" s="229"/>
      <c r="C42" s="229"/>
      <c r="D42" s="229"/>
      <c r="E42" s="244"/>
      <c r="F42" s="245"/>
      <c r="G42" s="72"/>
      <c r="H42" s="84" t="s">
        <v>17</v>
      </c>
      <c r="I42" s="74"/>
      <c r="J42" s="73"/>
      <c r="K42" s="84" t="s">
        <v>17</v>
      </c>
      <c r="L42" s="74"/>
      <c r="M42" s="74"/>
      <c r="N42" s="73" t="s">
        <v>16</v>
      </c>
      <c r="O42" s="75">
        <f t="shared" si="0"/>
        <v>0</v>
      </c>
      <c r="P42" s="256"/>
      <c r="Q42" s="76"/>
    </row>
    <row r="43" spans="1:17" ht="13.5">
      <c r="A43" s="251"/>
      <c r="B43" s="229"/>
      <c r="C43" s="229"/>
      <c r="D43" s="229"/>
      <c r="E43" s="261"/>
      <c r="F43" s="262"/>
      <c r="G43" s="72"/>
      <c r="H43" s="84" t="s">
        <v>17</v>
      </c>
      <c r="I43" s="74"/>
      <c r="J43" s="73"/>
      <c r="K43" s="84" t="s">
        <v>17</v>
      </c>
      <c r="L43" s="74"/>
      <c r="M43" s="74"/>
      <c r="N43" s="73" t="s">
        <v>16</v>
      </c>
      <c r="O43" s="75">
        <f t="shared" si="0"/>
        <v>0</v>
      </c>
      <c r="P43" s="256"/>
      <c r="Q43" s="76"/>
    </row>
    <row r="44" spans="1:17" ht="13.5">
      <c r="A44" s="252"/>
      <c r="B44" s="230"/>
      <c r="C44" s="230"/>
      <c r="D44" s="230"/>
      <c r="E44" s="263"/>
      <c r="F44" s="264"/>
      <c r="G44" s="78"/>
      <c r="H44" s="158" t="s">
        <v>17</v>
      </c>
      <c r="I44" s="80"/>
      <c r="J44" s="79"/>
      <c r="K44" s="158" t="s">
        <v>17</v>
      </c>
      <c r="L44" s="80"/>
      <c r="M44" s="80"/>
      <c r="N44" s="79" t="s">
        <v>16</v>
      </c>
      <c r="O44" s="81">
        <f t="shared" si="0"/>
        <v>0</v>
      </c>
      <c r="P44" s="257"/>
      <c r="Q44" s="160"/>
    </row>
    <row r="45" spans="1:17" ht="13.5">
      <c r="A45" s="250" t="s">
        <v>65</v>
      </c>
      <c r="B45" s="228">
        <f>D45+P45</f>
        <v>0</v>
      </c>
      <c r="C45" s="228">
        <f>D45/2</f>
        <v>0</v>
      </c>
      <c r="D45" s="228">
        <f>SUM(O45:O54)</f>
        <v>0</v>
      </c>
      <c r="E45" s="253"/>
      <c r="F45" s="254"/>
      <c r="G45" s="136"/>
      <c r="H45" s="91" t="s">
        <v>17</v>
      </c>
      <c r="I45" s="69"/>
      <c r="J45" s="68"/>
      <c r="K45" s="91" t="s">
        <v>17</v>
      </c>
      <c r="L45" s="101"/>
      <c r="M45" s="69"/>
      <c r="N45" s="102" t="s">
        <v>16</v>
      </c>
      <c r="O45" s="137">
        <f t="shared" si="0"/>
        <v>0</v>
      </c>
      <c r="P45" s="255"/>
      <c r="Q45" s="159"/>
    </row>
    <row r="46" spans="1:17" ht="13.5">
      <c r="A46" s="251"/>
      <c r="B46" s="229"/>
      <c r="C46" s="229"/>
      <c r="D46" s="229"/>
      <c r="E46" s="244"/>
      <c r="F46" s="245"/>
      <c r="G46" s="72"/>
      <c r="H46" s="84" t="s">
        <v>17</v>
      </c>
      <c r="I46" s="74"/>
      <c r="J46" s="73"/>
      <c r="K46" s="84" t="s">
        <v>17</v>
      </c>
      <c r="L46" s="74"/>
      <c r="M46" s="74"/>
      <c r="N46" s="73" t="s">
        <v>16</v>
      </c>
      <c r="O46" s="75">
        <f t="shared" si="0"/>
        <v>0</v>
      </c>
      <c r="P46" s="256"/>
      <c r="Q46" s="76"/>
    </row>
    <row r="47" spans="1:17" ht="13.5">
      <c r="A47" s="251"/>
      <c r="B47" s="229"/>
      <c r="C47" s="229"/>
      <c r="D47" s="229"/>
      <c r="E47" s="246"/>
      <c r="F47" s="247"/>
      <c r="G47" s="72"/>
      <c r="H47" s="84" t="s">
        <v>17</v>
      </c>
      <c r="I47" s="74"/>
      <c r="J47" s="73"/>
      <c r="K47" s="84" t="s">
        <v>17</v>
      </c>
      <c r="L47" s="74"/>
      <c r="M47" s="74"/>
      <c r="N47" s="73" t="s">
        <v>16</v>
      </c>
      <c r="O47" s="75">
        <f t="shared" si="0"/>
        <v>0</v>
      </c>
      <c r="P47" s="256"/>
      <c r="Q47" s="76"/>
    </row>
    <row r="48" spans="1:17" ht="13.5">
      <c r="A48" s="251"/>
      <c r="B48" s="229"/>
      <c r="C48" s="229"/>
      <c r="D48" s="229"/>
      <c r="E48" s="244"/>
      <c r="F48" s="245"/>
      <c r="G48" s="72"/>
      <c r="H48" s="84" t="s">
        <v>17</v>
      </c>
      <c r="I48" s="74"/>
      <c r="J48" s="73"/>
      <c r="K48" s="84" t="s">
        <v>17</v>
      </c>
      <c r="L48" s="74"/>
      <c r="M48" s="74"/>
      <c r="N48" s="73" t="s">
        <v>16</v>
      </c>
      <c r="O48" s="75">
        <f t="shared" si="0"/>
        <v>0</v>
      </c>
      <c r="P48" s="256"/>
      <c r="Q48" s="76"/>
    </row>
    <row r="49" spans="1:17" ht="13.5">
      <c r="A49" s="251"/>
      <c r="B49" s="229"/>
      <c r="C49" s="229"/>
      <c r="D49" s="229"/>
      <c r="E49" s="246"/>
      <c r="F49" s="247"/>
      <c r="G49" s="72"/>
      <c r="H49" s="84" t="s">
        <v>17</v>
      </c>
      <c r="I49" s="74"/>
      <c r="J49" s="73"/>
      <c r="K49" s="84" t="s">
        <v>17</v>
      </c>
      <c r="L49" s="74"/>
      <c r="M49" s="74"/>
      <c r="N49" s="73" t="s">
        <v>16</v>
      </c>
      <c r="O49" s="81">
        <f t="shared" si="0"/>
        <v>0</v>
      </c>
      <c r="P49" s="256"/>
      <c r="Q49" s="76"/>
    </row>
    <row r="50" spans="1:17" ht="13.5">
      <c r="A50" s="251"/>
      <c r="B50" s="229"/>
      <c r="C50" s="229"/>
      <c r="D50" s="229"/>
      <c r="E50" s="244"/>
      <c r="F50" s="245"/>
      <c r="G50" s="72"/>
      <c r="H50" s="84" t="s">
        <v>17</v>
      </c>
      <c r="I50" s="74"/>
      <c r="J50" s="73"/>
      <c r="K50" s="84" t="s">
        <v>17</v>
      </c>
      <c r="L50" s="74"/>
      <c r="M50" s="74"/>
      <c r="N50" s="73" t="s">
        <v>16</v>
      </c>
      <c r="O50" s="88">
        <f t="shared" si="0"/>
        <v>0</v>
      </c>
      <c r="P50" s="256"/>
      <c r="Q50" s="76"/>
    </row>
    <row r="51" spans="1:17" ht="13.5">
      <c r="A51" s="251"/>
      <c r="B51" s="229"/>
      <c r="C51" s="229"/>
      <c r="D51" s="229"/>
      <c r="E51" s="246"/>
      <c r="F51" s="247"/>
      <c r="G51" s="72"/>
      <c r="H51" s="84" t="s">
        <v>17</v>
      </c>
      <c r="I51" s="74"/>
      <c r="J51" s="73"/>
      <c r="K51" s="84" t="s">
        <v>17</v>
      </c>
      <c r="L51" s="74"/>
      <c r="M51" s="74"/>
      <c r="N51" s="73" t="s">
        <v>16</v>
      </c>
      <c r="O51" s="75">
        <f t="shared" si="0"/>
        <v>0</v>
      </c>
      <c r="P51" s="256"/>
      <c r="Q51" s="76"/>
    </row>
    <row r="52" spans="1:17" ht="13.5">
      <c r="A52" s="251"/>
      <c r="B52" s="229"/>
      <c r="C52" s="229"/>
      <c r="D52" s="229"/>
      <c r="E52" s="261"/>
      <c r="F52" s="262"/>
      <c r="G52" s="72"/>
      <c r="H52" s="84" t="s">
        <v>17</v>
      </c>
      <c r="I52" s="74"/>
      <c r="J52" s="73"/>
      <c r="K52" s="84" t="s">
        <v>17</v>
      </c>
      <c r="L52" s="74"/>
      <c r="M52" s="74"/>
      <c r="N52" s="73" t="s">
        <v>16</v>
      </c>
      <c r="O52" s="75">
        <f t="shared" si="0"/>
        <v>0</v>
      </c>
      <c r="P52" s="256"/>
      <c r="Q52" s="76"/>
    </row>
    <row r="53" spans="1:17" ht="13.5">
      <c r="A53" s="251"/>
      <c r="B53" s="229"/>
      <c r="C53" s="229"/>
      <c r="D53" s="229"/>
      <c r="E53" s="261"/>
      <c r="F53" s="262"/>
      <c r="G53" s="72"/>
      <c r="H53" s="84" t="s">
        <v>17</v>
      </c>
      <c r="I53" s="74"/>
      <c r="J53" s="73"/>
      <c r="K53" s="84" t="s">
        <v>17</v>
      </c>
      <c r="L53" s="74"/>
      <c r="M53" s="74"/>
      <c r="N53" s="73" t="s">
        <v>16</v>
      </c>
      <c r="O53" s="75">
        <f t="shared" si="0"/>
        <v>0</v>
      </c>
      <c r="P53" s="256"/>
      <c r="Q53" s="76"/>
    </row>
    <row r="54" spans="1:17" ht="13.5">
      <c r="A54" s="252"/>
      <c r="B54" s="230"/>
      <c r="C54" s="230"/>
      <c r="D54" s="230"/>
      <c r="E54" s="263"/>
      <c r="F54" s="264"/>
      <c r="G54" s="78"/>
      <c r="H54" s="158" t="s">
        <v>17</v>
      </c>
      <c r="I54" s="80"/>
      <c r="J54" s="79"/>
      <c r="K54" s="158" t="s">
        <v>17</v>
      </c>
      <c r="L54" s="80"/>
      <c r="M54" s="80"/>
      <c r="N54" s="79" t="s">
        <v>16</v>
      </c>
      <c r="O54" s="81">
        <f t="shared" si="0"/>
        <v>0</v>
      </c>
      <c r="P54" s="257"/>
      <c r="Q54" s="160"/>
    </row>
    <row r="55" spans="1:17" ht="13.5">
      <c r="A55" s="250" t="s">
        <v>66</v>
      </c>
      <c r="B55" s="228">
        <f>D55+P55</f>
        <v>0</v>
      </c>
      <c r="C55" s="228">
        <f>D55/2</f>
        <v>0</v>
      </c>
      <c r="D55" s="228">
        <f>SUM(O55:O64)</f>
        <v>0</v>
      </c>
      <c r="E55" s="242"/>
      <c r="F55" s="243"/>
      <c r="G55" s="67"/>
      <c r="H55" s="157" t="s">
        <v>17</v>
      </c>
      <c r="I55" s="69"/>
      <c r="J55" s="68"/>
      <c r="K55" s="157" t="s">
        <v>17</v>
      </c>
      <c r="L55" s="69"/>
      <c r="M55" s="69"/>
      <c r="N55" s="68" t="s">
        <v>16</v>
      </c>
      <c r="O55" s="70">
        <f t="shared" si="0"/>
        <v>0</v>
      </c>
      <c r="P55" s="255"/>
      <c r="Q55" s="159"/>
    </row>
    <row r="56" spans="1:17" ht="13.5">
      <c r="A56" s="251"/>
      <c r="B56" s="229"/>
      <c r="C56" s="229"/>
      <c r="D56" s="229"/>
      <c r="E56" s="261"/>
      <c r="F56" s="262"/>
      <c r="G56" s="72"/>
      <c r="H56" s="84" t="s">
        <v>17</v>
      </c>
      <c r="I56" s="74"/>
      <c r="J56" s="73"/>
      <c r="K56" s="84" t="s">
        <v>17</v>
      </c>
      <c r="L56" s="74"/>
      <c r="M56" s="74"/>
      <c r="N56" s="73" t="s">
        <v>16</v>
      </c>
      <c r="O56" s="75">
        <f t="shared" si="0"/>
        <v>0</v>
      </c>
      <c r="P56" s="256"/>
      <c r="Q56" s="76"/>
    </row>
    <row r="57" spans="1:17" ht="13.5">
      <c r="A57" s="251"/>
      <c r="B57" s="229"/>
      <c r="C57" s="229"/>
      <c r="D57" s="229"/>
      <c r="E57" s="261"/>
      <c r="F57" s="262"/>
      <c r="G57" s="72"/>
      <c r="H57" s="84" t="s">
        <v>17</v>
      </c>
      <c r="I57" s="74"/>
      <c r="J57" s="73"/>
      <c r="K57" s="84" t="s">
        <v>17</v>
      </c>
      <c r="L57" s="74"/>
      <c r="M57" s="74"/>
      <c r="N57" s="73" t="s">
        <v>16</v>
      </c>
      <c r="O57" s="75">
        <f t="shared" si="0"/>
        <v>0</v>
      </c>
      <c r="P57" s="256"/>
      <c r="Q57" s="76"/>
    </row>
    <row r="58" spans="1:17" ht="13.5">
      <c r="A58" s="251"/>
      <c r="B58" s="229"/>
      <c r="C58" s="229"/>
      <c r="D58" s="229"/>
      <c r="E58" s="261"/>
      <c r="F58" s="262"/>
      <c r="G58" s="72"/>
      <c r="H58" s="84" t="s">
        <v>17</v>
      </c>
      <c r="I58" s="74"/>
      <c r="J58" s="73"/>
      <c r="K58" s="84" t="s">
        <v>17</v>
      </c>
      <c r="L58" s="74"/>
      <c r="M58" s="74"/>
      <c r="N58" s="73" t="s">
        <v>16</v>
      </c>
      <c r="O58" s="75">
        <f t="shared" si="0"/>
        <v>0</v>
      </c>
      <c r="P58" s="256"/>
      <c r="Q58" s="76"/>
    </row>
    <row r="59" spans="1:17" ht="13.5">
      <c r="A59" s="251"/>
      <c r="B59" s="229"/>
      <c r="C59" s="229"/>
      <c r="D59" s="229"/>
      <c r="E59" s="261"/>
      <c r="F59" s="262"/>
      <c r="G59" s="72"/>
      <c r="H59" s="84" t="s">
        <v>17</v>
      </c>
      <c r="I59" s="74"/>
      <c r="J59" s="73"/>
      <c r="K59" s="84" t="s">
        <v>17</v>
      </c>
      <c r="L59" s="74"/>
      <c r="M59" s="74"/>
      <c r="N59" s="73" t="s">
        <v>16</v>
      </c>
      <c r="O59" s="81">
        <f t="shared" si="0"/>
        <v>0</v>
      </c>
      <c r="P59" s="256"/>
      <c r="Q59" s="76"/>
    </row>
    <row r="60" spans="1:17" ht="13.5">
      <c r="A60" s="251"/>
      <c r="B60" s="229"/>
      <c r="C60" s="229"/>
      <c r="D60" s="229"/>
      <c r="E60" s="244"/>
      <c r="F60" s="245"/>
      <c r="G60" s="72"/>
      <c r="H60" s="84" t="s">
        <v>17</v>
      </c>
      <c r="I60" s="74"/>
      <c r="J60" s="73"/>
      <c r="K60" s="84" t="s">
        <v>17</v>
      </c>
      <c r="L60" s="74"/>
      <c r="M60" s="74"/>
      <c r="N60" s="73" t="s">
        <v>16</v>
      </c>
      <c r="O60" s="88">
        <f t="shared" si="0"/>
        <v>0</v>
      </c>
      <c r="P60" s="256"/>
      <c r="Q60" s="76"/>
    </row>
    <row r="61" spans="1:17" ht="13.5">
      <c r="A61" s="251"/>
      <c r="B61" s="229"/>
      <c r="C61" s="229"/>
      <c r="D61" s="229"/>
      <c r="E61" s="246"/>
      <c r="F61" s="247"/>
      <c r="G61" s="72"/>
      <c r="H61" s="84" t="s">
        <v>17</v>
      </c>
      <c r="I61" s="74"/>
      <c r="J61" s="73"/>
      <c r="K61" s="84" t="s">
        <v>17</v>
      </c>
      <c r="L61" s="74"/>
      <c r="M61" s="74"/>
      <c r="N61" s="73" t="s">
        <v>16</v>
      </c>
      <c r="O61" s="75">
        <f t="shared" si="0"/>
        <v>0</v>
      </c>
      <c r="P61" s="256"/>
      <c r="Q61" s="76"/>
    </row>
    <row r="62" spans="1:17" ht="13.5">
      <c r="A62" s="251"/>
      <c r="B62" s="229"/>
      <c r="C62" s="229"/>
      <c r="D62" s="229"/>
      <c r="E62" s="244"/>
      <c r="F62" s="245"/>
      <c r="G62" s="72"/>
      <c r="H62" s="84" t="s">
        <v>17</v>
      </c>
      <c r="I62" s="74"/>
      <c r="J62" s="73"/>
      <c r="K62" s="84" t="s">
        <v>17</v>
      </c>
      <c r="L62" s="74"/>
      <c r="M62" s="74"/>
      <c r="N62" s="73" t="s">
        <v>16</v>
      </c>
      <c r="O62" s="75">
        <f t="shared" si="0"/>
        <v>0</v>
      </c>
      <c r="P62" s="256"/>
      <c r="Q62" s="76"/>
    </row>
    <row r="63" spans="1:17" ht="13.5">
      <c r="A63" s="251"/>
      <c r="B63" s="229"/>
      <c r="C63" s="229"/>
      <c r="D63" s="229"/>
      <c r="E63" s="246"/>
      <c r="F63" s="247"/>
      <c r="G63" s="72"/>
      <c r="H63" s="84" t="s">
        <v>17</v>
      </c>
      <c r="I63" s="74"/>
      <c r="J63" s="73"/>
      <c r="K63" s="84" t="s">
        <v>17</v>
      </c>
      <c r="L63" s="74"/>
      <c r="M63" s="74"/>
      <c r="N63" s="73" t="s">
        <v>16</v>
      </c>
      <c r="O63" s="75">
        <f t="shared" si="0"/>
        <v>0</v>
      </c>
      <c r="P63" s="256"/>
      <c r="Q63" s="76"/>
    </row>
    <row r="64" spans="1:17" ht="13.5">
      <c r="A64" s="252"/>
      <c r="B64" s="230"/>
      <c r="C64" s="230"/>
      <c r="D64" s="230"/>
      <c r="E64" s="263"/>
      <c r="F64" s="264"/>
      <c r="G64" s="78"/>
      <c r="H64" s="158" t="s">
        <v>17</v>
      </c>
      <c r="I64" s="80"/>
      <c r="J64" s="79"/>
      <c r="K64" s="158" t="s">
        <v>17</v>
      </c>
      <c r="L64" s="80"/>
      <c r="M64" s="80"/>
      <c r="N64" s="79" t="s">
        <v>16</v>
      </c>
      <c r="O64" s="81">
        <f t="shared" si="0"/>
        <v>0</v>
      </c>
      <c r="P64" s="257"/>
      <c r="Q64" s="160"/>
    </row>
    <row r="65" spans="1:17" ht="13.5">
      <c r="A65" s="250" t="s">
        <v>67</v>
      </c>
      <c r="B65" s="228">
        <f>D65+P65</f>
        <v>0</v>
      </c>
      <c r="C65" s="228">
        <f>D65/2</f>
        <v>0</v>
      </c>
      <c r="D65" s="228">
        <f>SUM(O65:O74)</f>
        <v>0</v>
      </c>
      <c r="E65" s="242"/>
      <c r="F65" s="243"/>
      <c r="G65" s="67"/>
      <c r="H65" s="157" t="s">
        <v>17</v>
      </c>
      <c r="I65" s="69"/>
      <c r="J65" s="68"/>
      <c r="K65" s="157" t="s">
        <v>17</v>
      </c>
      <c r="L65" s="69"/>
      <c r="M65" s="69"/>
      <c r="N65" s="68" t="s">
        <v>16</v>
      </c>
      <c r="O65" s="70">
        <f t="shared" si="0"/>
        <v>0</v>
      </c>
      <c r="P65" s="255"/>
      <c r="Q65" s="159"/>
    </row>
    <row r="66" spans="1:17" ht="13.5">
      <c r="A66" s="251"/>
      <c r="B66" s="229"/>
      <c r="C66" s="229"/>
      <c r="D66" s="229"/>
      <c r="E66" s="244"/>
      <c r="F66" s="245"/>
      <c r="G66" s="72"/>
      <c r="H66" s="84" t="s">
        <v>17</v>
      </c>
      <c r="I66" s="74"/>
      <c r="J66" s="73"/>
      <c r="K66" s="84" t="s">
        <v>17</v>
      </c>
      <c r="L66" s="74"/>
      <c r="M66" s="74"/>
      <c r="N66" s="73" t="s">
        <v>16</v>
      </c>
      <c r="O66" s="75">
        <f t="shared" si="0"/>
        <v>0</v>
      </c>
      <c r="P66" s="256"/>
      <c r="Q66" s="76"/>
    </row>
    <row r="67" spans="1:17" ht="13.5">
      <c r="A67" s="251"/>
      <c r="B67" s="229"/>
      <c r="C67" s="229"/>
      <c r="D67" s="229"/>
      <c r="E67" s="246"/>
      <c r="F67" s="247"/>
      <c r="G67" s="72"/>
      <c r="H67" s="84" t="s">
        <v>17</v>
      </c>
      <c r="I67" s="74"/>
      <c r="J67" s="73"/>
      <c r="K67" s="84" t="s">
        <v>17</v>
      </c>
      <c r="L67" s="74"/>
      <c r="M67" s="74"/>
      <c r="N67" s="73" t="s">
        <v>16</v>
      </c>
      <c r="O67" s="75">
        <f t="shared" si="0"/>
        <v>0</v>
      </c>
      <c r="P67" s="256"/>
      <c r="Q67" s="76"/>
    </row>
    <row r="68" spans="1:17" ht="13.5">
      <c r="A68" s="251"/>
      <c r="B68" s="229"/>
      <c r="C68" s="229"/>
      <c r="D68" s="229"/>
      <c r="E68" s="261"/>
      <c r="F68" s="262"/>
      <c r="G68" s="72"/>
      <c r="H68" s="84" t="s">
        <v>17</v>
      </c>
      <c r="I68" s="74"/>
      <c r="J68" s="73"/>
      <c r="K68" s="84" t="s">
        <v>17</v>
      </c>
      <c r="L68" s="74"/>
      <c r="M68" s="74"/>
      <c r="N68" s="73" t="s">
        <v>16</v>
      </c>
      <c r="O68" s="75">
        <f t="shared" si="0"/>
        <v>0</v>
      </c>
      <c r="P68" s="256"/>
      <c r="Q68" s="76"/>
    </row>
    <row r="69" spans="1:17" ht="13.5">
      <c r="A69" s="251"/>
      <c r="B69" s="229"/>
      <c r="C69" s="229"/>
      <c r="D69" s="229"/>
      <c r="E69" s="261"/>
      <c r="F69" s="262"/>
      <c r="G69" s="72"/>
      <c r="H69" s="84" t="s">
        <v>17</v>
      </c>
      <c r="I69" s="74"/>
      <c r="J69" s="73"/>
      <c r="K69" s="84" t="s">
        <v>17</v>
      </c>
      <c r="L69" s="74"/>
      <c r="M69" s="74"/>
      <c r="N69" s="73" t="s">
        <v>16</v>
      </c>
      <c r="O69" s="81">
        <f t="shared" si="0"/>
        <v>0</v>
      </c>
      <c r="P69" s="256"/>
      <c r="Q69" s="76"/>
    </row>
    <row r="70" spans="1:17" ht="13.5">
      <c r="A70" s="251"/>
      <c r="B70" s="229"/>
      <c r="C70" s="229"/>
      <c r="D70" s="229"/>
      <c r="E70" s="244"/>
      <c r="F70" s="245"/>
      <c r="G70" s="72"/>
      <c r="H70" s="84" t="s">
        <v>17</v>
      </c>
      <c r="I70" s="74"/>
      <c r="J70" s="73"/>
      <c r="K70" s="84" t="s">
        <v>17</v>
      </c>
      <c r="L70" s="74"/>
      <c r="M70" s="74"/>
      <c r="N70" s="73" t="s">
        <v>16</v>
      </c>
      <c r="O70" s="88">
        <f t="shared" si="0"/>
        <v>0</v>
      </c>
      <c r="P70" s="256"/>
      <c r="Q70" s="76"/>
    </row>
    <row r="71" spans="1:17" ht="13.5">
      <c r="A71" s="251"/>
      <c r="B71" s="229"/>
      <c r="C71" s="229"/>
      <c r="D71" s="229"/>
      <c r="E71" s="244"/>
      <c r="F71" s="245"/>
      <c r="G71" s="72"/>
      <c r="H71" s="84" t="s">
        <v>17</v>
      </c>
      <c r="I71" s="74"/>
      <c r="J71" s="73"/>
      <c r="K71" s="84" t="s">
        <v>17</v>
      </c>
      <c r="L71" s="74"/>
      <c r="M71" s="74"/>
      <c r="N71" s="73" t="s">
        <v>16</v>
      </c>
      <c r="O71" s="75">
        <f t="shared" si="0"/>
        <v>0</v>
      </c>
      <c r="P71" s="256"/>
      <c r="Q71" s="76"/>
    </row>
    <row r="72" spans="1:17" ht="13.5">
      <c r="A72" s="251"/>
      <c r="B72" s="229"/>
      <c r="C72" s="229"/>
      <c r="D72" s="229"/>
      <c r="E72" s="244"/>
      <c r="F72" s="245"/>
      <c r="G72" s="72"/>
      <c r="H72" s="84" t="s">
        <v>17</v>
      </c>
      <c r="I72" s="74"/>
      <c r="J72" s="73"/>
      <c r="K72" s="84" t="s">
        <v>17</v>
      </c>
      <c r="L72" s="74"/>
      <c r="M72" s="74"/>
      <c r="N72" s="73" t="s">
        <v>16</v>
      </c>
      <c r="O72" s="75">
        <f t="shared" si="0"/>
        <v>0</v>
      </c>
      <c r="P72" s="256"/>
      <c r="Q72" s="76"/>
    </row>
    <row r="73" spans="1:17" ht="13.5">
      <c r="A73" s="251"/>
      <c r="B73" s="229"/>
      <c r="C73" s="229"/>
      <c r="D73" s="229"/>
      <c r="E73" s="246"/>
      <c r="F73" s="247"/>
      <c r="G73" s="72"/>
      <c r="H73" s="84" t="s">
        <v>17</v>
      </c>
      <c r="I73" s="74"/>
      <c r="J73" s="73"/>
      <c r="K73" s="84" t="s">
        <v>17</v>
      </c>
      <c r="L73" s="74"/>
      <c r="M73" s="74"/>
      <c r="N73" s="73" t="s">
        <v>16</v>
      </c>
      <c r="O73" s="75">
        <f t="shared" si="0"/>
        <v>0</v>
      </c>
      <c r="P73" s="256"/>
      <c r="Q73" s="76"/>
    </row>
    <row r="74" spans="1:17" ht="13.5">
      <c r="A74" s="252"/>
      <c r="B74" s="230"/>
      <c r="C74" s="230"/>
      <c r="D74" s="230"/>
      <c r="E74" s="263"/>
      <c r="F74" s="264"/>
      <c r="G74" s="78"/>
      <c r="H74" s="158" t="s">
        <v>17</v>
      </c>
      <c r="I74" s="80"/>
      <c r="J74" s="79"/>
      <c r="K74" s="158" t="s">
        <v>17</v>
      </c>
      <c r="L74" s="80"/>
      <c r="M74" s="80"/>
      <c r="N74" s="79" t="s">
        <v>16</v>
      </c>
      <c r="O74" s="81">
        <f t="shared" si="0"/>
        <v>0</v>
      </c>
      <c r="P74" s="257"/>
      <c r="Q74" s="160"/>
    </row>
    <row r="75" spans="1:17" ht="13.5">
      <c r="A75" s="250" t="s">
        <v>68</v>
      </c>
      <c r="B75" s="228">
        <f>D75+P75</f>
        <v>0</v>
      </c>
      <c r="C75" s="228">
        <f>D75/2</f>
        <v>0</v>
      </c>
      <c r="D75" s="228">
        <f>SUM(O75:O84)</f>
        <v>0</v>
      </c>
      <c r="E75" s="242"/>
      <c r="F75" s="243"/>
      <c r="G75" s="67"/>
      <c r="H75" s="157" t="s">
        <v>17</v>
      </c>
      <c r="I75" s="69"/>
      <c r="J75" s="68"/>
      <c r="K75" s="157" t="s">
        <v>17</v>
      </c>
      <c r="L75" s="69"/>
      <c r="M75" s="69"/>
      <c r="N75" s="68" t="s">
        <v>16</v>
      </c>
      <c r="O75" s="70">
        <f t="shared" si="0"/>
        <v>0</v>
      </c>
      <c r="P75" s="255"/>
      <c r="Q75" s="159"/>
    </row>
    <row r="76" spans="1:17" ht="13.5">
      <c r="A76" s="251"/>
      <c r="B76" s="229"/>
      <c r="C76" s="229"/>
      <c r="D76" s="229"/>
      <c r="E76" s="261"/>
      <c r="F76" s="262"/>
      <c r="G76" s="72"/>
      <c r="H76" s="84" t="s">
        <v>17</v>
      </c>
      <c r="I76" s="74"/>
      <c r="J76" s="73"/>
      <c r="K76" s="84" t="s">
        <v>17</v>
      </c>
      <c r="L76" s="74"/>
      <c r="M76" s="74"/>
      <c r="N76" s="73" t="s">
        <v>16</v>
      </c>
      <c r="O76" s="75">
        <f t="shared" si="0"/>
        <v>0</v>
      </c>
      <c r="P76" s="256"/>
      <c r="Q76" s="76"/>
    </row>
    <row r="77" spans="1:17" ht="13.5">
      <c r="A77" s="251"/>
      <c r="B77" s="229"/>
      <c r="C77" s="229"/>
      <c r="D77" s="229"/>
      <c r="E77" s="244"/>
      <c r="F77" s="245"/>
      <c r="G77" s="72"/>
      <c r="H77" s="84" t="s">
        <v>17</v>
      </c>
      <c r="I77" s="74"/>
      <c r="J77" s="73"/>
      <c r="K77" s="84" t="s">
        <v>17</v>
      </c>
      <c r="L77" s="74"/>
      <c r="M77" s="74"/>
      <c r="N77" s="73" t="s">
        <v>16</v>
      </c>
      <c r="O77" s="75">
        <f t="shared" si="0"/>
        <v>0</v>
      </c>
      <c r="P77" s="256"/>
      <c r="Q77" s="76"/>
    </row>
    <row r="78" spans="1:17" ht="13.5">
      <c r="A78" s="251"/>
      <c r="B78" s="229"/>
      <c r="C78" s="229"/>
      <c r="D78" s="229"/>
      <c r="E78" s="246"/>
      <c r="F78" s="247"/>
      <c r="G78" s="72"/>
      <c r="H78" s="84" t="s">
        <v>17</v>
      </c>
      <c r="I78" s="74"/>
      <c r="J78" s="73"/>
      <c r="K78" s="84" t="s">
        <v>17</v>
      </c>
      <c r="L78" s="74"/>
      <c r="M78" s="74"/>
      <c r="N78" s="73" t="s">
        <v>16</v>
      </c>
      <c r="O78" s="75">
        <f t="shared" si="0"/>
        <v>0</v>
      </c>
      <c r="P78" s="256"/>
      <c r="Q78" s="76"/>
    </row>
    <row r="79" spans="1:17" ht="13.5">
      <c r="A79" s="251"/>
      <c r="B79" s="229"/>
      <c r="C79" s="229"/>
      <c r="D79" s="229"/>
      <c r="E79" s="244"/>
      <c r="F79" s="245"/>
      <c r="G79" s="72"/>
      <c r="H79" s="84" t="s">
        <v>17</v>
      </c>
      <c r="I79" s="74"/>
      <c r="J79" s="73"/>
      <c r="K79" s="84" t="s">
        <v>17</v>
      </c>
      <c r="L79" s="74"/>
      <c r="M79" s="74"/>
      <c r="N79" s="73" t="s">
        <v>16</v>
      </c>
      <c r="O79" s="81">
        <f t="shared" ref="O79:O114" si="1">G79*I79*L79</f>
        <v>0</v>
      </c>
      <c r="P79" s="256"/>
      <c r="Q79" s="76"/>
    </row>
    <row r="80" spans="1:17" ht="13.5">
      <c r="A80" s="251"/>
      <c r="B80" s="229"/>
      <c r="C80" s="229"/>
      <c r="D80" s="229"/>
      <c r="E80" s="246"/>
      <c r="F80" s="247"/>
      <c r="G80" s="72"/>
      <c r="H80" s="84" t="s">
        <v>17</v>
      </c>
      <c r="I80" s="74"/>
      <c r="J80" s="73"/>
      <c r="K80" s="84" t="s">
        <v>17</v>
      </c>
      <c r="L80" s="74"/>
      <c r="M80" s="74"/>
      <c r="N80" s="73" t="s">
        <v>16</v>
      </c>
      <c r="O80" s="88">
        <f t="shared" si="1"/>
        <v>0</v>
      </c>
      <c r="P80" s="256"/>
      <c r="Q80" s="76"/>
    </row>
    <row r="81" spans="1:17" ht="13.5">
      <c r="A81" s="251"/>
      <c r="B81" s="229"/>
      <c r="C81" s="229"/>
      <c r="D81" s="229"/>
      <c r="E81" s="261"/>
      <c r="F81" s="262"/>
      <c r="G81" s="72"/>
      <c r="H81" s="84" t="s">
        <v>17</v>
      </c>
      <c r="I81" s="74"/>
      <c r="J81" s="73"/>
      <c r="K81" s="84" t="s">
        <v>17</v>
      </c>
      <c r="L81" s="74"/>
      <c r="M81" s="74"/>
      <c r="N81" s="73" t="s">
        <v>16</v>
      </c>
      <c r="O81" s="75">
        <f t="shared" si="1"/>
        <v>0</v>
      </c>
      <c r="P81" s="256"/>
      <c r="Q81" s="76"/>
    </row>
    <row r="82" spans="1:17" ht="13.5">
      <c r="A82" s="251"/>
      <c r="B82" s="229"/>
      <c r="C82" s="229"/>
      <c r="D82" s="229"/>
      <c r="E82" s="244"/>
      <c r="F82" s="245"/>
      <c r="G82" s="72"/>
      <c r="H82" s="84" t="s">
        <v>17</v>
      </c>
      <c r="I82" s="74"/>
      <c r="J82" s="73"/>
      <c r="K82" s="84" t="s">
        <v>17</v>
      </c>
      <c r="L82" s="74"/>
      <c r="M82" s="74"/>
      <c r="N82" s="73" t="s">
        <v>16</v>
      </c>
      <c r="O82" s="75">
        <f t="shared" si="1"/>
        <v>0</v>
      </c>
      <c r="P82" s="256"/>
      <c r="Q82" s="76"/>
    </row>
    <row r="83" spans="1:17" ht="13.5">
      <c r="A83" s="251"/>
      <c r="B83" s="229"/>
      <c r="C83" s="229"/>
      <c r="D83" s="229"/>
      <c r="E83" s="246"/>
      <c r="F83" s="247"/>
      <c r="G83" s="72"/>
      <c r="H83" s="84" t="s">
        <v>17</v>
      </c>
      <c r="I83" s="74"/>
      <c r="J83" s="73"/>
      <c r="K83" s="84" t="s">
        <v>17</v>
      </c>
      <c r="L83" s="74"/>
      <c r="M83" s="74"/>
      <c r="N83" s="73" t="s">
        <v>16</v>
      </c>
      <c r="O83" s="75">
        <f t="shared" si="1"/>
        <v>0</v>
      </c>
      <c r="P83" s="256"/>
      <c r="Q83" s="76"/>
    </row>
    <row r="84" spans="1:17" ht="13.5">
      <c r="A84" s="252"/>
      <c r="B84" s="230"/>
      <c r="C84" s="230"/>
      <c r="D84" s="230"/>
      <c r="E84" s="263"/>
      <c r="F84" s="264"/>
      <c r="G84" s="78"/>
      <c r="H84" s="158" t="s">
        <v>17</v>
      </c>
      <c r="I84" s="80"/>
      <c r="J84" s="79"/>
      <c r="K84" s="158" t="s">
        <v>17</v>
      </c>
      <c r="L84" s="80"/>
      <c r="M84" s="80"/>
      <c r="N84" s="79" t="s">
        <v>16</v>
      </c>
      <c r="O84" s="81">
        <f t="shared" si="1"/>
        <v>0</v>
      </c>
      <c r="P84" s="257"/>
      <c r="Q84" s="160"/>
    </row>
    <row r="85" spans="1:17" ht="13.5">
      <c r="A85" s="250" t="s">
        <v>24</v>
      </c>
      <c r="B85" s="228">
        <f>D85+P85</f>
        <v>0</v>
      </c>
      <c r="C85" s="228">
        <f>D85/2</f>
        <v>0</v>
      </c>
      <c r="D85" s="228">
        <f>SUM(O85:O94)</f>
        <v>0</v>
      </c>
      <c r="E85" s="253"/>
      <c r="F85" s="254"/>
      <c r="G85" s="67"/>
      <c r="H85" s="157" t="s">
        <v>17</v>
      </c>
      <c r="I85" s="69"/>
      <c r="J85" s="68"/>
      <c r="K85" s="157" t="s">
        <v>17</v>
      </c>
      <c r="L85" s="69"/>
      <c r="M85" s="69"/>
      <c r="N85" s="68" t="s">
        <v>16</v>
      </c>
      <c r="O85" s="70">
        <f t="shared" si="1"/>
        <v>0</v>
      </c>
      <c r="P85" s="255"/>
      <c r="Q85" s="159"/>
    </row>
    <row r="86" spans="1:17" ht="13.5">
      <c r="A86" s="251"/>
      <c r="B86" s="229"/>
      <c r="C86" s="229"/>
      <c r="D86" s="229"/>
      <c r="E86" s="244"/>
      <c r="F86" s="245"/>
      <c r="G86" s="72"/>
      <c r="H86" s="84" t="s">
        <v>17</v>
      </c>
      <c r="I86" s="74"/>
      <c r="J86" s="73"/>
      <c r="K86" s="84" t="s">
        <v>17</v>
      </c>
      <c r="L86" s="74"/>
      <c r="M86" s="74"/>
      <c r="N86" s="73" t="s">
        <v>16</v>
      </c>
      <c r="O86" s="75">
        <f t="shared" si="1"/>
        <v>0</v>
      </c>
      <c r="P86" s="256"/>
      <c r="Q86" s="76"/>
    </row>
    <row r="87" spans="1:17" ht="13.5">
      <c r="A87" s="251"/>
      <c r="B87" s="229"/>
      <c r="C87" s="229"/>
      <c r="D87" s="229"/>
      <c r="E87" s="246"/>
      <c r="F87" s="247"/>
      <c r="G87" s="72"/>
      <c r="H87" s="84" t="s">
        <v>17</v>
      </c>
      <c r="I87" s="74"/>
      <c r="J87" s="73"/>
      <c r="K87" s="84" t="s">
        <v>17</v>
      </c>
      <c r="L87" s="74"/>
      <c r="M87" s="74"/>
      <c r="N87" s="73" t="s">
        <v>16</v>
      </c>
      <c r="O87" s="75">
        <f t="shared" si="1"/>
        <v>0</v>
      </c>
      <c r="P87" s="256"/>
      <c r="Q87" s="76"/>
    </row>
    <row r="88" spans="1:17" ht="13.5">
      <c r="A88" s="251"/>
      <c r="B88" s="229"/>
      <c r="C88" s="229"/>
      <c r="D88" s="229"/>
      <c r="E88" s="261"/>
      <c r="F88" s="262"/>
      <c r="G88" s="72"/>
      <c r="H88" s="84" t="s">
        <v>17</v>
      </c>
      <c r="I88" s="74"/>
      <c r="J88" s="73"/>
      <c r="K88" s="84" t="s">
        <v>17</v>
      </c>
      <c r="L88" s="74"/>
      <c r="M88" s="74"/>
      <c r="N88" s="73" t="s">
        <v>16</v>
      </c>
      <c r="O88" s="75">
        <f t="shared" si="1"/>
        <v>0</v>
      </c>
      <c r="P88" s="256"/>
      <c r="Q88" s="76"/>
    </row>
    <row r="89" spans="1:17" ht="13.5">
      <c r="A89" s="251"/>
      <c r="B89" s="229"/>
      <c r="C89" s="229"/>
      <c r="D89" s="229"/>
      <c r="E89" s="244"/>
      <c r="F89" s="245"/>
      <c r="G89" s="72"/>
      <c r="H89" s="84" t="s">
        <v>17</v>
      </c>
      <c r="I89" s="74"/>
      <c r="J89" s="73"/>
      <c r="K89" s="84" t="s">
        <v>17</v>
      </c>
      <c r="L89" s="74"/>
      <c r="M89" s="74"/>
      <c r="N89" s="73" t="s">
        <v>16</v>
      </c>
      <c r="O89" s="81">
        <f t="shared" si="1"/>
        <v>0</v>
      </c>
      <c r="P89" s="256"/>
      <c r="Q89" s="76"/>
    </row>
    <row r="90" spans="1:17" ht="13.5">
      <c r="A90" s="251"/>
      <c r="B90" s="229"/>
      <c r="C90" s="229"/>
      <c r="D90" s="229"/>
      <c r="E90" s="244"/>
      <c r="F90" s="245"/>
      <c r="G90" s="72"/>
      <c r="H90" s="84" t="s">
        <v>17</v>
      </c>
      <c r="I90" s="74"/>
      <c r="J90" s="73"/>
      <c r="K90" s="84" t="s">
        <v>17</v>
      </c>
      <c r="L90" s="74"/>
      <c r="M90" s="74"/>
      <c r="N90" s="73" t="s">
        <v>16</v>
      </c>
      <c r="O90" s="88">
        <f t="shared" si="1"/>
        <v>0</v>
      </c>
      <c r="P90" s="256"/>
      <c r="Q90" s="76"/>
    </row>
    <row r="91" spans="1:17" ht="13.5">
      <c r="A91" s="251"/>
      <c r="B91" s="229"/>
      <c r="C91" s="229"/>
      <c r="D91" s="229"/>
      <c r="E91" s="244"/>
      <c r="F91" s="245"/>
      <c r="G91" s="72"/>
      <c r="H91" s="84" t="s">
        <v>17</v>
      </c>
      <c r="I91" s="74"/>
      <c r="J91" s="73"/>
      <c r="K91" s="84" t="s">
        <v>17</v>
      </c>
      <c r="L91" s="74"/>
      <c r="M91" s="74"/>
      <c r="N91" s="73" t="s">
        <v>16</v>
      </c>
      <c r="O91" s="75">
        <f t="shared" si="1"/>
        <v>0</v>
      </c>
      <c r="P91" s="256"/>
      <c r="Q91" s="76"/>
    </row>
    <row r="92" spans="1:17" ht="13.5">
      <c r="A92" s="251"/>
      <c r="B92" s="229"/>
      <c r="C92" s="229"/>
      <c r="D92" s="229"/>
      <c r="E92" s="244"/>
      <c r="F92" s="245"/>
      <c r="G92" s="72"/>
      <c r="H92" s="84" t="s">
        <v>17</v>
      </c>
      <c r="I92" s="74"/>
      <c r="J92" s="73"/>
      <c r="K92" s="84" t="s">
        <v>17</v>
      </c>
      <c r="L92" s="74"/>
      <c r="M92" s="74"/>
      <c r="N92" s="73" t="s">
        <v>16</v>
      </c>
      <c r="O92" s="75">
        <f t="shared" si="1"/>
        <v>0</v>
      </c>
      <c r="P92" s="256"/>
      <c r="Q92" s="76"/>
    </row>
    <row r="93" spans="1:17" ht="13.5">
      <c r="A93" s="251"/>
      <c r="B93" s="229"/>
      <c r="C93" s="229"/>
      <c r="D93" s="229"/>
      <c r="E93" s="244"/>
      <c r="F93" s="245"/>
      <c r="G93" s="72"/>
      <c r="H93" s="84" t="s">
        <v>17</v>
      </c>
      <c r="I93" s="74"/>
      <c r="J93" s="73"/>
      <c r="K93" s="84" t="s">
        <v>17</v>
      </c>
      <c r="L93" s="74"/>
      <c r="M93" s="74"/>
      <c r="N93" s="73" t="s">
        <v>16</v>
      </c>
      <c r="O93" s="75">
        <f t="shared" si="1"/>
        <v>0</v>
      </c>
      <c r="P93" s="256"/>
      <c r="Q93" s="76"/>
    </row>
    <row r="94" spans="1:17" ht="13.5">
      <c r="A94" s="252"/>
      <c r="B94" s="230"/>
      <c r="C94" s="230"/>
      <c r="D94" s="230"/>
      <c r="E94" s="248"/>
      <c r="F94" s="249"/>
      <c r="G94" s="78"/>
      <c r="H94" s="158" t="s">
        <v>17</v>
      </c>
      <c r="I94" s="80"/>
      <c r="J94" s="79"/>
      <c r="K94" s="158" t="s">
        <v>17</v>
      </c>
      <c r="L94" s="80"/>
      <c r="M94" s="80"/>
      <c r="N94" s="79" t="s">
        <v>16</v>
      </c>
      <c r="O94" s="81">
        <f t="shared" si="1"/>
        <v>0</v>
      </c>
      <c r="P94" s="257"/>
      <c r="Q94" s="160"/>
    </row>
    <row r="95" spans="1:17" ht="13.5">
      <c r="A95" s="250" t="s">
        <v>70</v>
      </c>
      <c r="B95" s="228">
        <f>D95+P95</f>
        <v>0</v>
      </c>
      <c r="C95" s="228">
        <f>D95/2</f>
        <v>0</v>
      </c>
      <c r="D95" s="228">
        <f>SUM(O95:O104)</f>
        <v>0</v>
      </c>
      <c r="E95" s="242"/>
      <c r="F95" s="243"/>
      <c r="G95" s="67"/>
      <c r="H95" s="157" t="s">
        <v>17</v>
      </c>
      <c r="I95" s="69"/>
      <c r="J95" s="68"/>
      <c r="K95" s="157" t="s">
        <v>17</v>
      </c>
      <c r="L95" s="69"/>
      <c r="M95" s="69"/>
      <c r="N95" s="68" t="s">
        <v>16</v>
      </c>
      <c r="O95" s="70">
        <f t="shared" si="1"/>
        <v>0</v>
      </c>
      <c r="P95" s="255"/>
      <c r="Q95" s="159"/>
    </row>
    <row r="96" spans="1:17" ht="13.5">
      <c r="A96" s="251"/>
      <c r="B96" s="229"/>
      <c r="C96" s="229"/>
      <c r="D96" s="229"/>
      <c r="E96" s="261"/>
      <c r="F96" s="262"/>
      <c r="G96" s="72"/>
      <c r="H96" s="84" t="s">
        <v>17</v>
      </c>
      <c r="I96" s="74"/>
      <c r="J96" s="73"/>
      <c r="K96" s="84" t="s">
        <v>17</v>
      </c>
      <c r="L96" s="74"/>
      <c r="M96" s="74"/>
      <c r="N96" s="73" t="s">
        <v>16</v>
      </c>
      <c r="O96" s="75">
        <f t="shared" si="1"/>
        <v>0</v>
      </c>
      <c r="P96" s="256"/>
      <c r="Q96" s="76"/>
    </row>
    <row r="97" spans="1:17" ht="13.5">
      <c r="A97" s="251"/>
      <c r="B97" s="229"/>
      <c r="C97" s="229"/>
      <c r="D97" s="229"/>
      <c r="E97" s="244"/>
      <c r="F97" s="245"/>
      <c r="G97" s="72"/>
      <c r="H97" s="84" t="s">
        <v>17</v>
      </c>
      <c r="I97" s="74"/>
      <c r="J97" s="73"/>
      <c r="K97" s="84" t="s">
        <v>17</v>
      </c>
      <c r="L97" s="74"/>
      <c r="M97" s="74"/>
      <c r="N97" s="73" t="s">
        <v>16</v>
      </c>
      <c r="O97" s="75">
        <f t="shared" si="1"/>
        <v>0</v>
      </c>
      <c r="P97" s="256"/>
      <c r="Q97" s="76"/>
    </row>
    <row r="98" spans="1:17" ht="13.5">
      <c r="A98" s="251"/>
      <c r="B98" s="229"/>
      <c r="C98" s="229"/>
      <c r="D98" s="229"/>
      <c r="E98" s="246"/>
      <c r="F98" s="247"/>
      <c r="G98" s="72"/>
      <c r="H98" s="84" t="s">
        <v>17</v>
      </c>
      <c r="I98" s="74"/>
      <c r="J98" s="73"/>
      <c r="K98" s="84" t="s">
        <v>17</v>
      </c>
      <c r="L98" s="74"/>
      <c r="M98" s="74"/>
      <c r="N98" s="73" t="s">
        <v>16</v>
      </c>
      <c r="O98" s="75">
        <f t="shared" si="1"/>
        <v>0</v>
      </c>
      <c r="P98" s="256"/>
      <c r="Q98" s="76"/>
    </row>
    <row r="99" spans="1:17" ht="13.5">
      <c r="A99" s="251"/>
      <c r="B99" s="229"/>
      <c r="C99" s="229"/>
      <c r="D99" s="229"/>
      <c r="E99" s="261"/>
      <c r="F99" s="262"/>
      <c r="G99" s="72"/>
      <c r="H99" s="84" t="s">
        <v>17</v>
      </c>
      <c r="I99" s="74"/>
      <c r="J99" s="73"/>
      <c r="K99" s="84" t="s">
        <v>17</v>
      </c>
      <c r="L99" s="74"/>
      <c r="M99" s="74"/>
      <c r="N99" s="73" t="s">
        <v>16</v>
      </c>
      <c r="O99" s="81">
        <f t="shared" si="1"/>
        <v>0</v>
      </c>
      <c r="P99" s="256"/>
      <c r="Q99" s="76"/>
    </row>
    <row r="100" spans="1:17" ht="13.5">
      <c r="A100" s="251"/>
      <c r="B100" s="229"/>
      <c r="C100" s="229"/>
      <c r="D100" s="229"/>
      <c r="E100" s="244"/>
      <c r="F100" s="245"/>
      <c r="G100" s="72"/>
      <c r="H100" s="84" t="s">
        <v>17</v>
      </c>
      <c r="I100" s="74"/>
      <c r="J100" s="73"/>
      <c r="K100" s="84" t="s">
        <v>17</v>
      </c>
      <c r="L100" s="74"/>
      <c r="M100" s="74"/>
      <c r="N100" s="73" t="s">
        <v>16</v>
      </c>
      <c r="O100" s="88">
        <f t="shared" si="1"/>
        <v>0</v>
      </c>
      <c r="P100" s="256"/>
      <c r="Q100" s="76"/>
    </row>
    <row r="101" spans="1:17" ht="13.5">
      <c r="A101" s="251"/>
      <c r="B101" s="229"/>
      <c r="C101" s="229"/>
      <c r="D101" s="229"/>
      <c r="E101" s="244"/>
      <c r="F101" s="245"/>
      <c r="G101" s="72"/>
      <c r="H101" s="84" t="s">
        <v>17</v>
      </c>
      <c r="I101" s="74"/>
      <c r="J101" s="73"/>
      <c r="K101" s="84" t="s">
        <v>17</v>
      </c>
      <c r="L101" s="74"/>
      <c r="M101" s="74"/>
      <c r="N101" s="73" t="s">
        <v>16</v>
      </c>
      <c r="O101" s="75">
        <f t="shared" si="1"/>
        <v>0</v>
      </c>
      <c r="P101" s="256"/>
      <c r="Q101" s="76"/>
    </row>
    <row r="102" spans="1:17" ht="13.5">
      <c r="A102" s="251"/>
      <c r="B102" s="229"/>
      <c r="C102" s="229"/>
      <c r="D102" s="229"/>
      <c r="E102" s="244"/>
      <c r="F102" s="245"/>
      <c r="G102" s="72"/>
      <c r="H102" s="84" t="s">
        <v>17</v>
      </c>
      <c r="I102" s="74"/>
      <c r="J102" s="73"/>
      <c r="K102" s="84" t="s">
        <v>17</v>
      </c>
      <c r="L102" s="74"/>
      <c r="M102" s="74"/>
      <c r="N102" s="73" t="s">
        <v>16</v>
      </c>
      <c r="O102" s="75">
        <f t="shared" si="1"/>
        <v>0</v>
      </c>
      <c r="P102" s="256"/>
      <c r="Q102" s="76"/>
    </row>
    <row r="103" spans="1:17" ht="13.5">
      <c r="A103" s="251"/>
      <c r="B103" s="229"/>
      <c r="C103" s="229"/>
      <c r="D103" s="229"/>
      <c r="E103" s="246"/>
      <c r="F103" s="247"/>
      <c r="G103" s="72"/>
      <c r="H103" s="84" t="s">
        <v>17</v>
      </c>
      <c r="I103" s="74"/>
      <c r="J103" s="73"/>
      <c r="K103" s="84" t="s">
        <v>17</v>
      </c>
      <c r="L103" s="74"/>
      <c r="M103" s="74"/>
      <c r="N103" s="73" t="s">
        <v>16</v>
      </c>
      <c r="O103" s="75">
        <f t="shared" si="1"/>
        <v>0</v>
      </c>
      <c r="P103" s="256"/>
      <c r="Q103" s="76"/>
    </row>
    <row r="104" spans="1:17" ht="13.5">
      <c r="A104" s="252"/>
      <c r="B104" s="230"/>
      <c r="C104" s="230"/>
      <c r="D104" s="230"/>
      <c r="E104" s="263"/>
      <c r="F104" s="264"/>
      <c r="G104" s="78"/>
      <c r="H104" s="158" t="s">
        <v>17</v>
      </c>
      <c r="I104" s="80"/>
      <c r="J104" s="79"/>
      <c r="K104" s="158" t="s">
        <v>17</v>
      </c>
      <c r="L104" s="80"/>
      <c r="M104" s="80"/>
      <c r="N104" s="79" t="s">
        <v>16</v>
      </c>
      <c r="O104" s="81">
        <f t="shared" si="1"/>
        <v>0</v>
      </c>
      <c r="P104" s="257"/>
      <c r="Q104" s="160"/>
    </row>
    <row r="105" spans="1:17" ht="13.5">
      <c r="A105" s="250" t="s">
        <v>71</v>
      </c>
      <c r="B105" s="228">
        <f>D105+P105</f>
        <v>0</v>
      </c>
      <c r="C105" s="228">
        <f>D105/2</f>
        <v>0</v>
      </c>
      <c r="D105" s="228">
        <f>SUM(O105:O114)</f>
        <v>0</v>
      </c>
      <c r="E105" s="242"/>
      <c r="F105" s="243"/>
      <c r="G105" s="67"/>
      <c r="H105" s="157" t="s">
        <v>17</v>
      </c>
      <c r="I105" s="69"/>
      <c r="J105" s="68"/>
      <c r="K105" s="157" t="s">
        <v>17</v>
      </c>
      <c r="L105" s="69"/>
      <c r="M105" s="69"/>
      <c r="N105" s="68" t="s">
        <v>16</v>
      </c>
      <c r="O105" s="70">
        <f t="shared" si="1"/>
        <v>0</v>
      </c>
      <c r="P105" s="255"/>
      <c r="Q105" s="159"/>
    </row>
    <row r="106" spans="1:17" ht="13.5">
      <c r="A106" s="251"/>
      <c r="B106" s="229"/>
      <c r="C106" s="229"/>
      <c r="D106" s="229"/>
      <c r="E106" s="244"/>
      <c r="F106" s="245"/>
      <c r="G106" s="72"/>
      <c r="H106" s="84" t="s">
        <v>17</v>
      </c>
      <c r="I106" s="74"/>
      <c r="J106" s="73"/>
      <c r="K106" s="84" t="s">
        <v>17</v>
      </c>
      <c r="L106" s="74"/>
      <c r="M106" s="74"/>
      <c r="N106" s="73" t="s">
        <v>16</v>
      </c>
      <c r="O106" s="75">
        <f t="shared" si="1"/>
        <v>0</v>
      </c>
      <c r="P106" s="256"/>
      <c r="Q106" s="76"/>
    </row>
    <row r="107" spans="1:17" ht="13.5">
      <c r="A107" s="251"/>
      <c r="B107" s="229"/>
      <c r="C107" s="229"/>
      <c r="D107" s="229"/>
      <c r="E107" s="246"/>
      <c r="F107" s="247"/>
      <c r="G107" s="72"/>
      <c r="H107" s="84" t="s">
        <v>17</v>
      </c>
      <c r="I107" s="74"/>
      <c r="J107" s="73"/>
      <c r="K107" s="84" t="s">
        <v>17</v>
      </c>
      <c r="L107" s="74"/>
      <c r="M107" s="74"/>
      <c r="N107" s="73" t="s">
        <v>16</v>
      </c>
      <c r="O107" s="75">
        <f t="shared" si="1"/>
        <v>0</v>
      </c>
      <c r="P107" s="256"/>
      <c r="Q107" s="76"/>
    </row>
    <row r="108" spans="1:17" ht="13.5">
      <c r="A108" s="251"/>
      <c r="B108" s="229"/>
      <c r="C108" s="229"/>
      <c r="D108" s="229"/>
      <c r="E108" s="261"/>
      <c r="F108" s="262"/>
      <c r="G108" s="72"/>
      <c r="H108" s="84" t="s">
        <v>17</v>
      </c>
      <c r="I108" s="74"/>
      <c r="J108" s="73"/>
      <c r="K108" s="84" t="s">
        <v>17</v>
      </c>
      <c r="L108" s="74"/>
      <c r="M108" s="74"/>
      <c r="N108" s="73" t="s">
        <v>16</v>
      </c>
      <c r="O108" s="75">
        <f t="shared" si="1"/>
        <v>0</v>
      </c>
      <c r="P108" s="256"/>
      <c r="Q108" s="76"/>
    </row>
    <row r="109" spans="1:17" ht="13.5">
      <c r="A109" s="251"/>
      <c r="B109" s="229"/>
      <c r="C109" s="229"/>
      <c r="D109" s="229"/>
      <c r="E109" s="261"/>
      <c r="F109" s="262"/>
      <c r="G109" s="72"/>
      <c r="H109" s="84" t="s">
        <v>17</v>
      </c>
      <c r="I109" s="74"/>
      <c r="J109" s="73"/>
      <c r="K109" s="84" t="s">
        <v>17</v>
      </c>
      <c r="L109" s="74"/>
      <c r="M109" s="74"/>
      <c r="N109" s="73" t="s">
        <v>16</v>
      </c>
      <c r="O109" s="81">
        <f t="shared" si="1"/>
        <v>0</v>
      </c>
      <c r="P109" s="256"/>
      <c r="Q109" s="76"/>
    </row>
    <row r="110" spans="1:17" ht="13.5">
      <c r="A110" s="251"/>
      <c r="B110" s="229"/>
      <c r="C110" s="229"/>
      <c r="D110" s="229"/>
      <c r="E110" s="261"/>
      <c r="F110" s="262"/>
      <c r="G110" s="72"/>
      <c r="H110" s="84" t="s">
        <v>17</v>
      </c>
      <c r="I110" s="74"/>
      <c r="J110" s="73"/>
      <c r="K110" s="84" t="s">
        <v>17</v>
      </c>
      <c r="L110" s="74"/>
      <c r="M110" s="74"/>
      <c r="N110" s="73" t="s">
        <v>16</v>
      </c>
      <c r="O110" s="88">
        <f t="shared" si="1"/>
        <v>0</v>
      </c>
      <c r="P110" s="256"/>
      <c r="Q110" s="76"/>
    </row>
    <row r="111" spans="1:17" ht="13.5">
      <c r="A111" s="251"/>
      <c r="B111" s="229"/>
      <c r="C111" s="229"/>
      <c r="D111" s="229"/>
      <c r="E111" s="244"/>
      <c r="F111" s="245"/>
      <c r="G111" s="72"/>
      <c r="H111" s="84" t="s">
        <v>17</v>
      </c>
      <c r="I111" s="74"/>
      <c r="J111" s="73"/>
      <c r="K111" s="84" t="s">
        <v>17</v>
      </c>
      <c r="L111" s="74"/>
      <c r="M111" s="74"/>
      <c r="N111" s="73" t="s">
        <v>16</v>
      </c>
      <c r="O111" s="75">
        <f t="shared" si="1"/>
        <v>0</v>
      </c>
      <c r="P111" s="256"/>
      <c r="Q111" s="76"/>
    </row>
    <row r="112" spans="1:17" ht="13.5">
      <c r="A112" s="251"/>
      <c r="B112" s="229"/>
      <c r="C112" s="229"/>
      <c r="D112" s="229"/>
      <c r="E112" s="246"/>
      <c r="F112" s="247"/>
      <c r="G112" s="72"/>
      <c r="H112" s="84" t="s">
        <v>17</v>
      </c>
      <c r="I112" s="74"/>
      <c r="J112" s="73"/>
      <c r="K112" s="84" t="s">
        <v>17</v>
      </c>
      <c r="L112" s="74"/>
      <c r="M112" s="74"/>
      <c r="N112" s="73" t="s">
        <v>16</v>
      </c>
      <c r="O112" s="75">
        <f t="shared" si="1"/>
        <v>0</v>
      </c>
      <c r="P112" s="256"/>
      <c r="Q112" s="76"/>
    </row>
    <row r="113" spans="1:17" ht="13.5">
      <c r="A113" s="251"/>
      <c r="B113" s="229"/>
      <c r="C113" s="229"/>
      <c r="D113" s="229"/>
      <c r="E113" s="261"/>
      <c r="F113" s="262"/>
      <c r="G113" s="72"/>
      <c r="H113" s="84" t="s">
        <v>17</v>
      </c>
      <c r="I113" s="74"/>
      <c r="J113" s="73"/>
      <c r="K113" s="84" t="s">
        <v>17</v>
      </c>
      <c r="L113" s="74"/>
      <c r="M113" s="74"/>
      <c r="N113" s="73" t="s">
        <v>16</v>
      </c>
      <c r="O113" s="75">
        <f t="shared" si="1"/>
        <v>0</v>
      </c>
      <c r="P113" s="256"/>
      <c r="Q113" s="76"/>
    </row>
    <row r="114" spans="1:17" ht="13.5">
      <c r="A114" s="252"/>
      <c r="B114" s="230"/>
      <c r="C114" s="230"/>
      <c r="D114" s="230"/>
      <c r="E114" s="263"/>
      <c r="F114" s="264"/>
      <c r="G114" s="177"/>
      <c r="H114" s="90" t="s">
        <v>17</v>
      </c>
      <c r="I114" s="178"/>
      <c r="J114" s="112"/>
      <c r="K114" s="90" t="s">
        <v>17</v>
      </c>
      <c r="L114" s="178"/>
      <c r="M114" s="178"/>
      <c r="N114" s="112" t="s">
        <v>16</v>
      </c>
      <c r="O114" s="179">
        <f t="shared" si="1"/>
        <v>0</v>
      </c>
      <c r="P114" s="257"/>
      <c r="Q114" s="160"/>
    </row>
    <row r="115" spans="1:17" ht="13.5">
      <c r="A115" s="154" t="s">
        <v>101</v>
      </c>
      <c r="B115" s="153">
        <f>D115+P115</f>
        <v>0</v>
      </c>
      <c r="C115" s="153">
        <f>D115/2</f>
        <v>0</v>
      </c>
      <c r="D115" s="153">
        <f>O115</f>
        <v>0</v>
      </c>
      <c r="E115" s="299" t="s">
        <v>146</v>
      </c>
      <c r="F115" s="300"/>
      <c r="G115" s="176">
        <f>D85</f>
        <v>0</v>
      </c>
      <c r="H115" s="158" t="s">
        <v>17</v>
      </c>
      <c r="I115" s="171"/>
      <c r="J115" s="170"/>
      <c r="K115" s="158" t="s">
        <v>17</v>
      </c>
      <c r="L115" s="87">
        <v>0.1</v>
      </c>
      <c r="M115" s="80"/>
      <c r="N115" s="79" t="s">
        <v>16</v>
      </c>
      <c r="O115" s="81">
        <f>G115*L115</f>
        <v>0</v>
      </c>
      <c r="P115" s="152"/>
      <c r="Q115" s="160"/>
    </row>
    <row r="116" spans="1:17" ht="13.5">
      <c r="A116" s="47" t="s">
        <v>73</v>
      </c>
      <c r="B116" s="127">
        <f>SUM(B15:B115)</f>
        <v>0</v>
      </c>
      <c r="C116" s="127">
        <f>SUM(C15:C115)</f>
        <v>0</v>
      </c>
      <c r="D116" s="127">
        <f>SUM(D15:D115)</f>
        <v>0</v>
      </c>
      <c r="E116" s="240"/>
      <c r="F116" s="241"/>
      <c r="G116" s="14"/>
      <c r="H116" s="156"/>
      <c r="I116" s="14"/>
      <c r="J116" s="156"/>
      <c r="K116" s="156"/>
      <c r="L116" s="14"/>
      <c r="M116" s="14"/>
      <c r="N116" s="156"/>
      <c r="O116" s="13"/>
      <c r="P116" s="127">
        <f>SUM(P15:P115)</f>
        <v>0</v>
      </c>
      <c r="Q116" s="35"/>
    </row>
    <row r="117" spans="1:17">
      <c r="A117" s="24"/>
      <c r="F117" s="24"/>
      <c r="Q117" s="24"/>
    </row>
  </sheetData>
  <mergeCells count="177">
    <mergeCell ref="E115:F115"/>
    <mergeCell ref="E116:F116"/>
    <mergeCell ref="E110:F110"/>
    <mergeCell ref="E111:F111"/>
    <mergeCell ref="E112:F112"/>
    <mergeCell ref="E113:F113"/>
    <mergeCell ref="E114:F114"/>
    <mergeCell ref="A105:A114"/>
    <mergeCell ref="B105:B114"/>
    <mergeCell ref="C105:C114"/>
    <mergeCell ref="D105:D114"/>
    <mergeCell ref="E105:F105"/>
    <mergeCell ref="P105:P114"/>
    <mergeCell ref="E106:F106"/>
    <mergeCell ref="E107:F107"/>
    <mergeCell ref="E108:F108"/>
    <mergeCell ref="E109:F109"/>
    <mergeCell ref="P95:P104"/>
    <mergeCell ref="E96:F96"/>
    <mergeCell ref="E97:F97"/>
    <mergeCell ref="E98:F98"/>
    <mergeCell ref="E99:F99"/>
    <mergeCell ref="E100:F100"/>
    <mergeCell ref="E101:F101"/>
    <mergeCell ref="E102:F102"/>
    <mergeCell ref="E103:F103"/>
    <mergeCell ref="E104:F104"/>
    <mergeCell ref="A95:A104"/>
    <mergeCell ref="B95:B104"/>
    <mergeCell ref="C95:C104"/>
    <mergeCell ref="D95:D104"/>
    <mergeCell ref="E95:F95"/>
    <mergeCell ref="A85:A94"/>
    <mergeCell ref="B85:B94"/>
    <mergeCell ref="C85:C94"/>
    <mergeCell ref="D85:D94"/>
    <mergeCell ref="E85:F85"/>
    <mergeCell ref="P85:P94"/>
    <mergeCell ref="E86:F86"/>
    <mergeCell ref="E87:F87"/>
    <mergeCell ref="E88:F88"/>
    <mergeCell ref="E89:F89"/>
    <mergeCell ref="P75:P84"/>
    <mergeCell ref="E76:F76"/>
    <mergeCell ref="E77:F77"/>
    <mergeCell ref="E78:F78"/>
    <mergeCell ref="E79:F79"/>
    <mergeCell ref="E80:F80"/>
    <mergeCell ref="E81:F81"/>
    <mergeCell ref="E82:F82"/>
    <mergeCell ref="E83:F83"/>
    <mergeCell ref="E84:F84"/>
    <mergeCell ref="E90:F90"/>
    <mergeCell ref="E91:F91"/>
    <mergeCell ref="E92:F92"/>
    <mergeCell ref="E93:F93"/>
    <mergeCell ref="E94:F94"/>
    <mergeCell ref="A75:A84"/>
    <mergeCell ref="B75:B84"/>
    <mergeCell ref="C75:C84"/>
    <mergeCell ref="D75:D84"/>
    <mergeCell ref="E75:F75"/>
    <mergeCell ref="A65:A74"/>
    <mergeCell ref="B65:B74"/>
    <mergeCell ref="C65:C74"/>
    <mergeCell ref="D65:D74"/>
    <mergeCell ref="E65:F65"/>
    <mergeCell ref="P65:P74"/>
    <mergeCell ref="E66:F66"/>
    <mergeCell ref="E67:F67"/>
    <mergeCell ref="E68:F68"/>
    <mergeCell ref="E69:F69"/>
    <mergeCell ref="P55:P64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70:F70"/>
    <mergeCell ref="E71:F71"/>
    <mergeCell ref="E72:F72"/>
    <mergeCell ref="E73:F73"/>
    <mergeCell ref="E74:F74"/>
    <mergeCell ref="A55:A64"/>
    <mergeCell ref="B55:B64"/>
    <mergeCell ref="C55:C64"/>
    <mergeCell ref="D55:D64"/>
    <mergeCell ref="E55:F55"/>
    <mergeCell ref="A45:A54"/>
    <mergeCell ref="B45:B54"/>
    <mergeCell ref="C45:C54"/>
    <mergeCell ref="D45:D54"/>
    <mergeCell ref="E45:F45"/>
    <mergeCell ref="P45:P54"/>
    <mergeCell ref="E46:F46"/>
    <mergeCell ref="E47:F47"/>
    <mergeCell ref="E48:F48"/>
    <mergeCell ref="E49:F49"/>
    <mergeCell ref="P35:P44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50:F50"/>
    <mergeCell ref="E51:F51"/>
    <mergeCell ref="E52:F52"/>
    <mergeCell ref="E53:F53"/>
    <mergeCell ref="E54:F54"/>
    <mergeCell ref="A35:A44"/>
    <mergeCell ref="B35:B44"/>
    <mergeCell ref="C35:C44"/>
    <mergeCell ref="D35:D44"/>
    <mergeCell ref="E35:F35"/>
    <mergeCell ref="A25:A34"/>
    <mergeCell ref="B25:B34"/>
    <mergeCell ref="C25:C34"/>
    <mergeCell ref="D25:D34"/>
    <mergeCell ref="E25:F25"/>
    <mergeCell ref="P25:P34"/>
    <mergeCell ref="E26:F26"/>
    <mergeCell ref="E27:F27"/>
    <mergeCell ref="E28:F28"/>
    <mergeCell ref="E29:F29"/>
    <mergeCell ref="P15:P24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30:F30"/>
    <mergeCell ref="E31:F31"/>
    <mergeCell ref="E32:F32"/>
    <mergeCell ref="E33:F33"/>
    <mergeCell ref="E34:F34"/>
    <mergeCell ref="B13:B14"/>
    <mergeCell ref="C13:C14"/>
    <mergeCell ref="D13:O13"/>
    <mergeCell ref="P13:Q13"/>
    <mergeCell ref="E14:O14"/>
    <mergeCell ref="A15:A24"/>
    <mergeCell ref="B15:B24"/>
    <mergeCell ref="C15:C24"/>
    <mergeCell ref="D15:D24"/>
    <mergeCell ref="E15:F15"/>
    <mergeCell ref="A10:E10"/>
    <mergeCell ref="F10:L10"/>
    <mergeCell ref="M10:Q10"/>
    <mergeCell ref="A7:E7"/>
    <mergeCell ref="F7:L7"/>
    <mergeCell ref="M7:Q7"/>
    <mergeCell ref="A8:E8"/>
    <mergeCell ref="F8:L8"/>
    <mergeCell ref="M8:Q8"/>
    <mergeCell ref="A2:Q2"/>
    <mergeCell ref="A3:Q3"/>
    <mergeCell ref="A5:E5"/>
    <mergeCell ref="F5:L5"/>
    <mergeCell ref="M5:Q5"/>
    <mergeCell ref="A6:E6"/>
    <mergeCell ref="F6:L6"/>
    <mergeCell ref="M6:Q6"/>
    <mergeCell ref="A9:E9"/>
    <mergeCell ref="F9:L9"/>
    <mergeCell ref="M9:Q9"/>
  </mergeCells>
  <phoneticPr fontId="1"/>
  <printOptions horizontalCentered="1"/>
  <pageMargins left="0.51181102362204722" right="0.51181102362204722" top="0.74803149606299213" bottom="0.74803149606299213" header="0.51181102362204722" footer="0.31496062992125984"/>
  <pageSetup paperSize="9" scale="7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別紙1_補助金事業の経費（合計）</vt:lpstr>
      <vt:lpstr>別紙2_感染拡大防止事業（経費の配分表）</vt:lpstr>
      <vt:lpstr>別紙３_感染拡大防止事業（収支予算書）</vt:lpstr>
      <vt:lpstr>別紙４_広報事業（経費の配分 (2</vt:lpstr>
      <vt:lpstr>別紙５_広報事業（収支予算書）</vt:lpstr>
      <vt:lpstr>別紙6_施設の確保事業（経費の配分表）</vt:lpstr>
      <vt:lpstr>別紙7_施設の確保事業（収支予算書）</vt:lpstr>
      <vt:lpstr>別紙8_非感染状態確認事業（経費の配分表）</vt:lpstr>
      <vt:lpstr>別紙9_非感染状態確認事業（収支予算書）</vt:lpstr>
      <vt:lpstr>記載例（支出）</vt:lpstr>
      <vt:lpstr>'記載例（支出）'!Print_Area</vt:lpstr>
      <vt:lpstr>'別紙1_補助金事業の経費（合計）'!Print_Area</vt:lpstr>
      <vt:lpstr>'別紙2_感染拡大防止事業（経費の配分表）'!Print_Area</vt:lpstr>
      <vt:lpstr>'別紙３_感染拡大防止事業（収支予算書）'!Print_Area</vt:lpstr>
      <vt:lpstr>'別紙４_広報事業（経費の配分 (2'!Print_Area</vt:lpstr>
      <vt:lpstr>'別紙５_広報事業（収支予算書）'!Print_Area</vt:lpstr>
      <vt:lpstr>'別紙6_施設の確保事業（経費の配分表）'!Print_Area</vt:lpstr>
      <vt:lpstr>'別紙7_施設の確保事業（収支予算書）'!Print_Area</vt:lpstr>
      <vt:lpstr>'別紙8_非感染状態確認事業（経費の配分表）'!Print_Area</vt:lpstr>
      <vt:lpstr>'別紙9_非感染状態確認事業（収支予算書）'!Print_Area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m</cp:lastModifiedBy>
  <cp:lastPrinted>2020-08-18T07:25:59Z</cp:lastPrinted>
  <dcterms:created xsi:type="dcterms:W3CDTF">2011-06-14T05:32:50Z</dcterms:created>
  <dcterms:modified xsi:type="dcterms:W3CDTF">2020-08-21T07:25:26Z</dcterms:modified>
</cp:coreProperties>
</file>