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7_国際教育統計担当\09_省内照会（参考共有含む）\令和２年度\庶務より\☆行政事業レビュー\201111過去5年分のレビュー誤記修正\修正後\"/>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<sst xmlns="http://schemas.openxmlformats.org/spreadsheetml/2006/main" count="2930" uniqueCount="667">
  <si>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</si>
  <si>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</si>
  <si>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</si>
  <si>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</si>
  <si>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</si>
  <si>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</si>
  <si>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</si>
  <si>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</si>
  <si>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</si>
  <si>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</si>
  <si>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</si>
  <si>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</si>
  <si>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</si>
  <si>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</si>
  <si>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</si>
  <si>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</si>
  <si>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</si>
  <si>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</si>
  <si>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</si>
  <si>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</si>
  <si>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</si>
  <si>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</si>
  <si>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</si>
  <si>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</si>
  <si>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</si>
  <si>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</si>
  <si>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</si>
  <si>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</si>
  <si>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</si>
  <si>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</si>
  <si>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</si>
  <si>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</si>
  <si>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</si>
  <si>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</si>
  <si>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</si>
  <si>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</si>
  <si>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</si>
  <si>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</si>
  <si>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</si>
  <si>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</si>
  <si>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</si>
  <si>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</si>
  <si>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</si>
  <si>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</si>
  <si>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</si>
  <si>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</si>
  <si>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</si>
  <si>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</si>
  <si>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</si>
  <si>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</si>
  <si>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</si>
  <si>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</si>
  <si>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</si>
  <si>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</si>
  <si>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</si>
  <si>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</si>
  <si>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</si>
  <si>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</si>
  <si>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</si>
  <si>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</si>
  <si>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</si>
  <si>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</si>
  <si>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</si>
  <si>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</si>
  <si>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</si>
  <si>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</si>
  <si>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</si>
  <si>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</si>
  <si>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</si>
  <si>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</si>
  <si>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</si>
  <si>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</si>
  <si>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</si>
  <si>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</si>
  <si>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</si>
  <si>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</si>
  <si>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</si>
  <si>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</si>
  <si>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</si>
  <si>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</si>
  <si>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</si>
  <si>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</si>
  <si>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</si>
  <si>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</si>
  <si>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</si>
  <si>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</si>
  <si>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</si>
  <si>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</si>
  <si>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</si>
  <si>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</si>
  <si>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</si>
  <si>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</si>
  <si>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</si>
  <si>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</si>
  <si>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</si>
  <si>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</si>
  <si>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</si>
  <si>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</si>
  <si>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</si>
  <si>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</si>
  <si>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</si>
  <si>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</si>
  <si>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</si>
  <si>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</si>
  <si>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</si>
  <si>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</si>
  <si>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</si>
  <si>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</si>
  <si>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</si>
  <si>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</si>
  <si>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</si>
  <si>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</si>
  <si>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</si>
  <si>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</si>
  <si>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</si>
  <si>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</si>
  <si>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</si>
  <si>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</si>
  <si>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</si>
  <si>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</si>
  <si>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</si>
  <si>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</si>
  <si>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</si>
  <si>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</si>
  <si>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</si>
  <si>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</si>
  <si>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</si>
  <si>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</si>
  <si>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</si>
  <si>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</si>
  <si>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</si>
  <si>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</si>
  <si>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</si>
  <si>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</si>
  <si>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</si>
  <si>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</si>
  <si>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</si>
  <si>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</si>
  <si>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</si>
  <si>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</si>
  <si>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</si>
  <si>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</si>
  <si>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</si>
  <si>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</si>
  <si>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</si>
  <si>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</si>
  <si>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</si>
  <si>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</si>
  <si>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</si>
  <si>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</si>
  <si>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</si>
  <si>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</si>
  <si>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</si>
  <si>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</si>
  <si>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</si>
  <si>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</si>
  <si>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</si>
  <si>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</si>
  <si>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</si>
  <si>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</si>
  <si>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</si>
  <si>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</si>
  <si>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</si>
  <si>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</si>
  <si>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</si>
  <si>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</si>
  <si>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</si>
  <si>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</si>
  <si>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</si>
  <si>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</si>
  <si>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</si>
  <si>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</si>
  <si>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</si>
  <si>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</si>
  <si>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</si>
  <si>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</si>
  <si>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</si>
  <si>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</si>
  <si>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</si>
  <si>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</si>
  <si>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</si>
  <si>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</si>
  <si>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</si>
  <si>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</si>
  <si>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</si>
  <si>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</si>
  <si>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</si>
  <si>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</si>
  <si>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</si>
  <si>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</si>
  <si>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</si>
  <si>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</si>
  <si>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</si>
  <si>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</si>
  <si>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</si>
  <si>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</si>
  <si>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</si>
  <si>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</si>
  <si>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</si>
  <si>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</si>
  <si>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</si>
  <si>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</si>
  <si>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</si>
  <si>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</si>
  <si>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</si>
  <si>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</si>
  <si>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</si>
  <si>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</si>
  <si>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</si>
  <si>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</si>
  <si>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</si>
  <si>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</si>
  <si>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</si>
  <si>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</si>
  <si>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</si>
  <si>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</si>
  <si>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</si>
  <si>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</si>
  <si>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</si>
  <si>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</si>
  <si>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</si>
  <si>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</si>
  <si>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</si>
  <si>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</si>
  <si>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</si>
  <si>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</si>
  <si>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</si>
  <si>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</si>
  <si>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</si>
  <si>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</si>
  <si>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</si>
  <si>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</si>
  <si>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</si>
  <si>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</si>
  <si>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</si>
  <si>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</si>
  <si>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</si>
  <si>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</si>
  <si>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</si>
  <si>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</si>
  <si>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</si>
  <si>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</si>
  <si>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</si>
  <si>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</si>
  <si>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</si>
  <si>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</si>
  <si>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</si>
  <si>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</si>
  <si>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</si>
  <si>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</si>
  <si>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</si>
  <si>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</si>
  <si>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</si>
  <si>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</si>
  <si>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</si>
  <si>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</si>
  <si>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</si>
  <si>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</si>
  <si>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</si>
  <si>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</si>
  <si>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</si>
  <si>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</si>
  <si>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</si>
  <si>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</si>
  <si>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</si>
  <si>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</si>
  <si>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</si>
  <si>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</si>
  <si>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</si>
  <si>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</si>
  <si>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</si>
  <si>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</si>
  <si>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</si>
  <si>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</si>
  <si>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</si>
  <si>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</si>
  <si>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</si>
  <si>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</si>
  <si>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</si>
  <si>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</si>
  <si>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</si>
  <si>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</si>
  <si>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</si>
  <si>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</si>
  <si>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</si>
  <si>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</si>
  <si>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</si>
  <si>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</si>
  <si>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</si>
  <si>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</si>
  <si>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</si>
  <si>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</si>
  <si>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</si>
  <si>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</si>
  <si>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</si>
  <si>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</si>
  <si>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</si>
  <si>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</si>
  <si>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</si>
  <si>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</si>
  <si>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</si>
  <si>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</si>
  <si>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</si>
  <si>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</si>
  <si>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</si>
  <si>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</si>
  <si>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</si>
  <si>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</si>
  <si>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</si>
  <si>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</si>
  <si>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</si>
  <si>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</si>
  <si>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</si>
  <si>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</si>
  <si>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</si>
  <si>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</si>
  <si>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</si>
  <si>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</si>
  <si>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</si>
  <si>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</si>
  <si>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</si>
  <si>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</si>
  <si>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</si>
  <si>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</si>
  <si>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</si>
  <si>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</si>
  <si>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</si>
  <si>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</si>
  <si>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</si>
  <si>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</si>
  <si>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</si>
  <si>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</si>
  <si>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</si>
  <si>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</si>
  <si>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</si>
  <si>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</si>
  <si>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</si>
  <si>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</si>
  <si>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</si>
  <si>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</si>
  <si>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</si>
  <si>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</si>
  <si>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</si>
  <si>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</si>
  <si>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</si>
  <si>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</si>
  <si>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</si>
  <si>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</si>
  <si>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</si>
  <si>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</si>
  <si>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</si>
  <si>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</si>
  <si>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</si>
  <si>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</si>
  <si>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</si>
  <si>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</si>
  <si>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</si>
  <si>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</si>
  <si>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</si>
  <si>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</si>
  <si>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</si>
  <si>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</si>
  <si>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</si>
  <si>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</si>
  <si>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</si>
  <si>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</si>
  <si>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</si>
  <si>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</si>
  <si>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</si>
  <si>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</si>
  <si>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</si>
  <si>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</si>
  <si>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</si>
  <si>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</si>
  <si>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</si>
  <si>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</si>
  <si>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</si>
  <si>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</si>
  <si>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</si>
  <si>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</si>
  <si>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</si>
  <si>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</si>
  <si>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</si>
  <si>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</si>
  <si>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</si>
  <si>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</si>
  <si>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</si>
  <si>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</si>
  <si>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</si>
  <si>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</si>
  <si>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</si>
  <si>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</si>
  <si>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</si>
  <si>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</si>
  <si>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</si>
  <si>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</si>
  <si>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</si>
  <si>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</si>
  <si>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</si>
  <si>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</si>
  <si>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</si>
  <si>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</si>
  <si>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</si>
  <si>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</si>
  <si>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</si>
  <si>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</si>
  <si>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</si>
  <si>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</si>
  <si>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</si>
  <si>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</si>
  <si>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</si>
  <si>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</si>
  <si>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</si>
  <si>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</si>
  <si>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</si>
  <si>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</si>
  <si>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</si>
  <si>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</si>
  <si>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</si>
  <si>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</si>
  <si>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</si>
  <si>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</si>
  <si>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</si>
  <si>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</si>
  <si>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</si>
  <si>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</si>
  <si>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</si>
  <si>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</si>
  <si>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</si>
  <si>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</si>
  <si>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</si>
  <si>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</si>
  <si>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</si>
  <si>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</si>
  <si>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</si>
  <si>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</si>
  <si>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</si>
  <si>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</si>
  <si>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</si>
  <si>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</si>
  <si>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</si>
  <si>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</si>
  <si>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</si>
  <si>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</si>
  <si>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</si>
  <si>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</si>
  <si>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</si>
  <si>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</si>
  <si>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</si>
  <si>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</si>
  <si>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</si>
  <si>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</si>
  <si>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</si>
  <si>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</si>
  <si>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</si>
  <si>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</si>
  <si>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</si>
  <si>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</si>
  <si>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</si>
  <si>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</si>
  <si>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</si>
  <si>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</si>
  <si>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</si>
  <si>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</si>
  <si>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</si>
  <si>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</si>
  <si>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</si>
  <si>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</si>
  <si>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</si>
  <si>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</si>
  <si>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</si>
  <si>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</si>
  <si>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</si>
  <si>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</si>
  <si>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</si>
  <si>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</si>
  <si>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</si>
  <si>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</si>
  <si>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</si>
  <si>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</si>
  <si>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</si>
  <si>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</si>
  <si>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</si>
  <si>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</si>
  <si>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</si>
  <si>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</si>
  <si>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</si>
  <si>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</si>
  <si>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</si>
  <si>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</si>
  <si>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</si>
  <si>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</si>
  <si>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</si>
  <si>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</si>
  <si>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</si>
  <si>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</si>
  <si>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</si>
  <si>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</si>
  <si>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</si>
  <si>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</si>
  <si>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</si>
  <si>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</si>
  <si>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</si>
  <si>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</si>
  <si>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</si>
  <si>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</si>
  <si>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</si>
  <si>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</si>
  <si>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</si>
  <si>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</si>
  <si>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</si>
  <si>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</si>
  <si>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</si>
  <si>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</si>
  <si>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</si>
  <si>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</si>
  <si>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</si>
  <si>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</si>
  <si>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</si>
  <si>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</si>
  <si>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</si>
  <si>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</si>
  <si>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</si>
  <si>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</si>
  <si>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</si>
  <si>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</si>
  <si>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</si>
  <si>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</si>
  <si>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</si>
  <si>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</si>
  <si>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</si>
  <si>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</si>
  <si>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</si>
  <si>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</si>
  <si>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</si>
  <si>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</si>
  <si>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</si>
  <si>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</si>
  <si>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</si>
  <si>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</si>
  <si>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</si>
  <si>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</si>
  <si>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</si>
  <si>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</si>
  <si>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</si>
  <si>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</si>
  <si>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</si>
  <si>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</si>
  <si>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</si>
  <si>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</si>
  <si>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</si>
  <si>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</si>
  <si>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</si>
  <si>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</si>
  <si>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</si>
  <si>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</si>
  <si>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</si>
  <si>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</si>
  <si>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</si>
  <si>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</si>
  <si>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</si>
  <si>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</si>
  <si>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</si>
  <si>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</si>
  <si>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</si>
  <si>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</si>
  <si>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</si>
  <si>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t>
    <phoneticPr fontId="5"/>
  </si>
  <si>
    <t>％</t>
    <phoneticPr fontId="5"/>
  </si>
  <si>
    <t>回</t>
    <phoneticPr fontId="5"/>
  </si>
  <si>
    <t>　　/</t>
    <phoneticPr fontId="5"/>
  </si>
  <si>
    <t>終了予定なし</t>
    <phoneticPr fontId="5"/>
  </si>
  <si>
    <t>調査企画課長
岸本　哲哉</t>
    <phoneticPr fontId="5"/>
  </si>
  <si>
    <t>　OECD（経済協力開発機構）では、成人が社会生活に求められる技能を測定する「国際成人力調査（Programme for the International Assessment of Adult Competencies :PIAAC)」を実施している。本事業は、この調査に参画することを通じて、国際機関が実施する国際的な取組に貢献するとともに、我が国の教育の成果を国際比較により把握し、今後の生涯学習や学校教育施策を検討・立案するための基礎資料を得ることを目的としている。</t>
    <phoneticPr fontId="5"/>
  </si>
  <si>
    <t>-</t>
    <phoneticPr fontId="5"/>
  </si>
  <si>
    <t>-</t>
    <phoneticPr fontId="5"/>
  </si>
  <si>
    <t>-</t>
    <phoneticPr fontId="5"/>
  </si>
  <si>
    <t>ユネスコ事業等拠出金</t>
    <phoneticPr fontId="5"/>
  </si>
  <si>
    <t>得られた調査結果が広く国民に活用される。</t>
    <phoneticPr fontId="5"/>
  </si>
  <si>
    <t>教育統計調査ホームページの統計表へのアクセス件数</t>
    <phoneticPr fontId="5"/>
  </si>
  <si>
    <t>件</t>
    <phoneticPr fontId="5"/>
  </si>
  <si>
    <t>-</t>
    <phoneticPr fontId="5"/>
  </si>
  <si>
    <t>【成果実績】文部科学省ホームページアクセス数（調査企画課関係）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phoneticPr fontId="5"/>
  </si>
  <si>
    <t>国際機関への拠出金は、日本人職員数を設定するのが望ましいが、本事業により拠出している国際成人力調査参加国会合（PIAAC）は、業務内容が限定的であり、職員数も限定されているため、日本人職員数を成果目標とすることは適当でない。</t>
  </si>
  <si>
    <t>調査報告書あるいはテーマ別報告書の刊行数</t>
    <phoneticPr fontId="5"/>
  </si>
  <si>
    <t>拠出金額／報告書発行件数　　　　　　　　　　　　　　</t>
    <phoneticPr fontId="5"/>
  </si>
  <si>
    <t>千円</t>
    <phoneticPr fontId="5"/>
  </si>
  <si>
    <t>千円/回</t>
    <phoneticPr fontId="5"/>
  </si>
  <si>
    <t>32,593/6</t>
    <phoneticPr fontId="5"/>
  </si>
  <si>
    <t>26,298/6</t>
    <phoneticPr fontId="5"/>
  </si>
  <si>
    <t>／　</t>
    <phoneticPr fontId="5"/>
  </si>
  <si>
    <t>成人が社会生活に求められる技能を測定する「国際成人力調査（Programme for the International Assessment of Adult Competencies:PIAAC) の開発と適切な実施に必要な経費の一部をOECDへ拠出し、同調査の実施や調査結果の分析に係る枠組みや方針等を決定するための参加国会合へ出席することを通じて、ＯＥＣＤを中心とした国際的な取組みに貢献している。</t>
    <phoneticPr fontId="5"/>
  </si>
  <si>
    <t>-</t>
    <phoneticPr fontId="5"/>
  </si>
  <si>
    <t>-</t>
    <phoneticPr fontId="5"/>
  </si>
  <si>
    <t>本事業の目的は、成人の読解力や数的思考力等を調査するとともに、その結果を国際的に比較・分析することにより、我が国の成人の技能等を明らかにするものである。このような現状把握及び分析は、教育施策等の適切な検討・立案に不可欠なものであり、社会のニーズを的確に反映している。</t>
    <phoneticPr fontId="5"/>
  </si>
  <si>
    <t>国際成人力調査に参加するためには、国として拠出金を支出する必要があるとともに、全国規模での調査が求められることから、地方自治体や民間等に委ねることができない。</t>
    <phoneticPr fontId="5"/>
  </si>
  <si>
    <t>グローバル化が進む今日、国際的な比較・分析ができる調査の必要性は高まっていることから、優先度が高い事業である。</t>
    <phoneticPr fontId="5"/>
  </si>
  <si>
    <t>OECDへの拠出金であり、競争性はないが、我が国の負担割合が高くならないよう、事業総額の抑制及び参加国一律の負担額の割合が大きくなるよう求めている。</t>
    <phoneticPr fontId="5"/>
  </si>
  <si>
    <t>拠出金の金額は、本調査の参加国が一律に負担する分と、経済規模に応じて割合が変動する分で構成され、これらはＯＥＣＤの基準に基づき公平に拠出金額が定められていることから、負担関係は妥当である。</t>
    <phoneticPr fontId="5"/>
  </si>
  <si>
    <t>拠出金は、経済規模が大きい国だけに負担が偏らないものとなっており、かつ、支出内容は調査を実施するために必要な経費に限られていることから、単位当たりコストの水準は妥当である。</t>
    <phoneticPr fontId="5"/>
  </si>
  <si>
    <t>本調査に参加するために必要な経費である拠出金や、我が国の要望を伝えるために必要な会議出席旅費、資料を翻訳するための経費を計上しており、事業目的を達成するために真に必要な経費のみを支出している。</t>
    <phoneticPr fontId="5"/>
  </si>
  <si>
    <t>ＯＥＣＤに対し、支出内容の報告を求め経費の透明性が向上するよう図るとともに、中核的な調査項目以外については必須調査から選択性となるよう要望しており、コストの削減及び効率化に努めている。</t>
    <phoneticPr fontId="5"/>
  </si>
  <si>
    <t>調査結果について、広く提供されており、成果目標を概ね達成している。</t>
    <phoneticPr fontId="5"/>
  </si>
  <si>
    <t>当初の見込みどおり報告書等が発刊されており、妥当な活動実績であった。</t>
    <phoneticPr fontId="5"/>
  </si>
  <si>
    <t>ＯＥＣＤは、調査結果に基づいた各国比較やその傾向等を分析する報告書作成するとともに、全文をホームページで公開しており、拠出金を支出した年度を超えて継続的に活用されている。</t>
    <phoneticPr fontId="5"/>
  </si>
  <si>
    <t>国際成人力調査（http://www.mext.go.jp/b_menu/toukei/data/Others/1287165.htm）</t>
  </si>
  <si>
    <t>0428</t>
    <phoneticPr fontId="5"/>
  </si>
  <si>
    <t>0067</t>
    <phoneticPr fontId="5"/>
  </si>
  <si>
    <t>0075</t>
    <phoneticPr fontId="5"/>
  </si>
  <si>
    <t>0445</t>
    <phoneticPr fontId="5"/>
  </si>
  <si>
    <t>0441</t>
    <phoneticPr fontId="5"/>
  </si>
  <si>
    <t>0438</t>
    <phoneticPr fontId="5"/>
  </si>
  <si>
    <t>0420</t>
    <phoneticPr fontId="5"/>
  </si>
  <si>
    <t>0428</t>
    <phoneticPr fontId="5"/>
  </si>
  <si>
    <t>○</t>
    <phoneticPr fontId="5"/>
  </si>
  <si>
    <t>○</t>
    <phoneticPr fontId="5"/>
  </si>
  <si>
    <t>13-2 国際協力の推進</t>
    <phoneticPr fontId="5"/>
  </si>
  <si>
    <t>国際成人力調査</t>
    <phoneticPr fontId="5"/>
  </si>
  <si>
    <t>平成21年度</t>
    <phoneticPr fontId="5"/>
  </si>
  <si>
    <t>総合教育政策局</t>
    <phoneticPr fontId="5"/>
  </si>
  <si>
    <t>調査企画課</t>
    <phoneticPr fontId="5"/>
  </si>
  <si>
    <t>-</t>
    <phoneticPr fontId="5"/>
  </si>
  <si>
    <t>‐</t>
  </si>
  <si>
    <t>無</t>
  </si>
  <si>
    <t>国際成人力調査の第1サイクルでは、第1～3グループまでの調査が着実に行われ、その調査結果を分析する報告書等が継続的に刊行されるとともに、ホームページを通じ広く公開されていることから、本事業を通じ我が国の成人の技能に関する現状が分析・共有され、また、データに基づいた教育政策を検討・立案するための基盤づくりに貢献したものと考える。</t>
    <rPh sb="8" eb="9">
      <t>ダイ</t>
    </rPh>
    <rPh sb="17" eb="18">
      <t>ダイ</t>
    </rPh>
    <rPh sb="28" eb="30">
      <t>チョウサ</t>
    </rPh>
    <rPh sb="31" eb="33">
      <t>チャクジツ</t>
    </rPh>
    <rPh sb="34" eb="35">
      <t>オコナ</t>
    </rPh>
    <rPh sb="40" eb="42">
      <t>チョウサ</t>
    </rPh>
    <rPh sb="42" eb="44">
      <t>ケッカ</t>
    </rPh>
    <rPh sb="45" eb="47">
      <t>ブンセキ</t>
    </rPh>
    <rPh sb="49" eb="52">
      <t>ホウコクショ</t>
    </rPh>
    <rPh sb="52" eb="53">
      <t>トウ</t>
    </rPh>
    <rPh sb="54" eb="57">
      <t>ケイゾクテキ</t>
    </rPh>
    <rPh sb="58" eb="60">
      <t>カンコウ</t>
    </rPh>
    <rPh sb="75" eb="76">
      <t>ツウ</t>
    </rPh>
    <rPh sb="77" eb="78">
      <t>ヒロ</t>
    </rPh>
    <rPh sb="79" eb="81">
      <t>コウカイ</t>
    </rPh>
    <rPh sb="91" eb="92">
      <t>ホン</t>
    </rPh>
    <rPh sb="92" eb="94">
      <t>ジギョウ</t>
    </rPh>
    <rPh sb="95" eb="96">
      <t>ツウ</t>
    </rPh>
    <rPh sb="97" eb="98">
      <t>ワ</t>
    </rPh>
    <rPh sb="99" eb="100">
      <t>クニ</t>
    </rPh>
    <rPh sb="101" eb="103">
      <t>セイジン</t>
    </rPh>
    <rPh sb="104" eb="106">
      <t>ギノウ</t>
    </rPh>
    <rPh sb="107" eb="108">
      <t>カン</t>
    </rPh>
    <rPh sb="110" eb="112">
      <t>ゲンジョウ</t>
    </rPh>
    <rPh sb="113" eb="115">
      <t>ブンセキ</t>
    </rPh>
    <rPh sb="116" eb="118">
      <t>キョウユウ</t>
    </rPh>
    <rPh sb="128" eb="129">
      <t>モト</t>
    </rPh>
    <rPh sb="132" eb="134">
      <t>キョウイク</t>
    </rPh>
    <rPh sb="134" eb="136">
      <t>セイサク</t>
    </rPh>
    <rPh sb="137" eb="139">
      <t>ケントウ</t>
    </rPh>
    <rPh sb="140" eb="142">
      <t>リツアン</t>
    </rPh>
    <rPh sb="147" eb="149">
      <t>キバン</t>
    </rPh>
    <rPh sb="153" eb="155">
      <t>コウケン</t>
    </rPh>
    <rPh sb="160" eb="161">
      <t>カンガ</t>
    </rPh>
    <phoneticPr fontId="5"/>
  </si>
  <si>
    <t>A.OECD（経済協力開発機構）</t>
    <phoneticPr fontId="5"/>
  </si>
  <si>
    <t>ユネスコ事業等拠出金</t>
    <phoneticPr fontId="5"/>
  </si>
  <si>
    <t>国際成人力調査の開発等</t>
    <phoneticPr fontId="5"/>
  </si>
  <si>
    <t>ＯＥＣＤ（経済協力開発機構）</t>
    <phoneticPr fontId="5"/>
  </si>
  <si>
    <t>-</t>
    <phoneticPr fontId="5"/>
  </si>
  <si>
    <t>国際成人力調査の開発等（拠出金）</t>
    <phoneticPr fontId="5"/>
  </si>
  <si>
    <t>その他</t>
    <phoneticPr fontId="5"/>
  </si>
  <si>
    <t>-</t>
    <phoneticPr fontId="5"/>
  </si>
  <si>
    <t>-</t>
    <phoneticPr fontId="5"/>
  </si>
  <si>
    <t>55,751/6</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</si>
  <si>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</si>
  <si>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全職員数に占める邦人職員数（専門職以上，JPOを含む）の割合</t>
  </si>
  <si>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</si>
  <si>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国連事務局の「望ましい職員数」の水準(5.5%(日本の望ましい職員数172人/国連事務局職員総数3,107人))を超えているところ、昨年度の水準(6.0%)の維持に加え，1名の増加を目指す。</t>
    <phoneticPr fontId="5"/>
  </si>
  <si>
    <t>令和4年度に本調査を行う見込みである第2サイクルに参加するにあたり、調査の枠組みの検証や開発等に我が国の意向が反映されるようＯＥＣＤとの連携を深めるとともに、適切な拠出金の執行を要望することなどを通じ、効果的・効率的に我が国の教育政策等の検討・立案に資する調査が実施されるよう努める。</t>
    <rPh sb="0" eb="2">
      <t>レイワ</t>
    </rPh>
    <rPh sb="3" eb="5">
      <t>ネンド</t>
    </rPh>
    <rPh sb="6" eb="9">
      <t>ホンチョウサ</t>
    </rPh>
    <rPh sb="10" eb="11">
      <t>オコナ</t>
    </rPh>
    <rPh sb="12" eb="14">
      <t>ミコ</t>
    </rPh>
    <rPh sb="18" eb="19">
      <t>ダイ</t>
    </rPh>
    <rPh sb="25" eb="27">
      <t>サンカ</t>
    </rPh>
    <rPh sb="68" eb="70">
      <t>レンケイ</t>
    </rPh>
    <rPh sb="71" eb="72">
      <t>フカ</t>
    </rPh>
    <rPh sb="79" eb="81">
      <t>テキセツ</t>
    </rPh>
    <rPh sb="82" eb="85">
      <t>キョシュツキン</t>
    </rPh>
    <rPh sb="86" eb="88">
      <t>シッコウ</t>
    </rPh>
    <rPh sb="98" eb="99">
      <t>ツウ</t>
    </rPh>
    <rPh sb="101" eb="104">
      <t>コウカテキ</t>
    </rPh>
    <rPh sb="105" eb="108">
      <t>コウリツテキ</t>
    </rPh>
    <rPh sb="109" eb="110">
      <t>ワ</t>
    </rPh>
    <rPh sb="111" eb="112">
      <t>クニ</t>
    </rPh>
    <rPh sb="113" eb="115">
      <t>キョウイク</t>
    </rPh>
    <rPh sb="115" eb="117">
      <t>セイサク</t>
    </rPh>
    <rPh sb="117" eb="118">
      <t>トウ</t>
    </rPh>
    <rPh sb="119" eb="121">
      <t>ケントウ</t>
    </rPh>
    <rPh sb="122" eb="124">
      <t>リツアン</t>
    </rPh>
    <rPh sb="125" eb="126">
      <t>シ</t>
    </rPh>
    <rPh sb="131" eb="133">
      <t>ジッシ</t>
    </rPh>
    <rPh sb="138" eb="139">
      <t>ツト</t>
    </rPh>
    <phoneticPr fontId="5"/>
  </si>
  <si>
    <t>　国際成人力調査は、OECDが開発した、成人（16歳～65歳）を対象とした「読解力」「数的思考力」「ITを活用した問題解決能力」及び調査対象者の属性を把握する調査である。日本を含む第１サイクルの第１グループ（24か国・地域）の結果は平成25年10月に公表され（第１回報告書）、第２グループ（9か国）の結果については平成28年6月に公表された（第２回報告書）。現在は、令和４年に本調査が行われる第２サイクルに向け、我が国の教育施策の検討・立案に資するものとなるようＯＥＣＤへ協力している。 
　本調査が我が国にとって有益なものとなるよう、調査に必要な経費の一部を拠出するとともに、調査の実施方法や結果の活用方法等を決定するための参加国会合へ出席する。</t>
    <phoneticPr fontId="5"/>
  </si>
  <si>
    <t>61,860/6</t>
    <phoneticPr fontId="5"/>
  </si>
  <si>
    <t>0432</t>
    <phoneticPr fontId="5"/>
  </si>
  <si>
    <t>OECD/生徒の学習到達度調査（PISA）において得られたデータの活用</t>
    <phoneticPr fontId="5"/>
  </si>
  <si>
    <t>今後の我が国教育施策推進に効果的に活用すべく、OECD/PISA2018の報告書を刊行初等中等教育政策を議論する際の参考データの一つとして活用</t>
    <phoneticPr fontId="5"/>
  </si>
  <si>
    <t>今後の我が国教育施策推進に効果的に活用すべく、OECD/PISA2018の報告書を刊行初等中等教育政策を議論する際の参考データの一つとして活用</t>
    <phoneticPr fontId="5"/>
  </si>
  <si>
    <t>毎年度</t>
    <rPh sb="0" eb="2">
      <t>マイネンド</t>
    </rPh>
    <phoneticPr fontId="5"/>
  </si>
  <si>
    <t>平成29年度
文科省も協力の下、生徒の学習到達度を国際比較したOECD/PISA2015の報告書（「生徒のwell-being」及び「協同問題解決能力調査」）を刊行「第3期教育振興基本計画」をはじめ初等中等教育政策を議論する際の参考データの一つとして活用
平成30年度
読解力、数学的リテラシー、科学的リテラシーの3分野について生徒の学習到達度を国際比較するOECD/PISA2018調査を実施。また、過去の調査結果について、初等中等教育政策を議論する際の参考データの一つとして活用（例：中教審「新しい時代の教育に向けた持続可能な学校指導・運営体制の構築のための学校における働き方改革に関する総合的な方策について（答申）」（平成31年1月25日）にも引用されている）</t>
    <rPh sb="0" eb="1">
      <t>ヘイセイ</t>
    </rPh>
    <rPh sb="3" eb="5">
      <t>ネンド</t>
    </rPh>
    <rPh sb="129" eb="131">
      <t>ヘイセイ</t>
    </rPh>
    <rPh sb="133" eb="135">
      <t>ネンド</t>
    </rPh>
    <phoneticPr fontId="5"/>
  </si>
  <si>
    <t>OECD／ Japanセミナーのアンケートで「参考になった」と回答した者の比率（参加者数）</t>
    <phoneticPr fontId="5"/>
  </si>
  <si>
    <t>％</t>
    <phoneticPr fontId="5"/>
  </si>
  <si>
    <t>％</t>
    <phoneticPr fontId="5"/>
  </si>
  <si>
    <t>校数</t>
    <rPh sb="0" eb="1">
      <t>コウスウ</t>
    </rPh>
    <phoneticPr fontId="5"/>
  </si>
  <si>
    <t>-</t>
    <phoneticPr fontId="5"/>
  </si>
  <si>
    <t>-</t>
    <phoneticPr fontId="5"/>
  </si>
  <si>
    <t>-</t>
    <phoneticPr fontId="5"/>
  </si>
  <si>
    <t>-</t>
    <phoneticPr fontId="5"/>
  </si>
  <si>
    <t>-</t>
    <phoneticPr fontId="5"/>
  </si>
  <si>
    <t>13　豊かな国際社会の構築に資する国際交流・協力の推進</t>
    <phoneticPr fontId="5"/>
  </si>
  <si>
    <t>GAPの支援の下、ESDを実践している学校等の数</t>
    <phoneticPr fontId="5"/>
  </si>
  <si>
    <t>職員旅費</t>
    <phoneticPr fontId="5"/>
  </si>
  <si>
    <t>庁費</t>
    <rPh sb="0" eb="1">
      <t>チョウ</t>
    </rPh>
    <rPh sb="1" eb="2">
      <t>ヒ</t>
    </rPh>
    <phoneticPr fontId="5"/>
  </si>
  <si>
    <t>※金額は単位未満四捨五入して記載していることから、合計が一致しない場合がある。</t>
    <phoneticPr fontId="5"/>
  </si>
  <si>
    <t>外部有識者による点検対象外</t>
    <phoneticPr fontId="5"/>
  </si>
  <si>
    <t>事業内容の
一部改善</t>
  </si>
  <si>
    <t>１．事業評価の観点：この事業は、成人が社会生活に求められる技能を測定する「国際成人力調査」を実施し、OECD諸国と相対的に比較分析し、もって我が国の生涯学習に関する政策の検討・立案に活用することを目的に平成21年度から実施している事業であり、事業成果等の観点から検証を行った。
２．所見：この事業は、我が国の成人の技能に関する現状が分析・共有され、また、データに基づいた教育政策を検討・立案に役立てられており今後も引き続き実施する必要性は認められるが、令和元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</si>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</sst>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12871</xdr:colOff>
      <xdr:row>743</xdr:row>
      <xdr:rowOff>77230</xdr:rowOff>
    </xdr:from>
    <xdr:to>
      <xdr:col>28</xdr:col>
      <xdr:colOff>47810</xdr:colOff>
      <xdr:row>746</xdr:row>
      <xdr:rowOff>344661</xdr:rowOff>
    </xdr:to>
    <xdr:sp macro="" textlink="">
      <xdr:nvSpPr>
        <xdr:cNvPr id="2" name="Rectangle 1">
          <a:extLst>
            <a:ext uri="{FF2B5EF4-FFF2-40B4-BE49-F238E27FC236}">
              <a16:creationId xmlns:a16="http://schemas.microsoft.com/office/drawing/2014/main" id="{C42B6F3B-4F75-4459-B232-7D4BE069968F}"/>
            </a:ext>
          </a:extLst>
        </xdr:cNvPr>
        <xdr:cNvSpPr>
          <a:spLocks noChangeArrowheads="1"/>
        </xdr:cNvSpPr>
      </xdr:nvSpPr>
      <xdr:spPr bwMode="auto">
        <a:xfrm>
          <a:off x="1866385" y="58681723"/>
          <a:ext cx="3947911" cy="1310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algn="ctr" rtl="0">
            <a:lnSpc>
              <a:spcPts val="1300"/>
            </a:lnSpc>
            <a:defRPr sz="1000"/>
          </a:pPr>
          <a:endParaRPr lang="ja-JP" altLang="en-US" sz="18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800" b="0" i="0" u="none" strike="noStrike" baseline="0">
              <a:solidFill>
                <a:sysClr val="windowText" lastClr="000000"/>
              </a:solidFill>
              <a:latin typeface="ＭＳ Ｐゴシック"/>
              <a:ea typeface="ＭＳ Ｐゴシック"/>
            </a:rPr>
            <a:t>＜</a:t>
          </a:r>
          <a:r>
            <a:rPr lang="en-US" altLang="ja-JP" sz="1800" b="0" i="0" u="none" strike="noStrike" baseline="0">
              <a:solidFill>
                <a:sysClr val="windowText" lastClr="000000"/>
              </a:solidFill>
              <a:latin typeface="ＭＳ Ｐゴシック"/>
              <a:ea typeface="ＭＳ Ｐゴシック"/>
            </a:rPr>
            <a:t>69.1</a:t>
          </a:r>
          <a:r>
            <a:rPr lang="ja-JP" altLang="en-US" sz="1800" b="0" i="0" u="none" strike="noStrike" baseline="0">
              <a:solidFill>
                <a:sysClr val="windowText" lastClr="000000"/>
              </a:solidFill>
              <a:latin typeface="ＭＳ Ｐゴシック"/>
              <a:ea typeface="ＭＳ Ｐゴシック"/>
            </a:rPr>
            <a:t>百万円</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7</xdr:col>
      <xdr:colOff>7116</xdr:colOff>
      <xdr:row>747</xdr:row>
      <xdr:rowOff>244561</xdr:rowOff>
    </xdr:from>
    <xdr:to>
      <xdr:col>34</xdr:col>
      <xdr:colOff>44824</xdr:colOff>
      <xdr:row>750</xdr:row>
      <xdr:rowOff>101078</xdr:rowOff>
    </xdr:to>
    <xdr:sp macro="" textlink="">
      <xdr:nvSpPr>
        <xdr:cNvPr id="3" name="AutoShape 3">
          <a:extLst>
            <a:ext uri="{FF2B5EF4-FFF2-40B4-BE49-F238E27FC236}">
              <a16:creationId xmlns:a16="http://schemas.microsoft.com/office/drawing/2014/main" id="{FFBD185F-374F-4C7E-B575-ED546F269C34}"/>
            </a:ext>
          </a:extLst>
        </xdr:cNvPr>
        <xdr:cNvSpPr>
          <a:spLocks noChangeArrowheads="1"/>
        </xdr:cNvSpPr>
      </xdr:nvSpPr>
      <xdr:spPr bwMode="auto">
        <a:xfrm>
          <a:off x="1419057" y="55007708"/>
          <a:ext cx="5483767" cy="8986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lnSpc>
              <a:spcPts val="1300"/>
            </a:lnSpc>
            <a:defRPr sz="1000"/>
          </a:pPr>
          <a:r>
            <a:rPr lang="ja-JP" altLang="en-US" sz="1600" b="0" i="0" u="none" strike="noStrike" baseline="0">
              <a:solidFill>
                <a:srgbClr val="000000"/>
              </a:solidFill>
              <a:latin typeface="ＭＳ Ｐゴシック"/>
              <a:ea typeface="ＭＳ Ｐゴシック"/>
            </a:rPr>
            <a:t>　国際成人力調査の実施に当たり、枠組みの検証や</a:t>
          </a:r>
          <a:endParaRPr lang="en-US" altLang="ja-JP" sz="1600" b="0" i="0" u="none" strike="noStrike" baseline="0">
            <a:solidFill>
              <a:srgbClr val="000000"/>
            </a:solidFill>
            <a:latin typeface="ＭＳ Ｐゴシック"/>
            <a:ea typeface="ＭＳ Ｐゴシック"/>
          </a:endParaRPr>
        </a:p>
        <a:p>
          <a:pPr algn="ctr" rtl="0">
            <a:lnSpc>
              <a:spcPts val="1300"/>
            </a:lnSpc>
            <a:defRPr sz="1000"/>
          </a:pPr>
          <a:endParaRPr lang="en-US" altLang="ja-JP" sz="1600" b="0" i="0" u="none" strike="noStrike" baseline="0">
            <a:solidFill>
              <a:srgbClr val="000000"/>
            </a:solidFill>
            <a:latin typeface="ＭＳ Ｐゴシック"/>
            <a:ea typeface="ＭＳ Ｐゴシック"/>
          </a:endParaRPr>
        </a:p>
        <a:p>
          <a:pPr algn="ctr" rtl="0">
            <a:lnSpc>
              <a:spcPts val="1300"/>
            </a:lnSpc>
            <a:defRPr sz="1000"/>
          </a:pPr>
          <a:r>
            <a:rPr lang="ja-JP" altLang="en-US" sz="1600" b="0" i="0" u="none" strike="noStrike" baseline="0">
              <a:solidFill>
                <a:srgbClr val="000000"/>
              </a:solidFill>
              <a:latin typeface="ＭＳ Ｐゴシック"/>
              <a:ea typeface="ＭＳ Ｐゴシック"/>
            </a:rPr>
            <a:t>開発等に我が国の意向を反映するために必要な調整</a:t>
          </a:r>
          <a:endParaRPr lang="ja-JP" altLang="en-US" sz="1200"/>
        </a:p>
      </xdr:txBody>
    </xdr:sp>
    <xdr:clientData/>
  </xdr:twoCellAnchor>
  <xdr:twoCellAnchor>
    <xdr:from>
      <xdr:col>30</xdr:col>
      <xdr:colOff>38615</xdr:colOff>
      <xdr:row>743</xdr:row>
      <xdr:rowOff>77230</xdr:rowOff>
    </xdr:from>
    <xdr:to>
      <xdr:col>49</xdr:col>
      <xdr:colOff>127188</xdr:colOff>
      <xdr:row>747</xdr:row>
      <xdr:rowOff>11175</xdr:rowOff>
    </xdr:to>
    <xdr:sp macro="" textlink="">
      <xdr:nvSpPr>
        <xdr:cNvPr id="4" name="Rectangle 7">
          <a:extLst>
            <a:ext uri="{FF2B5EF4-FFF2-40B4-BE49-F238E27FC236}">
              <a16:creationId xmlns:a16="http://schemas.microsoft.com/office/drawing/2014/main" id="{E90B4B65-93CB-4B16-A4A6-D488434C874D}"/>
            </a:ext>
          </a:extLst>
        </xdr:cNvPr>
        <xdr:cNvSpPr>
          <a:spLocks noChangeArrowheads="1"/>
        </xdr:cNvSpPr>
      </xdr:nvSpPr>
      <xdr:spPr bwMode="auto">
        <a:xfrm>
          <a:off x="6216993" y="58681723"/>
          <a:ext cx="4001546" cy="1324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400" b="0" i="0" baseline="0">
              <a:effectLst/>
              <a:latin typeface="+mn-lt"/>
              <a:ea typeface="+mn-ea"/>
              <a:cs typeface="+mn-cs"/>
            </a:rPr>
            <a:t>本省執行分</a:t>
          </a:r>
          <a:endParaRPr lang="ja-JP" altLang="ja-JP" sz="1400">
            <a:effectLst/>
          </a:endParaRPr>
        </a:p>
        <a:p>
          <a:pPr algn="l" rtl="0">
            <a:lnSpc>
              <a:spcPts val="1200"/>
            </a:lnSpc>
            <a:defRPr sz="1000"/>
          </a:pPr>
          <a:endParaRPr lang="en-US" altLang="ja-JP" sz="18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400" b="0" i="0" u="none" strike="noStrike" baseline="0">
              <a:solidFill>
                <a:sysClr val="windowText" lastClr="000000"/>
              </a:solidFill>
              <a:latin typeface="ＭＳ Ｐゴシック"/>
              <a:ea typeface="ＭＳ Ｐゴシック"/>
            </a:rPr>
            <a:t>職員旅費　  　　        </a:t>
          </a:r>
          <a:r>
            <a:rPr lang="en-US" altLang="ja-JP" sz="1400" b="0" i="0" u="none" strike="noStrike" baseline="0">
              <a:solidFill>
                <a:sysClr val="windowText" lastClr="000000"/>
              </a:solidFill>
              <a:latin typeface="ＭＳ Ｐゴシック"/>
              <a:ea typeface="ＭＳ Ｐゴシック"/>
            </a:rPr>
            <a:t>2.4 </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400" b="0" i="0" u="none" strike="noStrike" baseline="0">
              <a:solidFill>
                <a:sysClr val="windowText" lastClr="000000"/>
              </a:solidFill>
              <a:latin typeface="ＭＳ Ｐゴシック"/>
              <a:ea typeface="ＭＳ Ｐゴシック"/>
            </a:rPr>
            <a:t>庁費　　　　              </a:t>
          </a:r>
          <a:r>
            <a:rPr lang="en-US" altLang="ja-JP" sz="1400" b="0" i="0" u="none" strike="noStrike" baseline="0">
              <a:solidFill>
                <a:sysClr val="windowText" lastClr="000000"/>
              </a:solidFill>
              <a:latin typeface="ＭＳ Ｐゴシック"/>
              <a:ea typeface="ＭＳ Ｐゴシック"/>
            </a:rPr>
            <a:t>4.8 </a:t>
          </a:r>
          <a:r>
            <a:rPr lang="ja-JP" altLang="ja-JP" sz="1400" b="0" i="0" baseline="0">
              <a:solidFill>
                <a:sysClr val="windowText" lastClr="000000"/>
              </a:solidFill>
              <a:effectLst/>
              <a:latin typeface="+mn-lt"/>
              <a:ea typeface="+mn-ea"/>
              <a:cs typeface="+mn-cs"/>
            </a:rPr>
            <a:t>百万円</a:t>
          </a:r>
          <a:r>
            <a:rPr lang="ja-JP" altLang="en-US" sz="1400" b="0" i="0" u="none" strike="noStrike" baseline="0">
              <a:solidFill>
                <a:sysClr val="windowText" lastClr="000000"/>
              </a:solidFill>
              <a:latin typeface="ＭＳ Ｐゴシック"/>
              <a:ea typeface="ＭＳ Ｐゴシック"/>
            </a:rPr>
            <a:t> 　を含む</a:t>
          </a: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400">
              <a:solidFill>
                <a:sysClr val="windowText" lastClr="000000"/>
              </a:solidFill>
            </a:rPr>
            <a:t>（消耗品等の購入）</a:t>
          </a:r>
        </a:p>
      </xdr:txBody>
    </xdr:sp>
    <xdr:clientData/>
  </xdr:twoCellAnchor>
  <xdr:twoCellAnchor>
    <xdr:from>
      <xdr:col>16</xdr:col>
      <xdr:colOff>25744</xdr:colOff>
      <xdr:row>751</xdr:row>
      <xdr:rowOff>12871</xdr:rowOff>
    </xdr:from>
    <xdr:to>
      <xdr:col>20</xdr:col>
      <xdr:colOff>195901</xdr:colOff>
      <xdr:row>753</xdr:row>
      <xdr:rowOff>208601</xdr:rowOff>
    </xdr:to>
    <xdr:sp macro="" textlink="">
      <xdr:nvSpPr>
        <xdr:cNvPr id="5" name="AutoShape 2">
          <a:extLst>
            <a:ext uri="{FF2B5EF4-FFF2-40B4-BE49-F238E27FC236}">
              <a16:creationId xmlns:a16="http://schemas.microsoft.com/office/drawing/2014/main" id="{DC7FB0C9-1165-4AEA-A878-33356F9B5E7D}"/>
            </a:ext>
          </a:extLst>
        </xdr:cNvPr>
        <xdr:cNvSpPr>
          <a:spLocks noChangeArrowheads="1"/>
        </xdr:cNvSpPr>
      </xdr:nvSpPr>
      <xdr:spPr bwMode="auto">
        <a:xfrm>
          <a:off x="3320879" y="61397635"/>
          <a:ext cx="993941" cy="89079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154459</xdr:colOff>
      <xdr:row>754</xdr:row>
      <xdr:rowOff>205946</xdr:rowOff>
    </xdr:from>
    <xdr:to>
      <xdr:col>14</xdr:col>
      <xdr:colOff>44824</xdr:colOff>
      <xdr:row>755</xdr:row>
      <xdr:rowOff>214292</xdr:rowOff>
    </xdr:to>
    <xdr:sp macro="" textlink="">
      <xdr:nvSpPr>
        <xdr:cNvPr id="6" name="Text Box 17">
          <a:extLst>
            <a:ext uri="{FF2B5EF4-FFF2-40B4-BE49-F238E27FC236}">
              <a16:creationId xmlns:a16="http://schemas.microsoft.com/office/drawing/2014/main" id="{B2B25662-A96C-4A4F-9B82-19CDED41B373}"/>
            </a:ext>
          </a:extLst>
        </xdr:cNvPr>
        <xdr:cNvSpPr txBox="1">
          <a:spLocks noChangeArrowheads="1"/>
        </xdr:cNvSpPr>
      </xdr:nvSpPr>
      <xdr:spPr bwMode="auto">
        <a:xfrm>
          <a:off x="1364694" y="57400770"/>
          <a:ext cx="1504012" cy="3557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800" b="0" i="0" u="none" strike="noStrike" baseline="0">
              <a:solidFill>
                <a:srgbClr val="000000"/>
              </a:solidFill>
              <a:latin typeface="ＭＳ Ｐゴシック"/>
              <a:ea typeface="ＭＳ Ｐゴシック"/>
            </a:rPr>
            <a:t>【拠出金】</a:t>
          </a:r>
          <a:endParaRPr lang="ja-JP" altLang="en-US" sz="1100"/>
        </a:p>
      </xdr:txBody>
    </xdr:sp>
    <xdr:clientData/>
  </xdr:twoCellAnchor>
  <xdr:twoCellAnchor>
    <xdr:from>
      <xdr:col>8</xdr:col>
      <xdr:colOff>12871</xdr:colOff>
      <xdr:row>757</xdr:row>
      <xdr:rowOff>12872</xdr:rowOff>
    </xdr:from>
    <xdr:to>
      <xdr:col>31</xdr:col>
      <xdr:colOff>117117</xdr:colOff>
      <xdr:row>760</xdr:row>
      <xdr:rowOff>112959</xdr:rowOff>
    </xdr:to>
    <xdr:sp macro="" textlink="">
      <xdr:nvSpPr>
        <xdr:cNvPr id="7" name="Rectangle 4">
          <a:extLst>
            <a:ext uri="{FF2B5EF4-FFF2-40B4-BE49-F238E27FC236}">
              <a16:creationId xmlns:a16="http://schemas.microsoft.com/office/drawing/2014/main" id="{95B893A0-8C58-441A-9B31-F5ED2FFE7AD7}"/>
            </a:ext>
          </a:extLst>
        </xdr:cNvPr>
        <xdr:cNvSpPr>
          <a:spLocks noChangeArrowheads="1"/>
        </xdr:cNvSpPr>
      </xdr:nvSpPr>
      <xdr:spPr bwMode="auto">
        <a:xfrm>
          <a:off x="1660439" y="63482838"/>
          <a:ext cx="4841002" cy="21080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800" b="0" i="0" u="none" strike="noStrike" baseline="0">
              <a:solidFill>
                <a:srgbClr val="000000"/>
              </a:solidFill>
              <a:latin typeface="ＭＳ Ｐゴシック"/>
              <a:ea typeface="ＭＳ Ｐゴシック"/>
            </a:rPr>
            <a:t>（Ａ）OECD（経済協力開発機構）</a:t>
          </a:r>
          <a:endParaRPr lang="en-US" altLang="ja-JP" sz="1800" b="0" i="0" u="none" strike="noStrike" baseline="0">
            <a:solidFill>
              <a:srgbClr val="000000"/>
            </a:solidFill>
            <a:latin typeface="ＭＳ Ｐゴシック"/>
            <a:ea typeface="ＭＳ Ｐゴシック"/>
          </a:endParaRPr>
        </a:p>
        <a:p>
          <a:pPr algn="ctr" rtl="0">
            <a:lnSpc>
              <a:spcPts val="1300"/>
            </a:lnSpc>
            <a:defRPr sz="1000"/>
          </a:pPr>
          <a:endParaRPr lang="ja-JP" altLang="en-US" sz="1800" b="0" i="0" u="none" strike="noStrike" baseline="0">
            <a:solidFill>
              <a:srgbClr val="000000"/>
            </a:solidFill>
            <a:latin typeface="ＭＳ Ｐゴシック"/>
            <a:ea typeface="ＭＳ Ｐゴシック"/>
          </a:endParaRPr>
        </a:p>
        <a:p>
          <a:pPr algn="ctr" rtl="0">
            <a:lnSpc>
              <a:spcPts val="1200"/>
            </a:lnSpc>
            <a:defRPr sz="1000"/>
          </a:pP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61.9</a:t>
          </a:r>
          <a:r>
            <a:rPr lang="ja-JP" altLang="en-US" sz="1800" b="0" i="0" u="none" strike="noStrike" baseline="0">
              <a:solidFill>
                <a:srgbClr val="000000"/>
              </a:solidFill>
              <a:latin typeface="ＭＳ Ｐゴシック"/>
              <a:ea typeface="ＭＳ Ｐゴシック"/>
            </a:rPr>
            <a:t>百万円＞</a:t>
          </a:r>
          <a:endParaRPr lang="ja-JP" altLang="en-US" sz="1400"/>
        </a:p>
      </xdr:txBody>
    </xdr:sp>
    <xdr:clientData/>
  </xdr:twoCellAnchor>
  <xdr:twoCellAnchor>
    <xdr:from>
      <xdr:col>8</xdr:col>
      <xdr:colOff>77229</xdr:colOff>
      <xdr:row>761</xdr:row>
      <xdr:rowOff>115844</xdr:rowOff>
    </xdr:from>
    <xdr:to>
      <xdr:col>26</xdr:col>
      <xdr:colOff>81272</xdr:colOff>
      <xdr:row>762</xdr:row>
      <xdr:rowOff>318908</xdr:rowOff>
    </xdr:to>
    <xdr:sp macro="" textlink="">
      <xdr:nvSpPr>
        <xdr:cNvPr id="8" name="AutoShape 5">
          <a:extLst>
            <a:ext uri="{FF2B5EF4-FFF2-40B4-BE49-F238E27FC236}">
              <a16:creationId xmlns:a16="http://schemas.microsoft.com/office/drawing/2014/main" id="{EFB80CFA-9F35-430C-B3DB-8781E7F7C561}"/>
            </a:ext>
          </a:extLst>
        </xdr:cNvPr>
        <xdr:cNvSpPr>
          <a:spLocks noChangeArrowheads="1"/>
        </xdr:cNvSpPr>
      </xdr:nvSpPr>
      <xdr:spPr bwMode="auto">
        <a:xfrm>
          <a:off x="1724797" y="65967060"/>
          <a:ext cx="3711070" cy="4347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　国際成人力調査の開発等</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3" zoomScale="80" zoomScaleNormal="75" zoomScaleSheetLayoutView="80" zoomScalePageLayoutView="85" workbookViewId="0">
      <selection activeCell="AQ32" sqref="AQ32:AT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426</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619</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618</v>
      </c>
      <c r="H5" s="578"/>
      <c r="I5" s="578"/>
      <c r="J5" s="578"/>
      <c r="K5" s="578"/>
      <c r="L5" s="578"/>
      <c r="M5" s="579" t="s">
        <v>66</v>
      </c>
      <c r="N5" s="580"/>
      <c r="O5" s="580"/>
      <c r="P5" s="580"/>
      <c r="Q5" s="580"/>
      <c r="R5" s="581"/>
      <c r="S5" s="582" t="s">
        <v>571</v>
      </c>
      <c r="T5" s="578"/>
      <c r="U5" s="578"/>
      <c r="V5" s="578"/>
      <c r="W5" s="578"/>
      <c r="X5" s="583"/>
      <c r="Y5" s="736" t="s">
        <v>3</v>
      </c>
      <c r="Z5" s="737"/>
      <c r="AA5" s="737"/>
      <c r="AB5" s="737"/>
      <c r="AC5" s="737"/>
      <c r="AD5" s="738"/>
      <c r="AE5" s="739" t="s">
        <v>620</v>
      </c>
      <c r="AF5" s="739"/>
      <c r="AG5" s="739"/>
      <c r="AH5" s="739"/>
      <c r="AI5" s="739"/>
      <c r="AJ5" s="739"/>
      <c r="AK5" s="739"/>
      <c r="AL5" s="739"/>
      <c r="AM5" s="739"/>
      <c r="AN5" s="739"/>
      <c r="AO5" s="739"/>
      <c r="AP5" s="740"/>
      <c r="AQ5" s="741" t="s">
        <v>572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567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640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42</v>
      </c>
      <c r="Q13" s="117"/>
      <c r="R13" s="117"/>
      <c r="S13" s="117"/>
      <c r="T13" s="117"/>
      <c r="U13" s="117"/>
      <c r="V13" s="118"/>
      <c r="W13" s="116">
        <v>37</v>
      </c>
      <c r="X13" s="117"/>
      <c r="Y13" s="117"/>
      <c r="Z13" s="117"/>
      <c r="AA13" s="117"/>
      <c r="AB13" s="117"/>
      <c r="AC13" s="118"/>
      <c r="AD13" s="116">
        <v>71</v>
      </c>
      <c r="AE13" s="117"/>
      <c r="AF13" s="117"/>
      <c r="AG13" s="117"/>
      <c r="AH13" s="117"/>
      <c r="AI13" s="117"/>
      <c r="AJ13" s="118"/>
      <c r="AK13" s="116">
        <v>64</v>
      </c>
      <c r="AL13" s="117"/>
      <c r="AM13" s="117"/>
      <c r="AN13" s="117"/>
      <c r="AO13" s="117"/>
      <c r="AP13" s="117"/>
      <c r="AQ13" s="118"/>
      <c r="AR13" s="113">
        <v>64</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567</v>
      </c>
      <c r="Q14" s="117"/>
      <c r="R14" s="117"/>
      <c r="S14" s="117"/>
      <c r="T14" s="117"/>
      <c r="U14" s="117"/>
      <c r="V14" s="118"/>
      <c r="W14" s="116" t="s">
        <v>574</v>
      </c>
      <c r="X14" s="117"/>
      <c r="Y14" s="117"/>
      <c r="Z14" s="117"/>
      <c r="AA14" s="117"/>
      <c r="AB14" s="117"/>
      <c r="AC14" s="118"/>
      <c r="AD14" s="116" t="s">
        <v>621</v>
      </c>
      <c r="AE14" s="117"/>
      <c r="AF14" s="117"/>
      <c r="AG14" s="117"/>
      <c r="AH14" s="117"/>
      <c r="AI14" s="117"/>
      <c r="AJ14" s="118"/>
      <c r="AK14" s="116" t="s">
        <v>654</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575</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563</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567</v>
      </c>
      <c r="Q16" s="117"/>
      <c r="R16" s="117"/>
      <c r="S16" s="117"/>
      <c r="T16" s="117"/>
      <c r="U16" s="117"/>
      <c r="V16" s="118"/>
      <c r="W16" s="116" t="s">
        <v>567</v>
      </c>
      <c r="X16" s="117"/>
      <c r="Y16" s="117"/>
      <c r="Z16" s="117"/>
      <c r="AA16" s="117"/>
      <c r="AB16" s="117"/>
      <c r="AC16" s="118"/>
      <c r="AD16" s="116" t="s">
        <v>576</v>
      </c>
      <c r="AE16" s="117"/>
      <c r="AF16" s="117"/>
      <c r="AG16" s="117"/>
      <c r="AH16" s="117"/>
      <c r="AI16" s="117"/>
      <c r="AJ16" s="118"/>
      <c r="AK16" s="116" t="s">
        <v>655</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567</v>
      </c>
      <c r="Q17" s="117"/>
      <c r="R17" s="117"/>
      <c r="S17" s="117"/>
      <c r="T17" s="117"/>
      <c r="U17" s="117"/>
      <c r="V17" s="118"/>
      <c r="W17" s="116" t="s">
        <v>563</v>
      </c>
      <c r="X17" s="117"/>
      <c r="Y17" s="117"/>
      <c r="Z17" s="117"/>
      <c r="AA17" s="117"/>
      <c r="AB17" s="117"/>
      <c r="AC17" s="118"/>
      <c r="AD17" s="116" t="s">
        <v>567</v>
      </c>
      <c r="AE17" s="117"/>
      <c r="AF17" s="117"/>
      <c r="AG17" s="117"/>
      <c r="AH17" s="117"/>
      <c r="AI17" s="117"/>
      <c r="AJ17" s="118"/>
      <c r="AK17" s="116" t="s">
        <v>656</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42</v>
      </c>
      <c r="Q18" s="123"/>
      <c r="R18" s="123"/>
      <c r="S18" s="123"/>
      <c r="T18" s="123"/>
      <c r="U18" s="123"/>
      <c r="V18" s="124"/>
      <c r="W18" s="122">
        <f>SUM(W13:AC17)</f>
        <v>37</v>
      </c>
      <c r="X18" s="123"/>
      <c r="Y18" s="123"/>
      <c r="Z18" s="123"/>
      <c r="AA18" s="123"/>
      <c r="AB18" s="123"/>
      <c r="AC18" s="124"/>
      <c r="AD18" s="122">
        <f>SUM(AD13:AJ17)</f>
        <v>71</v>
      </c>
      <c r="AE18" s="123"/>
      <c r="AF18" s="123"/>
      <c r="AG18" s="123"/>
      <c r="AH18" s="123"/>
      <c r="AI18" s="123"/>
      <c r="AJ18" s="124"/>
      <c r="AK18" s="122">
        <f>SUM(AK13:AQ17)</f>
        <v>64</v>
      </c>
      <c r="AL18" s="123"/>
      <c r="AM18" s="123"/>
      <c r="AN18" s="123"/>
      <c r="AO18" s="123"/>
      <c r="AP18" s="123"/>
      <c r="AQ18" s="124"/>
      <c r="AR18" s="122">
        <f>SUM(AR13:AX17)</f>
        <v>64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41</v>
      </c>
      <c r="Q19" s="117"/>
      <c r="R19" s="117"/>
      <c r="S19" s="117"/>
      <c r="T19" s="117"/>
      <c r="U19" s="117"/>
      <c r="V19" s="118"/>
      <c r="W19" s="116">
        <v>35</v>
      </c>
      <c r="X19" s="117"/>
      <c r="Y19" s="117"/>
      <c r="Z19" s="117"/>
      <c r="AA19" s="117"/>
      <c r="AB19" s="117"/>
      <c r="AC19" s="118"/>
      <c r="AD19" s="116">
        <v>69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0.97619047619047616</v>
      </c>
      <c r="Q20" s="558"/>
      <c r="R20" s="558"/>
      <c r="S20" s="558"/>
      <c r="T20" s="558"/>
      <c r="U20" s="558"/>
      <c r="V20" s="558"/>
      <c r="W20" s="558">
        <f t="shared" ref="W20" si="0">IF(W18=0, "-", SUM(W19)/W18)</f>
        <v>0.94594594594594594</v>
      </c>
      <c r="X20" s="558"/>
      <c r="Y20" s="558"/>
      <c r="Z20" s="558"/>
      <c r="AA20" s="558"/>
      <c r="AB20" s="558"/>
      <c r="AC20" s="558"/>
      <c r="AD20" s="558">
        <f t="shared" ref="AD20" si="1">IF(AD18=0, "-", SUM(AD19)/AD18)</f>
        <v>0.971830985915493</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0.97619047619047616</v>
      </c>
      <c r="Q21" s="558"/>
      <c r="R21" s="558"/>
      <c r="S21" s="558"/>
      <c r="T21" s="558"/>
      <c r="U21" s="558"/>
      <c r="V21" s="558"/>
      <c r="W21" s="558">
        <f t="shared" ref="W21" si="2">IF(W19=0, "-", SUM(W19)/SUM(W13,W14))</f>
        <v>0.94594594594594594</v>
      </c>
      <c r="X21" s="558"/>
      <c r="Y21" s="558"/>
      <c r="Z21" s="558"/>
      <c r="AA21" s="558"/>
      <c r="AB21" s="558"/>
      <c r="AC21" s="558"/>
      <c r="AD21" s="558">
        <f t="shared" ref="AD21" si="3">IF(AD19=0, "-", SUM(AD19)/SUM(AD13,AD14))</f>
        <v>0.971830985915493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56</v>
      </c>
      <c r="Q23" s="114"/>
      <c r="R23" s="114"/>
      <c r="S23" s="114"/>
      <c r="T23" s="114"/>
      <c r="U23" s="114"/>
      <c r="V23" s="115"/>
      <c r="W23" s="113">
        <v>57</v>
      </c>
      <c r="X23" s="114"/>
      <c r="Y23" s="114"/>
      <c r="Z23" s="114"/>
      <c r="AA23" s="114"/>
      <c r="AB23" s="114"/>
      <c r="AC23" s="115"/>
      <c r="AD23" s="207" t="s">
        <v>661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659</v>
      </c>
      <c r="H24" s="194"/>
      <c r="I24" s="194"/>
      <c r="J24" s="194"/>
      <c r="K24" s="194"/>
      <c r="L24" s="194"/>
      <c r="M24" s="194"/>
      <c r="N24" s="194"/>
      <c r="O24" s="195"/>
      <c r="P24" s="116">
        <v>4</v>
      </c>
      <c r="Q24" s="117"/>
      <c r="R24" s="117"/>
      <c r="S24" s="117"/>
      <c r="T24" s="117"/>
      <c r="U24" s="117"/>
      <c r="V24" s="118"/>
      <c r="W24" s="116">
        <v>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660</v>
      </c>
      <c r="H25" s="194"/>
      <c r="I25" s="194"/>
      <c r="J25" s="194"/>
      <c r="K25" s="194"/>
      <c r="L25" s="194"/>
      <c r="M25" s="194"/>
      <c r="N25" s="194"/>
      <c r="O25" s="195"/>
      <c r="P25" s="116">
        <v>4</v>
      </c>
      <c r="Q25" s="117"/>
      <c r="R25" s="117"/>
      <c r="S25" s="117"/>
      <c r="T25" s="117"/>
      <c r="U25" s="117"/>
      <c r="V25" s="118"/>
      <c r="W25" s="116">
        <v>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64</v>
      </c>
      <c r="Q29" s="117"/>
      <c r="R29" s="117"/>
      <c r="S29" s="117"/>
      <c r="T29" s="117"/>
      <c r="U29" s="117"/>
      <c r="V29" s="118"/>
      <c r="W29" s="222">
        <f>AR13</f>
        <v>64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4</v>
      </c>
      <c r="AR31" s="140"/>
      <c r="AS31" s="141" t="s">
        <v>236</v>
      </c>
      <c r="AT31" s="176"/>
      <c r="AU31" s="281" t="s">
        <v>581</v>
      </c>
      <c r="AV31" s="281"/>
      <c r="AW31" s="399" t="s">
        <v>181</v>
      </c>
      <c r="AX31" s="400"/>
    </row>
    <row r="32" spans="1:50" ht="23.25" customHeight="1" x14ac:dyDescent="0.15">
      <c r="A32" s="534"/>
      <c r="B32" s="532"/>
      <c r="C32" s="532"/>
      <c r="D32" s="532"/>
      <c r="E32" s="532"/>
      <c r="F32" s="533"/>
      <c r="G32" s="559" t="s">
        <v>578</v>
      </c>
      <c r="H32" s="560"/>
      <c r="I32" s="560"/>
      <c r="J32" s="560"/>
      <c r="K32" s="560"/>
      <c r="L32" s="560"/>
      <c r="M32" s="560"/>
      <c r="N32" s="560"/>
      <c r="O32" s="561"/>
      <c r="P32" s="165" t="s">
        <v>579</v>
      </c>
      <c r="Q32" s="165"/>
      <c r="R32" s="165"/>
      <c r="S32" s="165"/>
      <c r="T32" s="165"/>
      <c r="U32" s="165"/>
      <c r="V32" s="165"/>
      <c r="W32" s="165"/>
      <c r="X32" s="236"/>
      <c r="Y32" s="357" t="s">
        <v>12</v>
      </c>
      <c r="Z32" s="568"/>
      <c r="AA32" s="569"/>
      <c r="AB32" s="570" t="s">
        <v>580</v>
      </c>
      <c r="AC32" s="570"/>
      <c r="AD32" s="570"/>
      <c r="AE32" s="384">
        <v>2789627</v>
      </c>
      <c r="AF32" s="385"/>
      <c r="AG32" s="385"/>
      <c r="AH32" s="385"/>
      <c r="AI32" s="384">
        <v>2318830</v>
      </c>
      <c r="AJ32" s="385"/>
      <c r="AK32" s="385"/>
      <c r="AL32" s="385"/>
      <c r="AM32" s="384">
        <v>2097184</v>
      </c>
      <c r="AN32" s="385"/>
      <c r="AO32" s="385"/>
      <c r="AP32" s="385"/>
      <c r="AQ32" s="119" t="s">
        <v>567</v>
      </c>
      <c r="AR32" s="120"/>
      <c r="AS32" s="120"/>
      <c r="AT32" s="121"/>
      <c r="AU32" s="385" t="s">
        <v>567</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580</v>
      </c>
      <c r="AC33" s="541"/>
      <c r="AD33" s="541"/>
      <c r="AE33" s="384">
        <v>2671306</v>
      </c>
      <c r="AF33" s="385"/>
      <c r="AG33" s="385"/>
      <c r="AH33" s="385"/>
      <c r="AI33" s="384">
        <v>2671306</v>
      </c>
      <c r="AJ33" s="385"/>
      <c r="AK33" s="385"/>
      <c r="AL33" s="385"/>
      <c r="AM33" s="384">
        <v>2671306</v>
      </c>
      <c r="AN33" s="385"/>
      <c r="AO33" s="385"/>
      <c r="AP33" s="385"/>
      <c r="AQ33" s="119">
        <v>2671306</v>
      </c>
      <c r="AR33" s="120"/>
      <c r="AS33" s="120"/>
      <c r="AT33" s="121"/>
      <c r="AU33" s="385" t="s">
        <v>581</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f>AE32/AE33*100</f>
        <v>104.42933157040039</v>
      </c>
      <c r="AF34" s="385"/>
      <c r="AG34" s="385"/>
      <c r="AH34" s="385"/>
      <c r="AI34" s="384">
        <f t="shared" ref="AI34" si="4">AI32/AI33*100</f>
        <v>86.805105817154598</v>
      </c>
      <c r="AJ34" s="385"/>
      <c r="AK34" s="385"/>
      <c r="AL34" s="385"/>
      <c r="AM34" s="384">
        <f t="shared" ref="AM34" si="5">AM32/AM33*100</f>
        <v>78.507816027066909</v>
      </c>
      <c r="AN34" s="385"/>
      <c r="AO34" s="385"/>
      <c r="AP34" s="385"/>
      <c r="AQ34" s="119" t="s">
        <v>567</v>
      </c>
      <c r="AR34" s="120"/>
      <c r="AS34" s="120"/>
      <c r="AT34" s="121"/>
      <c r="AU34" s="385" t="s">
        <v>567</v>
      </c>
      <c r="AV34" s="385"/>
      <c r="AW34" s="385"/>
      <c r="AX34" s="387"/>
    </row>
    <row r="35" spans="1:50" ht="27" customHeight="1" x14ac:dyDescent="0.15">
      <c r="A35" s="924" t="s">
        <v>382</v>
      </c>
      <c r="B35" s="925"/>
      <c r="C35" s="925"/>
      <c r="D35" s="925"/>
      <c r="E35" s="925"/>
      <c r="F35" s="926"/>
      <c r="G35" s="930" t="s">
        <v>582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35.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30</v>
      </c>
      <c r="AR38" s="140"/>
      <c r="AS38" s="141" t="s">
        <v>236</v>
      </c>
      <c r="AT38" s="176"/>
      <c r="AU38" s="281" t="s">
        <v>581</v>
      </c>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t="s">
        <v>568</v>
      </c>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568</v>
      </c>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idden="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idden="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idden="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30</v>
      </c>
      <c r="AR45" s="140"/>
      <c r="AS45" s="141" t="s">
        <v>236</v>
      </c>
      <c r="AT45" s="176"/>
      <c r="AU45" s="281" t="s">
        <v>563</v>
      </c>
      <c r="AV45" s="281"/>
      <c r="AW45" s="399" t="s">
        <v>181</v>
      </c>
      <c r="AX45" s="400"/>
    </row>
    <row r="46" spans="1:50" hidden="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t="s">
        <v>373</v>
      </c>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idden="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373</v>
      </c>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idden="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idden="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idden="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idden="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idden="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idden="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idden="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idden="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idden="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idden="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idden="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idden="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idden="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idden="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idden="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idden="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idden="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idden="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idden="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idden="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idden="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idden="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idden="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idden="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idden="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idden="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idden="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idden="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idden="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idden="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49.5" hidden="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21.75"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30.75" customHeight="1" x14ac:dyDescent="0.15">
      <c r="A82" s="539"/>
      <c r="B82" s="871"/>
      <c r="C82" s="571"/>
      <c r="D82" s="571"/>
      <c r="E82" s="571"/>
      <c r="F82" s="572"/>
      <c r="G82" s="520" t="s">
        <v>583</v>
      </c>
      <c r="H82" s="520"/>
      <c r="I82" s="520"/>
      <c r="J82" s="520"/>
      <c r="K82" s="520"/>
      <c r="L82" s="520"/>
      <c r="M82" s="520"/>
      <c r="N82" s="520"/>
      <c r="O82" s="520"/>
      <c r="P82" s="520"/>
      <c r="Q82" s="520"/>
      <c r="R82" s="520"/>
      <c r="S82" s="520"/>
      <c r="T82" s="520"/>
      <c r="U82" s="520"/>
      <c r="V82" s="520"/>
      <c r="W82" s="520"/>
      <c r="X82" s="520"/>
      <c r="Y82" s="520"/>
      <c r="Z82" s="520"/>
      <c r="AA82" s="774"/>
      <c r="AB82" s="519" t="s">
        <v>563</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30.75"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30.75"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30.75"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30.75"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v>2</v>
      </c>
      <c r="AR86" s="281"/>
      <c r="AS86" s="141" t="s">
        <v>236</v>
      </c>
      <c r="AT86" s="176"/>
      <c r="AU86" s="281">
        <v>3</v>
      </c>
      <c r="AV86" s="281"/>
      <c r="AW86" s="399" t="s">
        <v>181</v>
      </c>
      <c r="AX86" s="400"/>
      <c r="AY86" s="10"/>
      <c r="AZ86" s="10"/>
      <c r="BA86" s="10"/>
      <c r="BB86" s="10"/>
      <c r="BC86" s="10"/>
      <c r="BD86" s="10"/>
      <c r="BE86" s="10"/>
      <c r="BF86" s="10"/>
      <c r="BG86" s="10"/>
      <c r="BH86" s="10"/>
    </row>
    <row r="87" spans="1:60" ht="53.25" customHeight="1" x14ac:dyDescent="0.15">
      <c r="A87" s="539"/>
      <c r="B87" s="571"/>
      <c r="C87" s="571"/>
      <c r="D87" s="571"/>
      <c r="E87" s="571"/>
      <c r="F87" s="572"/>
      <c r="G87" s="235" t="s">
        <v>635</v>
      </c>
      <c r="H87" s="165"/>
      <c r="I87" s="165"/>
      <c r="J87" s="165"/>
      <c r="K87" s="165"/>
      <c r="L87" s="165"/>
      <c r="M87" s="165"/>
      <c r="N87" s="165"/>
      <c r="O87" s="236"/>
      <c r="P87" s="165" t="s">
        <v>636</v>
      </c>
      <c r="Q87" s="821"/>
      <c r="R87" s="821"/>
      <c r="S87" s="821"/>
      <c r="T87" s="821"/>
      <c r="U87" s="821"/>
      <c r="V87" s="821"/>
      <c r="W87" s="821"/>
      <c r="X87" s="822"/>
      <c r="Y87" s="777" t="s">
        <v>62</v>
      </c>
      <c r="Z87" s="778"/>
      <c r="AA87" s="779"/>
      <c r="AB87" s="570" t="s">
        <v>373</v>
      </c>
      <c r="AC87" s="570"/>
      <c r="AD87" s="570"/>
      <c r="AE87" s="384">
        <v>4.4000000000000004</v>
      </c>
      <c r="AF87" s="385"/>
      <c r="AG87" s="385"/>
      <c r="AH87" s="385"/>
      <c r="AI87" s="384">
        <v>4.3</v>
      </c>
      <c r="AJ87" s="385"/>
      <c r="AK87" s="385"/>
      <c r="AL87" s="385"/>
      <c r="AM87" s="384">
        <v>4.5999999999999996</v>
      </c>
      <c r="AN87" s="385"/>
      <c r="AO87" s="385"/>
      <c r="AP87" s="385"/>
      <c r="AQ87" s="119" t="s">
        <v>563</v>
      </c>
      <c r="AR87" s="120"/>
      <c r="AS87" s="120"/>
      <c r="AT87" s="121"/>
      <c r="AU87" s="385" t="s">
        <v>563</v>
      </c>
      <c r="AV87" s="385"/>
      <c r="AW87" s="385"/>
      <c r="AX87" s="387"/>
    </row>
    <row r="88" spans="1:60" ht="53.25"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t="s">
        <v>373</v>
      </c>
      <c r="AC88" s="541"/>
      <c r="AD88" s="541"/>
      <c r="AE88" s="384">
        <v>4.4000000000000004</v>
      </c>
      <c r="AF88" s="385"/>
      <c r="AG88" s="385"/>
      <c r="AH88" s="385"/>
      <c r="AI88" s="384">
        <v>4.5999999999999996</v>
      </c>
      <c r="AJ88" s="385"/>
      <c r="AK88" s="385"/>
      <c r="AL88" s="385"/>
      <c r="AM88" s="384">
        <v>4.5999999999999996</v>
      </c>
      <c r="AN88" s="385"/>
      <c r="AO88" s="385"/>
      <c r="AP88" s="385"/>
      <c r="AQ88" s="119">
        <v>4.5999999999999996</v>
      </c>
      <c r="AR88" s="120"/>
      <c r="AS88" s="120"/>
      <c r="AT88" s="121"/>
      <c r="AU88" s="385" t="s">
        <v>563</v>
      </c>
      <c r="AV88" s="385"/>
      <c r="AW88" s="385"/>
      <c r="AX88" s="387"/>
      <c r="AY88" s="10"/>
      <c r="AZ88" s="10"/>
      <c r="BA88" s="10"/>
      <c r="BB88" s="10"/>
      <c r="BC88" s="10"/>
    </row>
    <row r="89" spans="1:60" ht="53.25"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v>100</v>
      </c>
      <c r="AF89" s="385"/>
      <c r="AG89" s="385"/>
      <c r="AH89" s="385"/>
      <c r="AI89" s="384">
        <v>93</v>
      </c>
      <c r="AJ89" s="385"/>
      <c r="AK89" s="385"/>
      <c r="AL89" s="385"/>
      <c r="AM89" s="384">
        <v>100</v>
      </c>
      <c r="AN89" s="385"/>
      <c r="AO89" s="385"/>
      <c r="AP89" s="385"/>
      <c r="AQ89" s="119" t="s">
        <v>563</v>
      </c>
      <c r="AR89" s="120"/>
      <c r="AS89" s="120"/>
      <c r="AT89" s="121"/>
      <c r="AU89" s="385" t="s">
        <v>563</v>
      </c>
      <c r="AV89" s="385"/>
      <c r="AW89" s="385"/>
      <c r="AX89" s="387"/>
      <c r="AY89" s="10"/>
      <c r="AZ89" s="10"/>
      <c r="BA89" s="10"/>
      <c r="BB89" s="10"/>
      <c r="BC89" s="10"/>
      <c r="BD89" s="10"/>
      <c r="BE89" s="10"/>
      <c r="BF89" s="10"/>
      <c r="BG89" s="10"/>
      <c r="BH89" s="10"/>
    </row>
    <row r="90" spans="1:60" ht="30.75"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30.75"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v>2</v>
      </c>
      <c r="AR91" s="281"/>
      <c r="AS91" s="141" t="s">
        <v>236</v>
      </c>
      <c r="AT91" s="176"/>
      <c r="AU91" s="281">
        <v>3</v>
      </c>
      <c r="AV91" s="281"/>
      <c r="AW91" s="399" t="s">
        <v>181</v>
      </c>
      <c r="AX91" s="400"/>
      <c r="AY91" s="10"/>
      <c r="AZ91" s="10"/>
      <c r="BA91" s="10"/>
      <c r="BB91" s="10"/>
      <c r="BC91" s="10"/>
    </row>
    <row r="92" spans="1:60" ht="51.75" customHeight="1" x14ac:dyDescent="0.15">
      <c r="A92" s="539"/>
      <c r="B92" s="571"/>
      <c r="C92" s="571"/>
      <c r="D92" s="571"/>
      <c r="E92" s="571"/>
      <c r="F92" s="572"/>
      <c r="G92" s="235" t="s">
        <v>638</v>
      </c>
      <c r="H92" s="165"/>
      <c r="I92" s="165"/>
      <c r="J92" s="165"/>
      <c r="K92" s="165"/>
      <c r="L92" s="165"/>
      <c r="M92" s="165"/>
      <c r="N92" s="165"/>
      <c r="O92" s="236"/>
      <c r="P92" s="165" t="s">
        <v>637</v>
      </c>
      <c r="Q92" s="821"/>
      <c r="R92" s="821"/>
      <c r="S92" s="821"/>
      <c r="T92" s="821"/>
      <c r="U92" s="821"/>
      <c r="V92" s="821"/>
      <c r="W92" s="821"/>
      <c r="X92" s="822"/>
      <c r="Y92" s="777" t="s">
        <v>62</v>
      </c>
      <c r="Z92" s="778"/>
      <c r="AA92" s="779"/>
      <c r="AB92" s="570" t="s">
        <v>373</v>
      </c>
      <c r="AC92" s="570"/>
      <c r="AD92" s="570"/>
      <c r="AE92" s="384">
        <v>6.7</v>
      </c>
      <c r="AF92" s="385"/>
      <c r="AG92" s="385"/>
      <c r="AH92" s="385"/>
      <c r="AI92" s="384">
        <v>6.1</v>
      </c>
      <c r="AJ92" s="385"/>
      <c r="AK92" s="385"/>
      <c r="AL92" s="385"/>
      <c r="AM92" s="384">
        <v>6</v>
      </c>
      <c r="AN92" s="385"/>
      <c r="AO92" s="385"/>
      <c r="AP92" s="385"/>
      <c r="AQ92" s="119" t="s">
        <v>563</v>
      </c>
      <c r="AR92" s="120"/>
      <c r="AS92" s="120"/>
      <c r="AT92" s="121"/>
      <c r="AU92" s="385" t="s">
        <v>563</v>
      </c>
      <c r="AV92" s="385"/>
      <c r="AW92" s="385"/>
      <c r="AX92" s="387"/>
      <c r="AY92" s="10"/>
      <c r="AZ92" s="10"/>
      <c r="BA92" s="10"/>
      <c r="BB92" s="10"/>
      <c r="BC92" s="10"/>
      <c r="BD92" s="10"/>
      <c r="BE92" s="10"/>
      <c r="BF92" s="10"/>
      <c r="BG92" s="10"/>
      <c r="BH92" s="10"/>
    </row>
    <row r="93" spans="1:60" ht="51.75"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t="s">
        <v>373</v>
      </c>
      <c r="AC93" s="541"/>
      <c r="AD93" s="541"/>
      <c r="AE93" s="384">
        <v>7.8</v>
      </c>
      <c r="AF93" s="385"/>
      <c r="AG93" s="385"/>
      <c r="AH93" s="385"/>
      <c r="AI93" s="384">
        <v>8.3000000000000007</v>
      </c>
      <c r="AJ93" s="385"/>
      <c r="AK93" s="385"/>
      <c r="AL93" s="385"/>
      <c r="AM93" s="384">
        <v>7.6</v>
      </c>
      <c r="AN93" s="385"/>
      <c r="AO93" s="385"/>
      <c r="AP93" s="385"/>
      <c r="AQ93" s="119">
        <v>7.5</v>
      </c>
      <c r="AR93" s="120"/>
      <c r="AS93" s="120"/>
      <c r="AT93" s="121"/>
      <c r="AU93" s="385" t="s">
        <v>563</v>
      </c>
      <c r="AV93" s="385"/>
      <c r="AW93" s="385"/>
      <c r="AX93" s="387"/>
    </row>
    <row r="94" spans="1:60" ht="51.75" customHeight="1" thickBot="1" x14ac:dyDescent="0.2">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v>86</v>
      </c>
      <c r="AF94" s="385"/>
      <c r="AG94" s="385"/>
      <c r="AH94" s="385"/>
      <c r="AI94" s="384">
        <v>73</v>
      </c>
      <c r="AJ94" s="385"/>
      <c r="AK94" s="385"/>
      <c r="AL94" s="385"/>
      <c r="AM94" s="384">
        <v>79</v>
      </c>
      <c r="AN94" s="385"/>
      <c r="AO94" s="385"/>
      <c r="AP94" s="385"/>
      <c r="AQ94" s="119" t="s">
        <v>563</v>
      </c>
      <c r="AR94" s="120"/>
      <c r="AS94" s="120"/>
      <c r="AT94" s="121"/>
      <c r="AU94" s="385" t="s">
        <v>563</v>
      </c>
      <c r="AV94" s="385"/>
      <c r="AW94" s="385"/>
      <c r="AX94" s="387"/>
      <c r="AY94" s="10"/>
      <c r="AZ94" s="10"/>
      <c r="BA94" s="10"/>
      <c r="BB94" s="10"/>
      <c r="BC94" s="10"/>
    </row>
    <row r="95" spans="1:60" ht="14.25" hidden="1" thickBot="1" x14ac:dyDescent="0.2">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4.25" hidden="1" thickBot="1" x14ac:dyDescent="0.2">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14.25" hidden="1" thickBot="1" x14ac:dyDescent="0.2">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14.25" hidden="1" thickBot="1" x14ac:dyDescent="0.2">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14.25" hidden="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0.7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584</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569</v>
      </c>
      <c r="AC101" s="570"/>
      <c r="AD101" s="570"/>
      <c r="AE101" s="384">
        <v>6</v>
      </c>
      <c r="AF101" s="385"/>
      <c r="AG101" s="385"/>
      <c r="AH101" s="386"/>
      <c r="AI101" s="384">
        <v>6</v>
      </c>
      <c r="AJ101" s="385"/>
      <c r="AK101" s="385"/>
      <c r="AL101" s="386"/>
      <c r="AM101" s="384">
        <v>6</v>
      </c>
      <c r="AN101" s="385"/>
      <c r="AO101" s="385"/>
      <c r="AP101" s="386"/>
      <c r="AQ101" s="384" t="s">
        <v>581</v>
      </c>
      <c r="AR101" s="385"/>
      <c r="AS101" s="385"/>
      <c r="AT101" s="386"/>
      <c r="AU101" s="384" t="s">
        <v>633</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569</v>
      </c>
      <c r="AC102" s="570"/>
      <c r="AD102" s="570"/>
      <c r="AE102" s="378">
        <v>6</v>
      </c>
      <c r="AF102" s="378"/>
      <c r="AG102" s="378"/>
      <c r="AH102" s="378"/>
      <c r="AI102" s="378">
        <v>6</v>
      </c>
      <c r="AJ102" s="378"/>
      <c r="AK102" s="378"/>
      <c r="AL102" s="378"/>
      <c r="AM102" s="378">
        <v>6</v>
      </c>
      <c r="AN102" s="378"/>
      <c r="AO102" s="378"/>
      <c r="AP102" s="378"/>
      <c r="AQ102" s="836">
        <v>6</v>
      </c>
      <c r="AR102" s="837"/>
      <c r="AS102" s="837"/>
      <c r="AT102" s="838"/>
      <c r="AU102" s="836">
        <v>5</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idden="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idden="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idden="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idden="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idden="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idden="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idden="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idden="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idden="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idden="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30.7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585</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586</v>
      </c>
      <c r="AC116" s="316"/>
      <c r="AD116" s="317"/>
      <c r="AE116" s="378">
        <v>5432</v>
      </c>
      <c r="AF116" s="378"/>
      <c r="AG116" s="378"/>
      <c r="AH116" s="378"/>
      <c r="AI116" s="378">
        <v>4383</v>
      </c>
      <c r="AJ116" s="378"/>
      <c r="AK116" s="378"/>
      <c r="AL116" s="378"/>
      <c r="AM116" s="378">
        <v>10310</v>
      </c>
      <c r="AN116" s="378"/>
      <c r="AO116" s="378"/>
      <c r="AP116" s="378"/>
      <c r="AQ116" s="384">
        <v>9291.7999999999993</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587</v>
      </c>
      <c r="AC117" s="361"/>
      <c r="AD117" s="362"/>
      <c r="AE117" s="322" t="s">
        <v>588</v>
      </c>
      <c r="AF117" s="322"/>
      <c r="AG117" s="322"/>
      <c r="AH117" s="322"/>
      <c r="AI117" s="322" t="s">
        <v>589</v>
      </c>
      <c r="AJ117" s="322"/>
      <c r="AK117" s="322"/>
      <c r="AL117" s="322"/>
      <c r="AM117" s="322" t="s">
        <v>641</v>
      </c>
      <c r="AN117" s="322"/>
      <c r="AO117" s="322"/>
      <c r="AP117" s="322"/>
      <c r="AQ117" s="322" t="s">
        <v>634</v>
      </c>
      <c r="AR117" s="322"/>
      <c r="AS117" s="322"/>
      <c r="AT117" s="322"/>
      <c r="AU117" s="322"/>
      <c r="AV117" s="322"/>
      <c r="AW117" s="322"/>
      <c r="AX117" s="323"/>
    </row>
    <row r="118" spans="1:50" ht="14.25" hidden="1" customHeight="1" thickBot="1" x14ac:dyDescent="0.2">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14.25" hidden="1" customHeight="1" thickBot="1" x14ac:dyDescent="0.2">
      <c r="A119" s="307"/>
      <c r="B119" s="308"/>
      <c r="C119" s="308"/>
      <c r="D119" s="308"/>
      <c r="E119" s="308"/>
      <c r="F119" s="309"/>
      <c r="G119" s="371" t="s">
        <v>590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14.2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570</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14.25" hidden="1" customHeight="1" thickBot="1" x14ac:dyDescent="0.2">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14.25" hidden="1" customHeight="1" thickBot="1" x14ac:dyDescent="0.2">
      <c r="A122" s="307"/>
      <c r="B122" s="308"/>
      <c r="C122" s="308"/>
      <c r="D122" s="308"/>
      <c r="E122" s="308"/>
      <c r="F122" s="309"/>
      <c r="G122" s="371" t="s">
        <v>565</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14.25" hidden="1" customHeight="1" thickBo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14.25" hidden="1" customHeight="1" thickBot="1" x14ac:dyDescent="0.2">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14.25" hidden="1" customHeight="1" thickBot="1" x14ac:dyDescent="0.2">
      <c r="A125" s="307"/>
      <c r="B125" s="308"/>
      <c r="C125" s="308"/>
      <c r="D125" s="308"/>
      <c r="E125" s="308"/>
      <c r="F125" s="309"/>
      <c r="G125" s="371" t="s">
        <v>565</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14.25" hidden="1" customHeight="1" thickBot="1" x14ac:dyDescent="0.2">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14.25" hidden="1" customHeight="1" thickBot="1" x14ac:dyDescent="0.2">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14.25" hidden="1" customHeight="1" thickBot="1" x14ac:dyDescent="0.2">
      <c r="A128" s="307"/>
      <c r="B128" s="308"/>
      <c r="C128" s="308"/>
      <c r="D128" s="308"/>
      <c r="E128" s="308"/>
      <c r="F128" s="309"/>
      <c r="G128" s="371" t="s">
        <v>565</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14.2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657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c r="AR133" s="281"/>
      <c r="AS133" s="141" t="s">
        <v>236</v>
      </c>
      <c r="AT133" s="176"/>
      <c r="AU133" s="263"/>
      <c r="AV133" s="140"/>
      <c r="AW133" s="141" t="s">
        <v>181</v>
      </c>
      <c r="AX133" s="142"/>
    </row>
    <row r="134" spans="1:50" ht="39.75" customHeight="1" x14ac:dyDescent="0.15">
      <c r="A134" s="1023"/>
      <c r="B134" s="256"/>
      <c r="C134" s="255"/>
      <c r="D134" s="256"/>
      <c r="E134" s="255"/>
      <c r="F134" s="330"/>
      <c r="G134" s="264" t="s">
        <v>648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649</v>
      </c>
      <c r="AC134" s="228"/>
      <c r="AD134" s="228"/>
      <c r="AE134" s="276">
        <v>94</v>
      </c>
      <c r="AF134" s="120"/>
      <c r="AG134" s="120"/>
      <c r="AH134" s="120"/>
      <c r="AI134" s="276">
        <v>93</v>
      </c>
      <c r="AJ134" s="120"/>
      <c r="AK134" s="120"/>
      <c r="AL134" s="120"/>
      <c r="AM134" s="276">
        <v>100</v>
      </c>
      <c r="AN134" s="120"/>
      <c r="AO134" s="120"/>
      <c r="AP134" s="120"/>
      <c r="AQ134" s="276" t="s">
        <v>563</v>
      </c>
      <c r="AR134" s="120"/>
      <c r="AS134" s="120"/>
      <c r="AT134" s="120"/>
      <c r="AU134" s="276" t="s">
        <v>563</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650</v>
      </c>
      <c r="AC135" s="302"/>
      <c r="AD135" s="303"/>
      <c r="AE135" s="276" t="s">
        <v>563</v>
      </c>
      <c r="AF135" s="120"/>
      <c r="AG135" s="120"/>
      <c r="AH135" s="120"/>
      <c r="AI135" s="276" t="s">
        <v>563</v>
      </c>
      <c r="AJ135" s="120"/>
      <c r="AK135" s="120"/>
      <c r="AL135" s="120"/>
      <c r="AM135" s="276" t="s">
        <v>563</v>
      </c>
      <c r="AN135" s="120"/>
      <c r="AO135" s="120"/>
      <c r="AP135" s="120"/>
      <c r="AQ135" s="276">
        <v>90</v>
      </c>
      <c r="AR135" s="120"/>
      <c r="AS135" s="120"/>
      <c r="AT135" s="120"/>
      <c r="AU135" s="276" t="s">
        <v>563</v>
      </c>
      <c r="AV135" s="120"/>
      <c r="AW135" s="120"/>
      <c r="AX135" s="219"/>
    </row>
    <row r="136" spans="1:50" ht="3.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t="s">
        <v>658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651</v>
      </c>
      <c r="AC138" s="302"/>
      <c r="AD138" s="303"/>
      <c r="AE138" s="276" t="s">
        <v>652</v>
      </c>
      <c r="AF138" s="120"/>
      <c r="AG138" s="120"/>
      <c r="AH138" s="120"/>
      <c r="AI138" s="276">
        <v>151588</v>
      </c>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651</v>
      </c>
      <c r="AC139" s="302"/>
      <c r="AD139" s="303"/>
      <c r="AE139" s="276" t="s">
        <v>653</v>
      </c>
      <c r="AF139" s="120"/>
      <c r="AG139" s="120"/>
      <c r="AH139" s="120"/>
      <c r="AI139" s="276" t="s">
        <v>652</v>
      </c>
      <c r="AJ139" s="120"/>
      <c r="AK139" s="120"/>
      <c r="AL139" s="120"/>
      <c r="AM139" s="276">
        <v>96000</v>
      </c>
      <c r="AN139" s="120"/>
      <c r="AO139" s="120"/>
      <c r="AP139" s="120"/>
      <c r="AQ139" s="276"/>
      <c r="AR139" s="120"/>
      <c r="AS139" s="120"/>
      <c r="AT139" s="120"/>
      <c r="AU139" s="276"/>
      <c r="AV139" s="120"/>
      <c r="AW139" s="120"/>
      <c r="AX139" s="219"/>
    </row>
    <row r="140" spans="1:50" ht="13.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3.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13.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13.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3.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3.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13.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13.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3.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3.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13.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13.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6" customHeight="1" x14ac:dyDescent="0.15">
      <c r="A154" s="1023"/>
      <c r="B154" s="256"/>
      <c r="C154" s="255"/>
      <c r="D154" s="256"/>
      <c r="E154" s="255"/>
      <c r="F154" s="330"/>
      <c r="G154" s="264" t="s">
        <v>643</v>
      </c>
      <c r="H154" s="165"/>
      <c r="I154" s="165"/>
      <c r="J154" s="165"/>
      <c r="K154" s="165"/>
      <c r="L154" s="165"/>
      <c r="M154" s="165"/>
      <c r="N154" s="165"/>
      <c r="O154" s="165"/>
      <c r="P154" s="236"/>
      <c r="Q154" s="339" t="s">
        <v>644</v>
      </c>
      <c r="R154" s="165"/>
      <c r="S154" s="165"/>
      <c r="T154" s="165"/>
      <c r="U154" s="165"/>
      <c r="V154" s="165"/>
      <c r="W154" s="165"/>
      <c r="X154" s="165"/>
      <c r="Y154" s="165"/>
      <c r="Z154" s="165"/>
      <c r="AA154" s="951"/>
      <c r="AB154" s="297" t="s">
        <v>646</v>
      </c>
      <c r="AC154" s="266"/>
      <c r="AD154" s="266"/>
      <c r="AE154" s="338" t="s">
        <v>645</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36"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121.5"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647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1.5"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13.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13.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13.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13.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13.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13.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3.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13.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13.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13.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13.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13.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13.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3.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13.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13.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13.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13.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13.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13.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13.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13.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13.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13.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13.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13.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13.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3.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23"/>
      <c r="B188" s="256"/>
      <c r="C188" s="255"/>
      <c r="D188" s="256"/>
      <c r="E188" s="339"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567</v>
      </c>
      <c r="K430" s="246"/>
      <c r="L430" s="246"/>
      <c r="M430" s="246"/>
      <c r="N430" s="246"/>
      <c r="O430" s="246"/>
      <c r="P430" s="246"/>
      <c r="Q430" s="246"/>
      <c r="R430" s="246"/>
      <c r="S430" s="246"/>
      <c r="T430" s="247"/>
      <c r="U430" s="470"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581</v>
      </c>
      <c r="AF432" s="140"/>
      <c r="AG432" s="141" t="s">
        <v>236</v>
      </c>
      <c r="AH432" s="176"/>
      <c r="AI432" s="186"/>
      <c r="AJ432" s="186"/>
      <c r="AK432" s="186"/>
      <c r="AL432" s="181"/>
      <c r="AM432" s="186"/>
      <c r="AN432" s="186"/>
      <c r="AO432" s="186"/>
      <c r="AP432" s="181"/>
      <c r="AQ432" s="262" t="s">
        <v>567</v>
      </c>
      <c r="AR432" s="140"/>
      <c r="AS432" s="141" t="s">
        <v>236</v>
      </c>
      <c r="AT432" s="176"/>
      <c r="AU432" s="262" t="s">
        <v>567</v>
      </c>
      <c r="AV432" s="140"/>
      <c r="AW432" s="141" t="s">
        <v>181</v>
      </c>
      <c r="AX432" s="142"/>
    </row>
    <row r="433" spans="1:50" ht="23.25" customHeight="1" x14ac:dyDescent="0.15">
      <c r="A433" s="1023"/>
      <c r="B433" s="256"/>
      <c r="C433" s="255"/>
      <c r="D433" s="256"/>
      <c r="E433" s="170"/>
      <c r="F433" s="171"/>
      <c r="G433" s="264"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567</v>
      </c>
      <c r="AC433" s="137"/>
      <c r="AD433" s="137"/>
      <c r="AE433" s="259" t="s">
        <v>567</v>
      </c>
      <c r="AF433" s="120"/>
      <c r="AG433" s="120"/>
      <c r="AH433" s="120"/>
      <c r="AI433" s="259" t="s">
        <v>567</v>
      </c>
      <c r="AJ433" s="120"/>
      <c r="AK433" s="120"/>
      <c r="AL433" s="120"/>
      <c r="AM433" s="259" t="s">
        <v>561</v>
      </c>
      <c r="AN433" s="120"/>
      <c r="AO433" s="120"/>
      <c r="AP433" s="120"/>
      <c r="AQ433" s="259" t="s">
        <v>592</v>
      </c>
      <c r="AR433" s="120"/>
      <c r="AS433" s="120"/>
      <c r="AT433" s="121"/>
      <c r="AU433" s="260" t="s">
        <v>567</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567</v>
      </c>
      <c r="AC434" s="137"/>
      <c r="AD434" s="137"/>
      <c r="AE434" s="259" t="s">
        <v>567</v>
      </c>
      <c r="AF434" s="120"/>
      <c r="AG434" s="120"/>
      <c r="AH434" s="120"/>
      <c r="AI434" s="259" t="s">
        <v>567</v>
      </c>
      <c r="AJ434" s="120"/>
      <c r="AK434" s="120"/>
      <c r="AL434" s="120"/>
      <c r="AM434" s="259" t="s">
        <v>561</v>
      </c>
      <c r="AN434" s="120"/>
      <c r="AO434" s="120"/>
      <c r="AP434" s="120"/>
      <c r="AQ434" s="259" t="s">
        <v>567</v>
      </c>
      <c r="AR434" s="120"/>
      <c r="AS434" s="120"/>
      <c r="AT434" s="121"/>
      <c r="AU434" s="260" t="s">
        <v>581</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592</v>
      </c>
      <c r="AF435" s="120"/>
      <c r="AG435" s="120"/>
      <c r="AH435" s="120"/>
      <c r="AI435" s="259" t="s">
        <v>567</v>
      </c>
      <c r="AJ435" s="120"/>
      <c r="AK435" s="120"/>
      <c r="AL435" s="120"/>
      <c r="AM435" s="259" t="s">
        <v>561</v>
      </c>
      <c r="AN435" s="120"/>
      <c r="AO435" s="120"/>
      <c r="AP435" s="120"/>
      <c r="AQ435" s="259" t="s">
        <v>567</v>
      </c>
      <c r="AR435" s="120"/>
      <c r="AS435" s="120"/>
      <c r="AT435" s="121"/>
      <c r="AU435" s="260" t="s">
        <v>567</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581</v>
      </c>
      <c r="AF457" s="140"/>
      <c r="AG457" s="141" t="s">
        <v>236</v>
      </c>
      <c r="AH457" s="176"/>
      <c r="AI457" s="186"/>
      <c r="AJ457" s="186"/>
      <c r="AK457" s="186"/>
      <c r="AL457" s="181"/>
      <c r="AM457" s="186"/>
      <c r="AN457" s="186"/>
      <c r="AO457" s="186"/>
      <c r="AP457" s="181"/>
      <c r="AQ457" s="262" t="s">
        <v>567</v>
      </c>
      <c r="AR457" s="140"/>
      <c r="AS457" s="141" t="s">
        <v>236</v>
      </c>
      <c r="AT457" s="176"/>
      <c r="AU457" s="263" t="s">
        <v>581</v>
      </c>
      <c r="AV457" s="140"/>
      <c r="AW457" s="141" t="s">
        <v>181</v>
      </c>
      <c r="AX457" s="142"/>
    </row>
    <row r="458" spans="1:50" ht="23.25" customHeight="1" x14ac:dyDescent="0.15">
      <c r="A458" s="1023"/>
      <c r="B458" s="256"/>
      <c r="C458" s="255"/>
      <c r="D458" s="256"/>
      <c r="E458" s="170"/>
      <c r="F458" s="171"/>
      <c r="G458" s="264"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567</v>
      </c>
      <c r="AC458" s="137"/>
      <c r="AD458" s="137"/>
      <c r="AE458" s="259" t="s">
        <v>581</v>
      </c>
      <c r="AF458" s="120"/>
      <c r="AG458" s="120"/>
      <c r="AH458" s="120"/>
      <c r="AI458" s="259" t="s">
        <v>567</v>
      </c>
      <c r="AJ458" s="120"/>
      <c r="AK458" s="120"/>
      <c r="AL458" s="120"/>
      <c r="AM458" s="259" t="s">
        <v>561</v>
      </c>
      <c r="AN458" s="120"/>
      <c r="AO458" s="120"/>
      <c r="AP458" s="120"/>
      <c r="AQ458" s="259" t="s">
        <v>567</v>
      </c>
      <c r="AR458" s="120"/>
      <c r="AS458" s="120"/>
      <c r="AT458" s="121"/>
      <c r="AU458" s="260" t="s">
        <v>567</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567</v>
      </c>
      <c r="AC459" s="137"/>
      <c r="AD459" s="137"/>
      <c r="AE459" s="259" t="s">
        <v>567</v>
      </c>
      <c r="AF459" s="120"/>
      <c r="AG459" s="120"/>
      <c r="AH459" s="120"/>
      <c r="AI459" s="259" t="s">
        <v>567</v>
      </c>
      <c r="AJ459" s="120"/>
      <c r="AK459" s="120"/>
      <c r="AL459" s="120"/>
      <c r="AM459" s="259" t="s">
        <v>561</v>
      </c>
      <c r="AN459" s="120"/>
      <c r="AO459" s="120"/>
      <c r="AP459" s="120"/>
      <c r="AQ459" s="259" t="s">
        <v>567</v>
      </c>
      <c r="AR459" s="120"/>
      <c r="AS459" s="120"/>
      <c r="AT459" s="121"/>
      <c r="AU459" s="260" t="s">
        <v>593</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581</v>
      </c>
      <c r="AF460" s="120"/>
      <c r="AG460" s="120"/>
      <c r="AH460" s="120"/>
      <c r="AI460" s="259" t="s">
        <v>567</v>
      </c>
      <c r="AJ460" s="120"/>
      <c r="AK460" s="120"/>
      <c r="AL460" s="120"/>
      <c r="AM460" s="259" t="s">
        <v>561</v>
      </c>
      <c r="AN460" s="120"/>
      <c r="AO460" s="120"/>
      <c r="AP460" s="120"/>
      <c r="AQ460" s="259" t="s">
        <v>567</v>
      </c>
      <c r="AR460" s="120"/>
      <c r="AS460" s="120"/>
      <c r="AT460" s="121"/>
      <c r="AU460" s="260" t="s">
        <v>567</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9.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594</v>
      </c>
      <c r="AH702" s="908"/>
      <c r="AI702" s="908"/>
      <c r="AJ702" s="908"/>
      <c r="AK702" s="908"/>
      <c r="AL702" s="908"/>
      <c r="AM702" s="908"/>
      <c r="AN702" s="908"/>
      <c r="AO702" s="908"/>
      <c r="AP702" s="908"/>
      <c r="AQ702" s="908"/>
      <c r="AR702" s="908"/>
      <c r="AS702" s="908"/>
      <c r="AT702" s="908"/>
      <c r="AU702" s="908"/>
      <c r="AV702" s="908"/>
      <c r="AW702" s="908"/>
      <c r="AX702" s="909"/>
    </row>
    <row r="703" spans="1:50" ht="64.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595</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596</v>
      </c>
      <c r="AH704" s="238"/>
      <c r="AI704" s="238"/>
      <c r="AJ704" s="238"/>
      <c r="AK704" s="238"/>
      <c r="AL704" s="238"/>
      <c r="AM704" s="238"/>
      <c r="AN704" s="238"/>
      <c r="AO704" s="238"/>
      <c r="AP704" s="238"/>
      <c r="AQ704" s="238"/>
      <c r="AR704" s="238"/>
      <c r="AS704" s="238"/>
      <c r="AT704" s="238"/>
      <c r="AU704" s="238"/>
      <c r="AV704" s="238"/>
      <c r="AW704" s="238"/>
      <c r="AX704" s="449"/>
    </row>
    <row r="705" spans="1:50" ht="4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4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80.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598</v>
      </c>
      <c r="AH708" s="546"/>
      <c r="AI708" s="546"/>
      <c r="AJ708" s="546"/>
      <c r="AK708" s="546"/>
      <c r="AL708" s="546"/>
      <c r="AM708" s="546"/>
      <c r="AN708" s="546"/>
      <c r="AO708" s="546"/>
      <c r="AP708" s="546"/>
      <c r="AQ708" s="546"/>
      <c r="AR708" s="546"/>
      <c r="AS708" s="546"/>
      <c r="AT708" s="546"/>
      <c r="AU708" s="546"/>
      <c r="AV708" s="546"/>
      <c r="AW708" s="546"/>
      <c r="AX708" s="547"/>
    </row>
    <row r="709" spans="1:50" ht="72"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599</v>
      </c>
      <c r="AH709" s="687"/>
      <c r="AI709" s="687"/>
      <c r="AJ709" s="687"/>
      <c r="AK709" s="687"/>
      <c r="AL709" s="687"/>
      <c r="AM709" s="687"/>
      <c r="AN709" s="687"/>
      <c r="AO709" s="687"/>
      <c r="AP709" s="687"/>
      <c r="AQ709" s="687"/>
      <c r="AR709" s="687"/>
      <c r="AS709" s="687"/>
      <c r="AT709" s="687"/>
      <c r="AU709" s="687"/>
      <c r="AV709" s="687"/>
      <c r="AW709" s="687"/>
      <c r="AX709" s="688"/>
    </row>
    <row r="710" spans="1:50" ht="45.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622</v>
      </c>
      <c r="AE710" s="159"/>
      <c r="AF710" s="159"/>
      <c r="AG710" s="686" t="s">
        <v>567</v>
      </c>
      <c r="AH710" s="687"/>
      <c r="AI710" s="687"/>
      <c r="AJ710" s="687"/>
      <c r="AK710" s="687"/>
      <c r="AL710" s="687"/>
      <c r="AM710" s="687"/>
      <c r="AN710" s="687"/>
      <c r="AO710" s="687"/>
      <c r="AP710" s="687"/>
      <c r="AQ710" s="687"/>
      <c r="AR710" s="687"/>
      <c r="AS710" s="687"/>
      <c r="AT710" s="687"/>
      <c r="AU710" s="687"/>
      <c r="AV710" s="687"/>
      <c r="AW710" s="687"/>
      <c r="AX710" s="688"/>
    </row>
    <row r="711" spans="1:50" ht="69.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600</v>
      </c>
      <c r="AH711" s="687"/>
      <c r="AI711" s="687"/>
      <c r="AJ711" s="687"/>
      <c r="AK711" s="687"/>
      <c r="AL711" s="687"/>
      <c r="AM711" s="687"/>
      <c r="AN711" s="687"/>
      <c r="AO711" s="687"/>
      <c r="AP711" s="687"/>
      <c r="AQ711" s="687"/>
      <c r="AR711" s="687"/>
      <c r="AS711" s="687"/>
      <c r="AT711" s="687"/>
      <c r="AU711" s="687"/>
      <c r="AV711" s="687"/>
      <c r="AW711" s="687"/>
      <c r="AX711" s="688"/>
    </row>
    <row r="712" spans="1:50" ht="45.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622</v>
      </c>
      <c r="AE712" s="605"/>
      <c r="AF712" s="605"/>
      <c r="AG712" s="613" t="s">
        <v>567</v>
      </c>
      <c r="AH712" s="614"/>
      <c r="AI712" s="614"/>
      <c r="AJ712" s="614"/>
      <c r="AK712" s="614"/>
      <c r="AL712" s="614"/>
      <c r="AM712" s="614"/>
      <c r="AN712" s="614"/>
      <c r="AO712" s="614"/>
      <c r="AP712" s="614"/>
      <c r="AQ712" s="614"/>
      <c r="AR712" s="614"/>
      <c r="AS712" s="614"/>
      <c r="AT712" s="614"/>
      <c r="AU712" s="614"/>
      <c r="AV712" s="614"/>
      <c r="AW712" s="614"/>
      <c r="AX712" s="615"/>
    </row>
    <row r="713" spans="1:50" ht="45.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622</v>
      </c>
      <c r="AE713" s="159"/>
      <c r="AF713" s="160"/>
      <c r="AG713" s="686" t="s">
        <v>567</v>
      </c>
      <c r="AH713" s="687"/>
      <c r="AI713" s="687"/>
      <c r="AJ713" s="687"/>
      <c r="AK713" s="687"/>
      <c r="AL713" s="687"/>
      <c r="AM713" s="687"/>
      <c r="AN713" s="687"/>
      <c r="AO713" s="687"/>
      <c r="AP713" s="687"/>
      <c r="AQ713" s="687"/>
      <c r="AR713" s="687"/>
      <c r="AS713" s="687"/>
      <c r="AT713" s="687"/>
      <c r="AU713" s="687"/>
      <c r="AV713" s="687"/>
      <c r="AW713" s="687"/>
      <c r="AX713" s="688"/>
    </row>
    <row r="714" spans="1:50" ht="77.2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601</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602</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622</v>
      </c>
      <c r="AE716" s="781"/>
      <c r="AF716" s="781"/>
      <c r="AG716" s="686" t="s">
        <v>563</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603</v>
      </c>
      <c r="AH717" s="687"/>
      <c r="AI717" s="687"/>
      <c r="AJ717" s="687"/>
      <c r="AK717" s="687"/>
      <c r="AL717" s="687"/>
      <c r="AM717" s="687"/>
      <c r="AN717" s="687"/>
      <c r="AO717" s="687"/>
      <c r="AP717" s="687"/>
      <c r="AQ717" s="687"/>
      <c r="AR717" s="687"/>
      <c r="AS717" s="687"/>
      <c r="AT717" s="687"/>
      <c r="AU717" s="687"/>
      <c r="AV717" s="687"/>
      <c r="AW717" s="687"/>
      <c r="AX717" s="688"/>
    </row>
    <row r="718" spans="1:50" ht="66.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622</v>
      </c>
      <c r="AE719" s="690"/>
      <c r="AF719" s="690"/>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6">IF(OR(G722="　", G722=""), "", "-")</f>
        <v/>
      </c>
      <c r="J722" s="944"/>
      <c r="K722" s="944"/>
      <c r="L722" s="82" t="str">
        <f t="shared" ref="L722:L725" si="7">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6"/>
        <v/>
      </c>
      <c r="J723" s="944"/>
      <c r="K723" s="944"/>
      <c r="L723" s="82" t="str">
        <f t="shared" si="7"/>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6"/>
        <v/>
      </c>
      <c r="J724" s="944"/>
      <c r="K724" s="944"/>
      <c r="L724" s="82" t="str">
        <f t="shared" si="7"/>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6"/>
        <v/>
      </c>
      <c r="J725" s="989"/>
      <c r="K725" s="989"/>
      <c r="L725" s="84" t="str">
        <f t="shared" si="7"/>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624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639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5.5" customHeight="1" thickBot="1" x14ac:dyDescent="0.2">
      <c r="A729" s="787" t="s">
        <v>662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663</v>
      </c>
      <c r="B731" s="638"/>
      <c r="C731" s="638"/>
      <c r="D731" s="638"/>
      <c r="E731" s="639"/>
      <c r="F731" s="702" t="s">
        <v>664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94.5" customHeight="1" thickBot="1" x14ac:dyDescent="0.2">
      <c r="A733" s="771" t="s">
        <v>665</v>
      </c>
      <c r="B733" s="772"/>
      <c r="C733" s="772"/>
      <c r="D733" s="772"/>
      <c r="E733" s="773"/>
      <c r="F733" s="788" t="s">
        <v>666</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605</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606</v>
      </c>
      <c r="F737" s="103"/>
      <c r="G737" s="103"/>
      <c r="H737" s="103"/>
      <c r="I737" s="103"/>
      <c r="J737" s="103"/>
      <c r="K737" s="103"/>
      <c r="L737" s="103"/>
      <c r="M737" s="103"/>
      <c r="N737" s="109" t="s">
        <v>400</v>
      </c>
      <c r="O737" s="109"/>
      <c r="P737" s="109"/>
      <c r="Q737" s="109"/>
      <c r="R737" s="103" t="s">
        <v>607</v>
      </c>
      <c r="S737" s="103"/>
      <c r="T737" s="103"/>
      <c r="U737" s="103"/>
      <c r="V737" s="103"/>
      <c r="W737" s="103"/>
      <c r="X737" s="103"/>
      <c r="Y737" s="103"/>
      <c r="Z737" s="103"/>
      <c r="AA737" s="109" t="s">
        <v>399</v>
      </c>
      <c r="AB737" s="109"/>
      <c r="AC737" s="109"/>
      <c r="AD737" s="109"/>
      <c r="AE737" s="103" t="s">
        <v>608</v>
      </c>
      <c r="AF737" s="103"/>
      <c r="AG737" s="103"/>
      <c r="AH737" s="103"/>
      <c r="AI737" s="103"/>
      <c r="AJ737" s="103"/>
      <c r="AK737" s="103"/>
      <c r="AL737" s="103"/>
      <c r="AM737" s="103"/>
      <c r="AN737" s="109" t="s">
        <v>398</v>
      </c>
      <c r="AO737" s="109"/>
      <c r="AP737" s="109"/>
      <c r="AQ737" s="109"/>
      <c r="AR737" s="110" t="s">
        <v>609</v>
      </c>
      <c r="AS737" s="111"/>
      <c r="AT737" s="111"/>
      <c r="AU737" s="111"/>
      <c r="AV737" s="111"/>
      <c r="AW737" s="111"/>
      <c r="AX737" s="112"/>
      <c r="AY737" s="88"/>
      <c r="AZ737" s="88"/>
    </row>
    <row r="738" spans="1:52" ht="24.75" customHeight="1" x14ac:dyDescent="0.15">
      <c r="A738" s="100" t="s">
        <v>397</v>
      </c>
      <c r="B738" s="101"/>
      <c r="C738" s="101"/>
      <c r="D738" s="102"/>
      <c r="E738" s="103" t="s">
        <v>610</v>
      </c>
      <c r="F738" s="103"/>
      <c r="G738" s="103"/>
      <c r="H738" s="103"/>
      <c r="I738" s="103"/>
      <c r="J738" s="103"/>
      <c r="K738" s="103"/>
      <c r="L738" s="103"/>
      <c r="M738" s="103"/>
      <c r="N738" s="109" t="s">
        <v>396</v>
      </c>
      <c r="O738" s="109"/>
      <c r="P738" s="109"/>
      <c r="Q738" s="109"/>
      <c r="R738" s="103" t="s">
        <v>611</v>
      </c>
      <c r="S738" s="103"/>
      <c r="T738" s="103"/>
      <c r="U738" s="103"/>
      <c r="V738" s="103"/>
      <c r="W738" s="103"/>
      <c r="X738" s="103"/>
      <c r="Y738" s="103"/>
      <c r="Z738" s="103"/>
      <c r="AA738" s="109" t="s">
        <v>395</v>
      </c>
      <c r="AB738" s="109"/>
      <c r="AC738" s="109"/>
      <c r="AD738" s="109"/>
      <c r="AE738" s="103" t="s">
        <v>612</v>
      </c>
      <c r="AF738" s="103"/>
      <c r="AG738" s="103"/>
      <c r="AH738" s="103"/>
      <c r="AI738" s="103"/>
      <c r="AJ738" s="103"/>
      <c r="AK738" s="103"/>
      <c r="AL738" s="103"/>
      <c r="AM738" s="103"/>
      <c r="AN738" s="109" t="s">
        <v>394</v>
      </c>
      <c r="AO738" s="109"/>
      <c r="AP738" s="109"/>
      <c r="AQ738" s="109"/>
      <c r="AR738" s="110" t="s">
        <v>613</v>
      </c>
      <c r="AS738" s="111"/>
      <c r="AT738" s="111"/>
      <c r="AU738" s="111"/>
      <c r="AV738" s="111"/>
      <c r="AW738" s="111"/>
      <c r="AX738" s="112"/>
    </row>
    <row r="739" spans="1:52" ht="24.75" customHeight="1" x14ac:dyDescent="0.15">
      <c r="A739" s="100" t="s">
        <v>393</v>
      </c>
      <c r="B739" s="101"/>
      <c r="C739" s="101"/>
      <c r="D739" s="102"/>
      <c r="E739" s="103" t="s">
        <v>642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566</v>
      </c>
      <c r="F740" s="125"/>
      <c r="G740" s="125"/>
      <c r="H740" s="92" t="str">
        <f>IF(E740="", "", "(")</f>
        <v>(</v>
      </c>
      <c r="I740" s="125"/>
      <c r="J740" s="125"/>
      <c r="K740" s="92" t="str">
        <f>IF(OR(I740="　", I740=""), "", "-")</f>
        <v/>
      </c>
      <c r="L740" s="126">
        <v>425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9.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5.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4.2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5" customHeight="1" x14ac:dyDescent="0.15">
      <c r="A780" s="782" t="s">
        <v>388</v>
      </c>
      <c r="B780" s="783"/>
      <c r="C780" s="783"/>
      <c r="D780" s="783"/>
      <c r="E780" s="783"/>
      <c r="F780" s="784"/>
      <c r="G780" s="459" t="s">
        <v>625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67.5" customHeight="1" x14ac:dyDescent="0.15">
      <c r="A782" s="575"/>
      <c r="B782" s="785"/>
      <c r="C782" s="785"/>
      <c r="D782" s="785"/>
      <c r="E782" s="785"/>
      <c r="F782" s="786"/>
      <c r="G782" s="471" t="s">
        <v>626</v>
      </c>
      <c r="H782" s="472"/>
      <c r="I782" s="472"/>
      <c r="J782" s="472"/>
      <c r="K782" s="473"/>
      <c r="L782" s="474" t="s">
        <v>627</v>
      </c>
      <c r="M782" s="475"/>
      <c r="N782" s="475"/>
      <c r="O782" s="475"/>
      <c r="P782" s="475"/>
      <c r="Q782" s="475"/>
      <c r="R782" s="475"/>
      <c r="S782" s="475"/>
      <c r="T782" s="475"/>
      <c r="U782" s="475"/>
      <c r="V782" s="475"/>
      <c r="W782" s="475"/>
      <c r="X782" s="476"/>
      <c r="Y782" s="477">
        <v>61.9</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61.9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5" customHeight="1" x14ac:dyDescent="0.15">
      <c r="A838" s="424">
        <v>1</v>
      </c>
      <c r="B838" s="424">
        <v>1</v>
      </c>
      <c r="C838" s="444" t="s">
        <v>628</v>
      </c>
      <c r="D838" s="438"/>
      <c r="E838" s="438"/>
      <c r="F838" s="438"/>
      <c r="G838" s="438"/>
      <c r="H838" s="438"/>
      <c r="I838" s="438"/>
      <c r="J838" s="439" t="s">
        <v>629</v>
      </c>
      <c r="K838" s="440"/>
      <c r="L838" s="440"/>
      <c r="M838" s="440"/>
      <c r="N838" s="440"/>
      <c r="O838" s="440"/>
      <c r="P838" s="445" t="s">
        <v>630</v>
      </c>
      <c r="Q838" s="333"/>
      <c r="R838" s="333"/>
      <c r="S838" s="333"/>
      <c r="T838" s="333"/>
      <c r="U838" s="333"/>
      <c r="V838" s="333"/>
      <c r="W838" s="333"/>
      <c r="X838" s="333"/>
      <c r="Y838" s="334">
        <v>61.9</v>
      </c>
      <c r="Z838" s="335"/>
      <c r="AA838" s="335"/>
      <c r="AB838" s="336"/>
      <c r="AC838" s="347" t="s">
        <v>631</v>
      </c>
      <c r="AD838" s="443"/>
      <c r="AE838" s="443"/>
      <c r="AF838" s="443"/>
      <c r="AG838" s="443"/>
      <c r="AH838" s="441" t="s">
        <v>632</v>
      </c>
      <c r="AI838" s="442"/>
      <c r="AJ838" s="442"/>
      <c r="AK838" s="442"/>
      <c r="AL838" s="344" t="s">
        <v>629</v>
      </c>
      <c r="AM838" s="345"/>
      <c r="AN838" s="345"/>
      <c r="AO838" s="346"/>
      <c r="AP838" s="340" t="s">
        <v>629</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AI34 AM34">
    <cfRule type="expression" dxfId="2703" priority="13471">
      <formula>IF(RIGHT(TEXT(AE34,"0.#"),1)=".",FALSE,TRUE)</formula>
    </cfRule>
    <cfRule type="expression" dxfId="2702" priority="13472">
      <formula>IF(RIGHT(TEXT(AE34,"0.#"),1)=".",TRUE,FALSE)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151" max="49" man="1"/>
    <brk id="704" max="49" man="1"/>
    <brk id="7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615</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2020-09-26T05:33:32Z</cp:lastPrinted>
  <dcterms:created xsi:type="dcterms:W3CDTF">2012-03-13T00:50:25Z</dcterms:created>
  <dcterms:modified xsi:type="dcterms:W3CDTF">2020-11-17T06:25:18Z</dcterms:modified>
</cp:coreProperties>
</file>