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際理解教育係・国際調整企画係\10 雑件・照会・経緯等\R2\099_20201111【庶務】レビューシートの修正（H28～）\作業様式（HPから抜き取り）\要提出\"/>
    </mc:Choice>
  </mc:AlternateContent>
  <bookViews>
    <workbookView xWindow="0" yWindow="0" windowWidth="20505" windowHeight="8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<sst xmlns="http://schemas.openxmlformats.org/spreadsheetml/2006/main" count="2943" uniqueCount="654">
  <si>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</si>
  <si>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</si>
  <si>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</si>
  <si>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</si>
  <si>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</si>
  <si>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</si>
  <si>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</si>
  <si>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</si>
  <si>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</si>
  <si>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</si>
  <si>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</si>
  <si>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</si>
  <si>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</si>
  <si>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</si>
  <si>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</si>
  <si>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</si>
  <si>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</si>
  <si>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</si>
  <si>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</si>
  <si>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</si>
  <si>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</si>
  <si>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</si>
  <si>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</si>
  <si>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</si>
  <si>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</si>
  <si>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</si>
  <si>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</si>
  <si>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</si>
  <si>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</si>
  <si>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</si>
  <si>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</si>
  <si>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</si>
  <si>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</si>
  <si>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</si>
  <si>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</si>
  <si>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</si>
  <si>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</si>
  <si>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</si>
  <si>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</si>
  <si>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</si>
  <si>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</si>
  <si>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</si>
  <si>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</si>
  <si>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</si>
  <si>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</si>
  <si>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</si>
  <si>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</si>
  <si>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</si>
  <si>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</si>
  <si>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</si>
  <si>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</si>
  <si>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</si>
  <si>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</si>
  <si>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</si>
  <si>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</si>
  <si>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</si>
  <si>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</si>
  <si>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</si>
  <si>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</si>
  <si>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</si>
  <si>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</si>
  <si>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</si>
  <si>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</si>
  <si>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</si>
  <si>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</si>
  <si>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</si>
  <si>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</si>
  <si>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</si>
  <si>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</si>
  <si>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</si>
  <si>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</si>
  <si>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</si>
  <si>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</si>
  <si>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</si>
  <si>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</si>
  <si>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</si>
  <si>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</si>
  <si>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</si>
  <si>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</si>
  <si>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</si>
  <si>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</si>
  <si>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</si>
  <si>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</si>
  <si>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</si>
  <si>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</si>
  <si>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</si>
  <si>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</si>
  <si>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</si>
  <si>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</si>
  <si>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</si>
  <si>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</si>
  <si>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</si>
  <si>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</si>
  <si>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</si>
  <si>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</si>
  <si>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</si>
  <si>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</si>
  <si>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</si>
  <si>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</si>
  <si>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</si>
  <si>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</si>
  <si>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</si>
  <si>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</si>
  <si>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</si>
  <si>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</si>
  <si>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</si>
  <si>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</si>
  <si>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</si>
  <si>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</si>
  <si>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</si>
  <si>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</si>
  <si>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</si>
  <si>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</si>
  <si>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</si>
  <si>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</si>
  <si>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</si>
  <si>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</si>
  <si>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</si>
  <si>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</si>
  <si>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</si>
  <si>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</si>
  <si>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</si>
  <si>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</si>
  <si>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</si>
  <si>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</si>
  <si>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</si>
  <si>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</si>
  <si>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</si>
  <si>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</si>
  <si>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</si>
  <si>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</si>
  <si>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</si>
  <si>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</si>
  <si>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</si>
  <si>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</si>
  <si>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</si>
  <si>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</si>
  <si>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</si>
  <si>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</si>
  <si>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</si>
  <si>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</si>
  <si>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</si>
  <si>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</si>
  <si>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</si>
  <si>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</si>
  <si>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</si>
  <si>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</si>
  <si>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</si>
  <si>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</si>
  <si>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</si>
  <si>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</si>
  <si>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</si>
  <si>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</si>
  <si>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</si>
  <si>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</si>
  <si>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</si>
  <si>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</si>
  <si>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</si>
  <si>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</si>
  <si>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</si>
  <si>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</si>
  <si>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</si>
  <si>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</si>
  <si>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</si>
  <si>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</si>
  <si>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</si>
  <si>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</si>
  <si>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</si>
  <si>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</si>
  <si>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</si>
  <si>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</si>
  <si>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</si>
  <si>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</si>
  <si>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</si>
  <si>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</si>
  <si>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</si>
  <si>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</si>
  <si>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</si>
  <si>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</si>
  <si>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</si>
  <si>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</si>
  <si>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</si>
  <si>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</si>
  <si>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</si>
  <si>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</si>
  <si>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</si>
  <si>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</si>
  <si>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</si>
  <si>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</si>
  <si>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</si>
  <si>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</si>
  <si>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</si>
  <si>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</si>
  <si>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</si>
  <si>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</si>
  <si>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</si>
  <si>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</si>
  <si>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</si>
  <si>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</si>
  <si>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</si>
  <si>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</si>
  <si>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</si>
  <si>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</si>
  <si>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</si>
  <si>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</si>
  <si>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</si>
  <si>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</si>
  <si>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</si>
  <si>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</si>
  <si>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</si>
  <si>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</si>
  <si>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</si>
  <si>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</si>
  <si>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</si>
  <si>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</si>
  <si>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</si>
  <si>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</si>
  <si>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</si>
  <si>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</si>
  <si>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</si>
  <si>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</si>
  <si>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</si>
  <si>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</si>
  <si>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</si>
  <si>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</si>
  <si>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</si>
  <si>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</si>
  <si>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</si>
  <si>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</si>
  <si>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</si>
  <si>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</si>
  <si>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</si>
  <si>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</si>
  <si>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</si>
  <si>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</si>
  <si>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</si>
  <si>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</si>
  <si>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</si>
  <si>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</si>
  <si>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</si>
  <si>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</si>
  <si>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</si>
  <si>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</si>
  <si>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</si>
  <si>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</si>
  <si>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</si>
  <si>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</si>
  <si>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</si>
  <si>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</si>
  <si>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</si>
  <si>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</si>
  <si>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</si>
  <si>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</si>
  <si>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</si>
  <si>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</si>
  <si>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</si>
  <si>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</si>
  <si>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</si>
  <si>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</si>
  <si>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</si>
  <si>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</si>
  <si>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</si>
  <si>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</si>
  <si>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</si>
  <si>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</si>
  <si>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</si>
  <si>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</si>
  <si>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</si>
  <si>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</si>
  <si>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</si>
  <si>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</si>
  <si>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</si>
  <si>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</si>
  <si>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</si>
  <si>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</si>
  <si>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</si>
  <si>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</si>
  <si>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</si>
  <si>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</si>
  <si>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</si>
  <si>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</si>
  <si>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</si>
  <si>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</si>
  <si>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</si>
  <si>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</si>
  <si>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</si>
  <si>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</si>
  <si>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</si>
  <si>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</si>
  <si>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</si>
  <si>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</si>
  <si>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</si>
  <si>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</si>
  <si>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</si>
  <si>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</si>
  <si>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</si>
  <si>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</si>
  <si>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</si>
  <si>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</si>
  <si>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</si>
  <si>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</si>
  <si>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</si>
  <si>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</si>
  <si>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</si>
  <si>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</si>
  <si>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</si>
  <si>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</si>
  <si>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</si>
  <si>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</si>
  <si>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</si>
  <si>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</si>
  <si>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</si>
  <si>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</si>
  <si>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</si>
  <si>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</si>
  <si>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</si>
  <si>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</si>
  <si>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</si>
  <si>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</si>
  <si>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</si>
  <si>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</si>
  <si>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</si>
  <si>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</si>
  <si>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</si>
  <si>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</si>
  <si>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</si>
  <si>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</si>
  <si>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</si>
  <si>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</si>
  <si>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</si>
  <si>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</si>
  <si>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</si>
  <si>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</si>
  <si>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</si>
  <si>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</si>
  <si>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</si>
  <si>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</si>
  <si>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</si>
  <si>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</si>
  <si>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</si>
  <si>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</si>
  <si>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</si>
  <si>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</si>
  <si>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</si>
  <si>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</si>
  <si>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</si>
  <si>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</si>
  <si>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</si>
  <si>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</si>
  <si>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</si>
  <si>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</si>
  <si>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</si>
  <si>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</si>
  <si>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</si>
  <si>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</si>
  <si>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</si>
  <si>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</si>
  <si>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</si>
  <si>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</si>
  <si>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</si>
  <si>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</si>
  <si>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</si>
  <si>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</si>
  <si>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</si>
  <si>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</si>
  <si>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</si>
  <si>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</si>
  <si>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</si>
  <si>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</si>
  <si>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</si>
  <si>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</si>
  <si>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</si>
  <si>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</si>
  <si>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</si>
  <si>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</si>
  <si>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</si>
  <si>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</si>
  <si>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</si>
  <si>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</si>
  <si>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</si>
  <si>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</si>
  <si>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</si>
  <si>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</si>
  <si>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</si>
  <si>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</si>
  <si>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</si>
  <si>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</si>
  <si>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</si>
  <si>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</si>
  <si>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</si>
  <si>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</si>
  <si>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</si>
  <si>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</si>
  <si>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</si>
  <si>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</si>
  <si>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</si>
  <si>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</si>
  <si>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</si>
  <si>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</si>
  <si>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</si>
  <si>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</si>
  <si>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</si>
  <si>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</si>
  <si>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</si>
  <si>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</si>
  <si>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</si>
  <si>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</si>
  <si>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</si>
  <si>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</si>
  <si>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</si>
  <si>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</si>
  <si>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</si>
  <si>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</si>
  <si>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</si>
  <si>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</si>
  <si>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</si>
  <si>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</si>
  <si>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</si>
  <si>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</si>
  <si>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</si>
  <si>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</si>
  <si>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</si>
  <si>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</si>
  <si>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</si>
  <si>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</si>
  <si>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</si>
  <si>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</si>
  <si>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</si>
  <si>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</si>
  <si>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</si>
  <si>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</si>
  <si>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</si>
  <si>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</si>
  <si>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</si>
  <si>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</si>
  <si>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</si>
  <si>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</si>
  <si>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</si>
  <si>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</si>
  <si>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</si>
  <si>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</si>
  <si>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</si>
  <si>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</si>
  <si>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</si>
  <si>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</si>
  <si>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</si>
  <si>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</si>
  <si>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</si>
  <si>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</si>
  <si>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</si>
  <si>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</si>
  <si>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</si>
  <si>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</si>
  <si>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</si>
  <si>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</si>
  <si>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</si>
  <si>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</si>
  <si>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</si>
  <si>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</si>
  <si>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</si>
  <si>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</si>
  <si>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</si>
  <si>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</si>
  <si>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</si>
  <si>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</si>
  <si>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</si>
  <si>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</si>
  <si>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</si>
  <si>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</si>
  <si>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</si>
  <si>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</si>
  <si>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</si>
  <si>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</si>
  <si>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</si>
  <si>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</si>
  <si>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</si>
  <si>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</si>
  <si>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</si>
  <si>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</si>
  <si>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</si>
  <si>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</si>
  <si>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</si>
  <si>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</si>
  <si>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</si>
  <si>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</si>
  <si>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</si>
  <si>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</si>
  <si>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</si>
  <si>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</si>
  <si>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</si>
  <si>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</si>
  <si>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</si>
  <si>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</si>
  <si>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</si>
  <si>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</si>
  <si>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</si>
  <si>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</si>
  <si>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</si>
  <si>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</si>
  <si>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</si>
  <si>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</si>
  <si>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</si>
  <si>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</si>
  <si>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</si>
  <si>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</si>
  <si>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</si>
  <si>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</si>
  <si>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</si>
  <si>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</si>
  <si>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</si>
  <si>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</si>
  <si>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</si>
  <si>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</si>
  <si>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</si>
  <si>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</si>
  <si>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</si>
  <si>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</si>
  <si>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</si>
  <si>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</si>
  <si>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</si>
  <si>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</si>
  <si>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</si>
  <si>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</si>
  <si>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</si>
  <si>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</si>
  <si>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</si>
  <si>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</si>
  <si>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</si>
  <si>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</si>
  <si>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</si>
  <si>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</si>
  <si>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</si>
  <si>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</si>
  <si>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</si>
  <si>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</si>
  <si>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</si>
  <si>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</si>
  <si>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</si>
  <si>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</si>
  <si>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</si>
  <si>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</si>
  <si>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</si>
  <si>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</si>
  <si>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</si>
  <si>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</si>
  <si>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</si>
  <si>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</si>
  <si>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</si>
  <si>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</si>
  <si>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</si>
  <si>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</si>
  <si>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</si>
  <si>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</si>
  <si>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</si>
  <si>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</si>
  <si>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</si>
  <si>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</si>
  <si>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</si>
  <si>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</si>
  <si>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</si>
  <si>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</si>
  <si>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</si>
  <si>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</si>
  <si>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</si>
  <si>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　　　　　　　　　　　　　　</t>
    <phoneticPr fontId="5"/>
  </si>
  <si>
    <t>文部科学省</t>
    <phoneticPr fontId="5"/>
  </si>
  <si>
    <t>人</t>
    <phoneticPr fontId="5"/>
  </si>
  <si>
    <t>　　/</t>
    <phoneticPr fontId="5"/>
  </si>
  <si>
    <t>－</t>
    <phoneticPr fontId="5"/>
  </si>
  <si>
    <t>「第3期教育振興基本計画」平成30年6月15日閣議決定</t>
    <phoneticPr fontId="5"/>
  </si>
  <si>
    <t>国際交流会議「アジアの未来」での総理大臣スピーチを踏まえ、アジア諸国で日本語を学ぶ優秀な高校生を日本全国の高校に招聘するプロジェクトを実施する。多くの日本人高校生が海外に行かずして海外の高校生との国際交流を経験するとともに、海外の若者が日本の生きた「教育」、「文化」等を経験する。
※国際交流会議「アジアの未来」総理大臣スピーチ（H29.6.5） ＜抜粋＞
　「日本語を学ぶアジアの高校生たちに、１０か月、日本で暮らせる機会を提供します。規模は今後５年で１０００人。」</t>
    <phoneticPr fontId="5"/>
  </si>
  <si>
    <t>アジア諸国で日本語を学ぶ優秀な高校生を日本全国の高校に招聘する。日本各地でホームステイや寮生活をしながら、日本の高校生と共に学び合い、国際交流を深める。（今後５年間で1,000人規模の交流を実現）（補助率10/10）
これにより、日本の高校生の留学意欲や国際的素養が向上するとともに、当該事業の国際交流を通して、日本とアジアの高校間ネットワークの構築や、互いの国に精通したリーダー、架け橋となる人材を育成することを目指す。</t>
    <phoneticPr fontId="5"/>
  </si>
  <si>
    <t>-</t>
    <phoneticPr fontId="5"/>
  </si>
  <si>
    <t>-</t>
    <phoneticPr fontId="5"/>
  </si>
  <si>
    <t>国際文化交流促進費補助金</t>
    <phoneticPr fontId="5"/>
  </si>
  <si>
    <t>職員旅費</t>
  </si>
  <si>
    <t>委員等旅費</t>
  </si>
  <si>
    <t>諸謝金</t>
  </si>
  <si>
    <t>日本人高校生の海外留学生数を6万人にする（高校：３万人から６万人）</t>
    <phoneticPr fontId="5"/>
  </si>
  <si>
    <t>文部科学省調査「高等学校等における国際交流等の状況について」</t>
    <phoneticPr fontId="5"/>
  </si>
  <si>
    <t>将来留学したいと思う高校生を増加させる</t>
    <phoneticPr fontId="5"/>
  </si>
  <si>
    <t>当該事業により日本に招聘した高校生数</t>
    <phoneticPr fontId="5"/>
  </si>
  <si>
    <t>-</t>
    <phoneticPr fontId="5"/>
  </si>
  <si>
    <t>補助額／留学生徒数　　　　　　　　　　　　　　</t>
    <phoneticPr fontId="5"/>
  </si>
  <si>
    <t>円</t>
    <phoneticPr fontId="5"/>
  </si>
  <si>
    <t>円/人</t>
    <phoneticPr fontId="5"/>
  </si>
  <si>
    <t>200,257,000/100</t>
    <phoneticPr fontId="5"/>
  </si>
  <si>
    <t>／　</t>
    <phoneticPr fontId="5"/>
  </si>
  <si>
    <t>本事業において、高校生の国際交流の機会を増加させ、海外留学への機運を高めさせることにより、高校生留学者数が増大することから、初等中等教育段階における国際交流をより拡大することにつながる。</t>
    <phoneticPr fontId="5"/>
  </si>
  <si>
    <t>-</t>
    <phoneticPr fontId="5"/>
  </si>
  <si>
    <t>本事業は、我が国とアジア諸国との相互理解、友好親善に資するものであり、グローバル人材の育成に効果がある。</t>
    <phoneticPr fontId="5"/>
  </si>
  <si>
    <t>本事業は、外交的観点からも総理イニシアティブによる国の事業として、日本で学びたいと考えているアジアの優秀な高校生を受け入れることが必要となっている事業である。</t>
    <phoneticPr fontId="5"/>
  </si>
  <si>
    <t>事業を実施する補助事業者は、公募を実施するとともに、外部有識者により構成される審査会を経て選定することとなっており、妥当性は十分確保されている。</t>
    <phoneticPr fontId="5"/>
  </si>
  <si>
    <t>補助対象経費は申請段階で精査の上で支出し、補助対象外経費の支出は民間団体から支出している。</t>
    <phoneticPr fontId="5"/>
  </si>
  <si>
    <t>費目・使途ともに、効率的かつ効果的に事業を進める上で真に必要なものに限定されている。</t>
    <phoneticPr fontId="5"/>
  </si>
  <si>
    <t>当該事業は、「第３期教育振興基本計画（平成30年6月15日閣議決定）」に基づき、2022年度を目途に日本人高校生の海外留学生数を6万人にする（３万人から倍増）といった定量的な目標値を定めた上で実施しており、着実な実施に努めている。</t>
    <phoneticPr fontId="5"/>
  </si>
  <si>
    <t>申請内容については、交付決定前に外部有識者（10名）による審査を行うことにより、効率的かつ実効性の高い運用を行っているところである。</t>
  </si>
  <si>
    <t>当初の見込みどおり活動を行っていることから、見込みに見合ったものといえる。</t>
    <phoneticPr fontId="5"/>
  </si>
  <si>
    <t>○</t>
    <phoneticPr fontId="5"/>
  </si>
  <si>
    <t>○</t>
    <phoneticPr fontId="5"/>
  </si>
  <si>
    <t>新30-0020</t>
    <phoneticPr fontId="5"/>
  </si>
  <si>
    <t>13　豊かな国際社会の構築に資する国際交流・協力の推進</t>
    <phoneticPr fontId="5"/>
  </si>
  <si>
    <t>13-1 国際交流の推進</t>
    <phoneticPr fontId="5"/>
  </si>
  <si>
    <t>アジア高校生架け橋プロジェクト</t>
    <phoneticPr fontId="5"/>
  </si>
  <si>
    <t>平成30年度</t>
    <phoneticPr fontId="5"/>
  </si>
  <si>
    <t>令和4年度</t>
    <phoneticPr fontId="5"/>
  </si>
  <si>
    <t>総合教育政策局</t>
    <phoneticPr fontId="5"/>
  </si>
  <si>
    <t>-</t>
    <phoneticPr fontId="5"/>
  </si>
  <si>
    <t>-</t>
    <phoneticPr fontId="5"/>
  </si>
  <si>
    <t>-</t>
    <phoneticPr fontId="5"/>
  </si>
  <si>
    <t>日本の海外留学生数
※隔年調査のため、平成30年度は、数値を「-」としている。平成29、令和元年度目標値は平成27、29年度実績を記載している。令和元年度実績は調査中止のため、数値を「-」としている。</t>
    <rPh sb="44" eb="46">
      <t>レイワ</t>
    </rPh>
    <rPh sb="46" eb="47">
      <t>モト</t>
    </rPh>
    <rPh sb="53" eb="55">
      <t>ヘイセイ</t>
    </rPh>
    <rPh sb="72" eb="74">
      <t>レイワ</t>
    </rPh>
    <rPh sb="74" eb="75">
      <t>モト</t>
    </rPh>
    <rPh sb="82" eb="84">
      <t>チュウシ</t>
    </rPh>
    <phoneticPr fontId="5"/>
  </si>
  <si>
    <t>将来留学したいと思う高校生の割合
※隔年調査のため、平成30年度は、数値を「-」としている。平成29、令和元年度目標値は平成27、29年度実績を記載している。令和元年度実績は調査中止のため、数値を「-」としている。</t>
    <phoneticPr fontId="5"/>
  </si>
  <si>
    <t>416,726,000/200</t>
    <phoneticPr fontId="5"/>
  </si>
  <si>
    <t>470,879,000/200</t>
    <phoneticPr fontId="5"/>
  </si>
  <si>
    <t>外国の高等学校等に留学した日本の高校生数
※隔年調査のため、平成30年度は「-」としている。また、令和元年度実績は、調査中止のため、「-」としている（目標値は平成29年度実績を記載している）。
※目標年度の目標値については、「外国へ研修旅行した日本の高校生数」（下記指標参照）とあわせて、「60,000」と設定している。</t>
    <rPh sb="49" eb="51">
      <t>レイワ</t>
    </rPh>
    <rPh sb="51" eb="52">
      <t>モト</t>
    </rPh>
    <rPh sb="60" eb="62">
      <t>チュウシ</t>
    </rPh>
    <rPh sb="79" eb="81">
      <t>ヘイセイ</t>
    </rPh>
    <phoneticPr fontId="5"/>
  </si>
  <si>
    <t>外国へ研修旅行した日本の高校生数
※隔年調査のため、平成30年度は「-」としている。また、令和元年度実績は、調査中止のため、「-」としている（目標値は平成29年度実績を記載している）。
※目標年度の目標値については、「外国の高等学校等に留学した日本の高校生数」（上記指標参照）とあわせて、「60,000」と設定している。</t>
    <phoneticPr fontId="5"/>
  </si>
  <si>
    <t>「第３期教育振興基本計画（平成30年6月15日閣議決定）」等において、グローバル人材の育成の必要性等について提言されている中で、本事業は海外の優秀な高校生を招聘し国際交流を推進するものであり、優先度は高いものと考える。</t>
    <phoneticPr fontId="5"/>
  </si>
  <si>
    <t>無</t>
  </si>
  <si>
    <t>‐</t>
  </si>
  <si>
    <t>本事業は、外交的観点からも総理イニシアティブによる国の事業として、日本で学びたいと考えているアジアの優秀な高校生を受け入れることが必要な事業であり、今後着実に実施することが必要である。</t>
    <phoneticPr fontId="5"/>
  </si>
  <si>
    <t>A.公益財団法人AFS日本協会</t>
    <phoneticPr fontId="5"/>
  </si>
  <si>
    <t>公益財団法人AFS日本協会</t>
    <phoneticPr fontId="5"/>
  </si>
  <si>
    <t>アジア高校生架け橋プロジェクト</t>
    <phoneticPr fontId="5"/>
  </si>
  <si>
    <t>A.国際文化交流促進費補助金</t>
    <phoneticPr fontId="5"/>
  </si>
  <si>
    <t>雑役務費</t>
    <rPh sb="0" eb="1">
      <t>ザツ</t>
    </rPh>
    <rPh sb="1" eb="4">
      <t>エキムヒ</t>
    </rPh>
    <phoneticPr fontId="5"/>
  </si>
  <si>
    <t>受入家庭募集・支援経費、生徒保険料等</t>
    <phoneticPr fontId="5"/>
  </si>
  <si>
    <t>賃金</t>
    <rPh sb="0" eb="2">
      <t>チンギン</t>
    </rPh>
    <phoneticPr fontId="5"/>
  </si>
  <si>
    <t>プログラム開発専任職員への賃金</t>
    <phoneticPr fontId="5"/>
  </si>
  <si>
    <t>旅費</t>
    <rPh sb="0" eb="2">
      <t>リョヒ</t>
    </rPh>
    <phoneticPr fontId="5"/>
  </si>
  <si>
    <t>国外旅費、オリエンテーション経費等</t>
    <phoneticPr fontId="5"/>
  </si>
  <si>
    <t>消耗品費</t>
    <rPh sb="0" eb="3">
      <t>ショウモウヒン</t>
    </rPh>
    <rPh sb="3" eb="4">
      <t>ヒ</t>
    </rPh>
    <phoneticPr fontId="5"/>
  </si>
  <si>
    <t>生徒の教材等購入費、研修実施に伴う消耗品等</t>
    <phoneticPr fontId="5"/>
  </si>
  <si>
    <t>借損料</t>
    <rPh sb="0" eb="3">
      <t>シャクソンリョウ</t>
    </rPh>
    <phoneticPr fontId="5"/>
  </si>
  <si>
    <t>オリエンテーション経費、日本語指導等会場借上費等</t>
    <phoneticPr fontId="5"/>
  </si>
  <si>
    <t>諸謝金</t>
    <rPh sb="0" eb="3">
      <t>ショシャキン</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</si>
  <si>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</si>
  <si>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</si>
  <si>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日本語指導等講師謝金</t>
    <phoneticPr fontId="5"/>
  </si>
  <si>
    <t>研修実施に伴う資材発送・通信費等、教材発送費等</t>
    <phoneticPr fontId="5"/>
  </si>
  <si>
    <t>日本語教材印刷製本費</t>
    <phoneticPr fontId="5"/>
  </si>
  <si>
    <t>-</t>
    <phoneticPr fontId="5"/>
  </si>
  <si>
    <t>-</t>
    <phoneticPr fontId="5"/>
  </si>
  <si>
    <t>効率的かつ適正な予算執行に努める。</t>
    <rPh sb="0" eb="3">
      <t>コウリツテキ</t>
    </rPh>
    <rPh sb="5" eb="7">
      <t>テキセイ</t>
    </rPh>
    <rPh sb="8" eb="10">
      <t>ヨサン</t>
    </rPh>
    <rPh sb="10" eb="12">
      <t>シッコウ</t>
    </rPh>
    <rPh sb="13" eb="14">
      <t>ツト</t>
    </rPh>
    <phoneticPr fontId="5"/>
  </si>
  <si>
    <t>補助金等交付</t>
  </si>
  <si>
    <t>※金額は単位未満四捨五入して記載していることから、合計が一致しない場合がある。
「新型コロナウイルス感染症への対応など緊要な経費」78.7百万円
新型コロナウイルス感染症への対応としてのPCR検査代等に係る経費の増。</t>
    <rPh sb="42" eb="44">
      <t>シンガタ</t>
    </rPh>
    <rPh sb="51" eb="54">
      <t>カンセンショウ</t>
    </rPh>
    <rPh sb="56" eb="58">
      <t>タイオウ</t>
    </rPh>
    <rPh sb="60" eb="62">
      <t>キンヨウ</t>
    </rPh>
    <rPh sb="63" eb="65">
      <t>ケイヒ</t>
    </rPh>
    <rPh sb="70" eb="73">
      <t>ヒャクマンエン</t>
    </rPh>
    <rPh sb="75" eb="77">
      <t>シンガタ</t>
    </rPh>
    <rPh sb="84" eb="87">
      <t>カンセンショウ</t>
    </rPh>
    <rPh sb="89" eb="91">
      <t>タイオウ</t>
    </rPh>
    <rPh sb="98" eb="100">
      <t>ケンサ</t>
    </rPh>
    <rPh sb="100" eb="101">
      <t>ダイ</t>
    </rPh>
    <rPh sb="101" eb="102">
      <t>トウ</t>
    </rPh>
    <rPh sb="103" eb="104">
      <t>カカ</t>
    </rPh>
    <rPh sb="105" eb="107">
      <t>ケイヒ</t>
    </rPh>
    <rPh sb="108" eb="109">
      <t>ゾウ</t>
    </rPh>
    <phoneticPr fontId="5"/>
  </si>
  <si>
    <t>国内・国外活動費</t>
    <rPh sb="0" eb="2">
      <t>コクナイ</t>
    </rPh>
    <rPh sb="3" eb="5">
      <t>コクガイ</t>
    </rPh>
    <rPh sb="5" eb="7">
      <t>カツドウ</t>
    </rPh>
    <rPh sb="7" eb="8">
      <t>ヒ</t>
    </rPh>
    <phoneticPr fontId="5"/>
  </si>
  <si>
    <t>寮費、研修費等</t>
    <rPh sb="0" eb="2">
      <t>リョウヒ</t>
    </rPh>
    <rPh sb="3" eb="5">
      <t>ケンシュウ</t>
    </rPh>
    <rPh sb="5" eb="6">
      <t>ヒ</t>
    </rPh>
    <rPh sb="6" eb="7">
      <t>トウ</t>
    </rPh>
    <phoneticPr fontId="5"/>
  </si>
  <si>
    <t>国際教育課長
北山　浩士</t>
    <rPh sb="2" eb="4">
      <t>キョウイク</t>
    </rPh>
    <phoneticPr fontId="5"/>
  </si>
  <si>
    <t>外部有識者による点検対象外</t>
    <phoneticPr fontId="5"/>
  </si>
  <si>
    <t>事業内容の一部改善</t>
  </si>
  <si>
    <t>１．事業評価の観点：この事業はアジア諸国で日本語を学ぶ優秀な高校生を日本全国の高校に招聘し、日本各地でホームステイや寮生活をしながら、日本の高校生と共に学び合い、国際交流を深め、日本の高校生の留学意欲や国際的素養が向上するとともに、当該事業の国際交流を通して、日本とアジアの高校間ネットワークの構築や、互いの国に精通したリーダー、架け橋となる人材を育成することを目指す事業であり、事業成果の検証の観点から検証を行った。
２．所見：この事業は、成果指標や目標値について、本事業の効果をより適切に把握できるよう見直しを行うべきである。</t>
  </si>
  <si>
    <t>執行等改善</t>
  </si>
  <si>
    <t>成果指標や目標値について、所見も踏まえ、本事業の効果をより適切に把握できるよう今後見直しを行う。</t>
  </si>
  <si>
    <t>国際教育課</t>
    <rPh sb="0" eb="2">
      <t>コクサイ</t>
    </rPh>
    <rPh sb="2" eb="4">
      <t>キョウイク</t>
    </rPh>
    <rPh sb="4" eb="5">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</si>
</sst>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45925</xdr:colOff>
      <xdr:row>743</xdr:row>
      <xdr:rowOff>66335</xdr:rowOff>
    </xdr:from>
    <xdr:to>
      <xdr:col>37</xdr:col>
      <xdr:colOff>50748</xdr:colOff>
      <xdr:row>747</xdr:row>
      <xdr:rowOff>66335</xdr:rowOff>
    </xdr:to>
    <xdr:sp macro="" textlink="">
      <xdr:nvSpPr>
        <xdr:cNvPr id="2" name="正方形/長方形 1">
          <a:extLst>
            <a:ext uri="{FF2B5EF4-FFF2-40B4-BE49-F238E27FC236}">
              <a16:creationId xmlns:a16="http://schemas.microsoft.com/office/drawing/2014/main" id="{D9D23101-7245-4ED1-A038-7080D31C46F8}"/>
            </a:ext>
          </a:extLst>
        </xdr:cNvPr>
        <xdr:cNvSpPr/>
      </xdr:nvSpPr>
      <xdr:spPr>
        <a:xfrm>
          <a:off x="2069988" y="66919929"/>
          <a:ext cx="5469791" cy="1428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文部科学省</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４１７．１百万円</a:t>
          </a:r>
        </a:p>
      </xdr:txBody>
    </xdr:sp>
    <xdr:clientData/>
  </xdr:twoCellAnchor>
  <xdr:twoCellAnchor>
    <xdr:from>
      <xdr:col>9</xdr:col>
      <xdr:colOff>59532</xdr:colOff>
      <xdr:row>747</xdr:row>
      <xdr:rowOff>107156</xdr:rowOff>
    </xdr:from>
    <xdr:to>
      <xdr:col>38</xdr:col>
      <xdr:colOff>127566</xdr:colOff>
      <xdr:row>752</xdr:row>
      <xdr:rowOff>229619</xdr:rowOff>
    </xdr:to>
    <xdr:sp macro="" textlink="">
      <xdr:nvSpPr>
        <xdr:cNvPr id="3" name="大かっこ 2">
          <a:extLst>
            <a:ext uri="{FF2B5EF4-FFF2-40B4-BE49-F238E27FC236}">
              <a16:creationId xmlns:a16="http://schemas.microsoft.com/office/drawing/2014/main" id="{686A1E8E-0DDE-43BB-B813-9CAC578EAE5F}"/>
            </a:ext>
          </a:extLst>
        </xdr:cNvPr>
        <xdr:cNvSpPr/>
      </xdr:nvSpPr>
      <xdr:spPr>
        <a:xfrm>
          <a:off x="1881188" y="68389500"/>
          <a:ext cx="5937816" cy="1908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86744</xdr:colOff>
      <xdr:row>747</xdr:row>
      <xdr:rowOff>120763</xdr:rowOff>
    </xdr:from>
    <xdr:to>
      <xdr:col>37</xdr:col>
      <xdr:colOff>56210</xdr:colOff>
      <xdr:row>752</xdr:row>
      <xdr:rowOff>120762</xdr:rowOff>
    </xdr:to>
    <xdr:sp macro="" textlink="">
      <xdr:nvSpPr>
        <xdr:cNvPr id="4" name="テキスト ボックス 3">
          <a:extLst>
            <a:ext uri="{FF2B5EF4-FFF2-40B4-BE49-F238E27FC236}">
              <a16:creationId xmlns:a16="http://schemas.microsoft.com/office/drawing/2014/main" id="{496FCCAC-9A0B-4A53-B365-2964AC0A996C}"/>
            </a:ext>
          </a:extLst>
        </xdr:cNvPr>
        <xdr:cNvSpPr txBox="1"/>
      </xdr:nvSpPr>
      <xdr:spPr>
        <a:xfrm>
          <a:off x="2110807" y="68403107"/>
          <a:ext cx="5434434" cy="1785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アジア諸国で日本語を学ぶ優秀な高校生を日本全国の高校に半年～１年間程度招聘し、日本各地でホームステイや寮生活をしながら、日本の高校生と共に学びあう取組を、高校生の留学・交流を扱う民間団体を通じて実施する。</a:t>
          </a:r>
        </a:p>
      </xdr:txBody>
    </xdr:sp>
    <xdr:clientData/>
  </xdr:twoCellAnchor>
  <xdr:twoCellAnchor>
    <xdr:from>
      <xdr:col>37</xdr:col>
      <xdr:colOff>113961</xdr:colOff>
      <xdr:row>743</xdr:row>
      <xdr:rowOff>35716</xdr:rowOff>
    </xdr:from>
    <xdr:to>
      <xdr:col>49</xdr:col>
      <xdr:colOff>183697</xdr:colOff>
      <xdr:row>747</xdr:row>
      <xdr:rowOff>35717</xdr:rowOff>
    </xdr:to>
    <xdr:sp macro="" textlink="">
      <xdr:nvSpPr>
        <xdr:cNvPr id="5" name="正方形/長方形 4">
          <a:extLst>
            <a:ext uri="{FF2B5EF4-FFF2-40B4-BE49-F238E27FC236}">
              <a16:creationId xmlns:a16="http://schemas.microsoft.com/office/drawing/2014/main" id="{8D34FEF1-8F15-49A6-A2C6-F3E3068B67FF}"/>
            </a:ext>
          </a:extLst>
        </xdr:cNvPr>
        <xdr:cNvSpPr/>
      </xdr:nvSpPr>
      <xdr:spPr>
        <a:xfrm>
          <a:off x="7602992" y="66889310"/>
          <a:ext cx="2498611" cy="14287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chemeClr val="tx1"/>
              </a:solidFill>
              <a:latin typeface="+mn-ea"/>
              <a:ea typeface="+mn-ea"/>
            </a:rPr>
            <a:t>職員旅費　</a:t>
          </a:r>
          <a:r>
            <a:rPr kumimoji="1" lang="en-US" altLang="ja-JP" sz="1600" b="0">
              <a:solidFill>
                <a:schemeClr val="tx1"/>
              </a:solidFill>
              <a:latin typeface="+mn-ea"/>
              <a:ea typeface="+mn-ea"/>
            </a:rPr>
            <a:t>0.4</a:t>
          </a:r>
          <a:r>
            <a:rPr kumimoji="1" lang="ja-JP" altLang="en-US" sz="1600" b="0">
              <a:solidFill>
                <a:schemeClr val="tx1"/>
              </a:solidFill>
              <a:latin typeface="+mn-ea"/>
              <a:ea typeface="+mn-ea"/>
            </a:rPr>
            <a:t>百万円</a:t>
          </a:r>
        </a:p>
      </xdr:txBody>
    </xdr:sp>
    <xdr:clientData/>
  </xdr:twoCellAnchor>
  <xdr:twoCellAnchor>
    <xdr:from>
      <xdr:col>11</xdr:col>
      <xdr:colOff>32319</xdr:colOff>
      <xdr:row>756</xdr:row>
      <xdr:rowOff>66334</xdr:rowOff>
    </xdr:from>
    <xdr:to>
      <xdr:col>38</xdr:col>
      <xdr:colOff>37140</xdr:colOff>
      <xdr:row>758</xdr:row>
      <xdr:rowOff>457539</xdr:rowOff>
    </xdr:to>
    <xdr:sp macro="" textlink="">
      <xdr:nvSpPr>
        <xdr:cNvPr id="6" name="正方形/長方形 5">
          <a:extLst>
            <a:ext uri="{FF2B5EF4-FFF2-40B4-BE49-F238E27FC236}">
              <a16:creationId xmlns:a16="http://schemas.microsoft.com/office/drawing/2014/main" id="{84C349CA-E3C5-412A-9B95-9D8E2DA620E0}"/>
            </a:ext>
          </a:extLst>
        </xdr:cNvPr>
        <xdr:cNvSpPr/>
      </xdr:nvSpPr>
      <xdr:spPr>
        <a:xfrm>
          <a:off x="2258788" y="71563365"/>
          <a:ext cx="5469790" cy="1415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国際文化交流促進費補助金</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４１６．７百万円</a:t>
          </a:r>
          <a:endParaRPr kumimoji="1" lang="en-US" altLang="ja-JP" sz="2000" b="1">
            <a:solidFill>
              <a:schemeClr val="tx1"/>
            </a:solidFill>
            <a:latin typeface="+mn-ea"/>
            <a:ea typeface="+mn-ea"/>
          </a:endParaRPr>
        </a:p>
        <a:p>
          <a:pPr algn="ctr"/>
          <a:r>
            <a:rPr kumimoji="1" lang="en-US" altLang="ja-JP" sz="2000" b="1">
              <a:solidFill>
                <a:schemeClr val="tx1"/>
              </a:solidFill>
              <a:latin typeface="+mn-ea"/>
              <a:ea typeface="+mn-ea"/>
            </a:rPr>
            <a:t>A.</a:t>
          </a:r>
          <a:r>
            <a:rPr kumimoji="1" lang="en-US" altLang="ja-JP" sz="2000" b="1" baseline="0">
              <a:solidFill>
                <a:schemeClr val="tx1"/>
              </a:solidFill>
              <a:latin typeface="+mn-ea"/>
              <a:ea typeface="+mn-ea"/>
            </a:rPr>
            <a:t> </a:t>
          </a:r>
          <a:r>
            <a:rPr kumimoji="1" lang="ja-JP" altLang="en-US" sz="2000" b="1" baseline="0">
              <a:solidFill>
                <a:schemeClr val="tx1"/>
              </a:solidFill>
              <a:latin typeface="+mn-ea"/>
              <a:ea typeface="+mn-ea"/>
            </a:rPr>
            <a:t>民間団体（全１機関）</a:t>
          </a:r>
          <a:endParaRPr kumimoji="1" lang="ja-JP" altLang="en-US" sz="2000" b="1">
            <a:solidFill>
              <a:schemeClr val="tx1"/>
            </a:solidFill>
            <a:latin typeface="+mn-ea"/>
            <a:ea typeface="+mn-ea"/>
          </a:endParaRPr>
        </a:p>
      </xdr:txBody>
    </xdr:sp>
    <xdr:clientData/>
  </xdr:twoCellAnchor>
  <xdr:twoCellAnchor>
    <xdr:from>
      <xdr:col>9</xdr:col>
      <xdr:colOff>180295</xdr:colOff>
      <xdr:row>758</xdr:row>
      <xdr:rowOff>498360</xdr:rowOff>
    </xdr:from>
    <xdr:to>
      <xdr:col>39</xdr:col>
      <xdr:colOff>45924</xdr:colOff>
      <xdr:row>761</xdr:row>
      <xdr:rowOff>221115</xdr:rowOff>
    </xdr:to>
    <xdr:sp macro="" textlink="">
      <xdr:nvSpPr>
        <xdr:cNvPr id="7" name="大かっこ 6">
          <a:extLst>
            <a:ext uri="{FF2B5EF4-FFF2-40B4-BE49-F238E27FC236}">
              <a16:creationId xmlns:a16="http://schemas.microsoft.com/office/drawing/2014/main" id="{99F280BF-2A45-4F89-870C-9B8732FCB219}"/>
            </a:ext>
          </a:extLst>
        </xdr:cNvPr>
        <xdr:cNvSpPr/>
      </xdr:nvSpPr>
      <xdr:spPr>
        <a:xfrm>
          <a:off x="2001951" y="73019329"/>
          <a:ext cx="5937817" cy="14253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73138</xdr:colOff>
      <xdr:row>758</xdr:row>
      <xdr:rowOff>511967</xdr:rowOff>
    </xdr:from>
    <xdr:to>
      <xdr:col>38</xdr:col>
      <xdr:colOff>42602</xdr:colOff>
      <xdr:row>761</xdr:row>
      <xdr:rowOff>139472</xdr:rowOff>
    </xdr:to>
    <xdr:sp macro="" textlink="">
      <xdr:nvSpPr>
        <xdr:cNvPr id="8" name="テキスト ボックス 7">
          <a:extLst>
            <a:ext uri="{FF2B5EF4-FFF2-40B4-BE49-F238E27FC236}">
              <a16:creationId xmlns:a16="http://schemas.microsoft.com/office/drawing/2014/main" id="{F6754380-BA57-4E88-9A89-B7D94E640C1A}"/>
            </a:ext>
          </a:extLst>
        </xdr:cNvPr>
        <xdr:cNvSpPr txBox="1"/>
      </xdr:nvSpPr>
      <xdr:spPr>
        <a:xfrm>
          <a:off x="2299607" y="73032936"/>
          <a:ext cx="5434433" cy="133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アジア諸国で日本語を学ぶ優秀な高校生を日本全国の高校に半年～１年間程度招聘し、日本各地でホームステイや寮生活をしながら、日本の高校生と共に学びあう機会を提供する。</a:t>
          </a:r>
        </a:p>
      </xdr:txBody>
    </xdr:sp>
    <xdr:clientData/>
  </xdr:twoCellAnchor>
  <xdr:twoCellAnchor>
    <xdr:from>
      <xdr:col>22</xdr:col>
      <xdr:colOff>45924</xdr:colOff>
      <xdr:row>752</xdr:row>
      <xdr:rowOff>216011</xdr:rowOff>
    </xdr:from>
    <xdr:to>
      <xdr:col>26</xdr:col>
      <xdr:colOff>32317</xdr:colOff>
      <xdr:row>755</xdr:row>
      <xdr:rowOff>284047</xdr:rowOff>
    </xdr:to>
    <xdr:sp macro="" textlink="">
      <xdr:nvSpPr>
        <xdr:cNvPr id="9" name="矢印: 下 9">
          <a:extLst>
            <a:ext uri="{FF2B5EF4-FFF2-40B4-BE49-F238E27FC236}">
              <a16:creationId xmlns:a16="http://schemas.microsoft.com/office/drawing/2014/main" id="{4CEFB377-06E9-4F67-AC49-056709FCEA25}"/>
            </a:ext>
          </a:extLst>
        </xdr:cNvPr>
        <xdr:cNvSpPr/>
      </xdr:nvSpPr>
      <xdr:spPr>
        <a:xfrm>
          <a:off x="4498862" y="70284292"/>
          <a:ext cx="796018" cy="1139599"/>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154780</xdr:colOff>
      <xdr:row>752</xdr:row>
      <xdr:rowOff>229619</xdr:rowOff>
    </xdr:from>
    <xdr:to>
      <xdr:col>39</xdr:col>
      <xdr:colOff>18709</xdr:colOff>
      <xdr:row>755</xdr:row>
      <xdr:rowOff>49325</xdr:rowOff>
    </xdr:to>
    <xdr:sp macro="" textlink="">
      <xdr:nvSpPr>
        <xdr:cNvPr id="10" name="正方形/長方形 9">
          <a:extLst>
            <a:ext uri="{FF2B5EF4-FFF2-40B4-BE49-F238E27FC236}">
              <a16:creationId xmlns:a16="http://schemas.microsoft.com/office/drawing/2014/main" id="{29D75560-8E13-41D6-B2E3-238C07A6182A}"/>
            </a:ext>
          </a:extLst>
        </xdr:cNvPr>
        <xdr:cNvSpPr/>
      </xdr:nvSpPr>
      <xdr:spPr>
        <a:xfrm>
          <a:off x="5417343" y="70297900"/>
          <a:ext cx="2495210" cy="8912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a:solidFill>
                <a:schemeClr val="tx1"/>
              </a:solidFill>
              <a:latin typeface="+mn-ea"/>
              <a:ea typeface="+mn-ea"/>
            </a:rPr>
            <a:t>【</a:t>
          </a:r>
          <a:r>
            <a:rPr kumimoji="1" lang="ja-JP" altLang="en-US" sz="1600" b="0">
              <a:solidFill>
                <a:schemeClr val="tx1"/>
              </a:solidFill>
              <a:latin typeface="+mn-ea"/>
              <a:ea typeface="+mn-ea"/>
            </a:rPr>
            <a:t>補助金等交付</a:t>
          </a:r>
          <a:r>
            <a:rPr kumimoji="1" lang="en-US" altLang="ja-JP" sz="1600" b="0">
              <a:solidFill>
                <a:schemeClr val="tx1"/>
              </a:solidFill>
              <a:latin typeface="+mn-ea"/>
              <a:ea typeface="+mn-ea"/>
            </a:rPr>
            <a:t>】</a:t>
          </a:r>
          <a:endParaRPr kumimoji="1" lang="ja-JP" altLang="en-US" sz="1600" b="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403</v>
      </c>
      <c r="AT2" s="991"/>
      <c r="AU2" s="991"/>
      <c r="AV2" s="51" t="str">
        <f>IF(AW2="", "", "-")</f>
        <v/>
      </c>
      <c r="AW2" s="934"/>
      <c r="AX2" s="934"/>
    </row>
    <row r="3" spans="1:50" ht="21" customHeight="1" thickBot="1" x14ac:dyDescent="0.2">
      <c r="A3" s="889" t="s">
        <v>426</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565</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603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606</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604</v>
      </c>
      <c r="H5" s="862"/>
      <c r="I5" s="862"/>
      <c r="J5" s="862"/>
      <c r="K5" s="862"/>
      <c r="L5" s="862"/>
      <c r="M5" s="863" t="s">
        <v>66</v>
      </c>
      <c r="N5" s="864"/>
      <c r="O5" s="864"/>
      <c r="P5" s="864"/>
      <c r="Q5" s="864"/>
      <c r="R5" s="865"/>
      <c r="S5" s="866" t="s">
        <v>605</v>
      </c>
      <c r="T5" s="862"/>
      <c r="U5" s="862"/>
      <c r="V5" s="862"/>
      <c r="W5" s="862"/>
      <c r="X5" s="867"/>
      <c r="Y5" s="718" t="s">
        <v>3</v>
      </c>
      <c r="Z5" s="566"/>
      <c r="AA5" s="566"/>
      <c r="AB5" s="566"/>
      <c r="AC5" s="566"/>
      <c r="AD5" s="567"/>
      <c r="AE5" s="719" t="s">
        <v>653</v>
      </c>
      <c r="AF5" s="719"/>
      <c r="AG5" s="719"/>
      <c r="AH5" s="719"/>
      <c r="AI5" s="719"/>
      <c r="AJ5" s="719"/>
      <c r="AK5" s="719"/>
      <c r="AL5" s="719"/>
      <c r="AM5" s="719"/>
      <c r="AN5" s="719"/>
      <c r="AO5" s="719"/>
      <c r="AP5" s="720"/>
      <c r="AQ5" s="721" t="s">
        <v>647</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568</v>
      </c>
      <c r="H7" s="522"/>
      <c r="I7" s="522"/>
      <c r="J7" s="522"/>
      <c r="K7" s="522"/>
      <c r="L7" s="522"/>
      <c r="M7" s="522"/>
      <c r="N7" s="522"/>
      <c r="O7" s="522"/>
      <c r="P7" s="522"/>
      <c r="Q7" s="522"/>
      <c r="R7" s="522"/>
      <c r="S7" s="522"/>
      <c r="T7" s="522"/>
      <c r="U7" s="522"/>
      <c r="V7" s="522"/>
      <c r="W7" s="522"/>
      <c r="X7" s="523"/>
      <c r="Y7" s="945" t="s">
        <v>390</v>
      </c>
      <c r="Z7" s="466"/>
      <c r="AA7" s="466"/>
      <c r="AB7" s="466"/>
      <c r="AC7" s="466"/>
      <c r="AD7" s="946"/>
      <c r="AE7" s="935" t="s">
        <v>569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子ども・若者育成支援</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87" customHeight="1" x14ac:dyDescent="0.15">
      <c r="A9" s="871" t="s">
        <v>23</v>
      </c>
      <c r="B9" s="872"/>
      <c r="C9" s="872"/>
      <c r="D9" s="872"/>
      <c r="E9" s="872"/>
      <c r="F9" s="872"/>
      <c r="G9" s="873" t="s">
        <v>570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0" t="s">
        <v>30</v>
      </c>
      <c r="B10" s="681"/>
      <c r="C10" s="681"/>
      <c r="D10" s="681"/>
      <c r="E10" s="681"/>
      <c r="F10" s="681"/>
      <c r="G10" s="775" t="s">
        <v>571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t="s">
        <v>572</v>
      </c>
      <c r="Q13" s="678"/>
      <c r="R13" s="678"/>
      <c r="S13" s="678"/>
      <c r="T13" s="678"/>
      <c r="U13" s="678"/>
      <c r="V13" s="679"/>
      <c r="W13" s="677">
        <v>200.6</v>
      </c>
      <c r="X13" s="678"/>
      <c r="Y13" s="678"/>
      <c r="Z13" s="678"/>
      <c r="AA13" s="678"/>
      <c r="AB13" s="678"/>
      <c r="AC13" s="679"/>
      <c r="AD13" s="677">
        <v>417.1</v>
      </c>
      <c r="AE13" s="678"/>
      <c r="AF13" s="678"/>
      <c r="AG13" s="678"/>
      <c r="AH13" s="678"/>
      <c r="AI13" s="678"/>
      <c r="AJ13" s="679"/>
      <c r="AK13" s="677">
        <v>471.4</v>
      </c>
      <c r="AL13" s="678"/>
      <c r="AM13" s="678"/>
      <c r="AN13" s="678"/>
      <c r="AO13" s="678"/>
      <c r="AP13" s="678"/>
      <c r="AQ13" s="679"/>
      <c r="AR13" s="942">
        <v>550.1</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559</v>
      </c>
      <c r="Q14" s="678"/>
      <c r="R14" s="678"/>
      <c r="S14" s="678"/>
      <c r="T14" s="678"/>
      <c r="U14" s="678"/>
      <c r="V14" s="679"/>
      <c r="W14" s="677" t="s">
        <v>559</v>
      </c>
      <c r="X14" s="678"/>
      <c r="Y14" s="678"/>
      <c r="Z14" s="678"/>
      <c r="AA14" s="678"/>
      <c r="AB14" s="678"/>
      <c r="AC14" s="679"/>
      <c r="AD14" s="677" t="s">
        <v>607</v>
      </c>
      <c r="AE14" s="678"/>
      <c r="AF14" s="678"/>
      <c r="AG14" s="678"/>
      <c r="AH14" s="678"/>
      <c r="AI14" s="678"/>
      <c r="AJ14" s="679"/>
      <c r="AK14" s="677" t="s">
        <v>608</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573</v>
      </c>
      <c r="Q15" s="678"/>
      <c r="R15" s="678"/>
      <c r="S15" s="678"/>
      <c r="T15" s="678"/>
      <c r="U15" s="678"/>
      <c r="V15" s="679"/>
      <c r="W15" s="677" t="s">
        <v>559</v>
      </c>
      <c r="X15" s="678"/>
      <c r="Y15" s="678"/>
      <c r="Z15" s="678"/>
      <c r="AA15" s="678"/>
      <c r="AB15" s="678"/>
      <c r="AC15" s="679"/>
      <c r="AD15" s="677" t="s">
        <v>559</v>
      </c>
      <c r="AE15" s="678"/>
      <c r="AF15" s="678"/>
      <c r="AG15" s="678"/>
      <c r="AH15" s="678"/>
      <c r="AI15" s="678"/>
      <c r="AJ15" s="679"/>
      <c r="AK15" s="677" t="s">
        <v>608</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559</v>
      </c>
      <c r="Q16" s="678"/>
      <c r="R16" s="678"/>
      <c r="S16" s="678"/>
      <c r="T16" s="678"/>
      <c r="U16" s="678"/>
      <c r="V16" s="679"/>
      <c r="W16" s="677" t="s">
        <v>559</v>
      </c>
      <c r="X16" s="678"/>
      <c r="Y16" s="678"/>
      <c r="Z16" s="678"/>
      <c r="AA16" s="678"/>
      <c r="AB16" s="678"/>
      <c r="AC16" s="679"/>
      <c r="AD16" s="677" t="s">
        <v>559</v>
      </c>
      <c r="AE16" s="678"/>
      <c r="AF16" s="678"/>
      <c r="AG16" s="678"/>
      <c r="AH16" s="678"/>
      <c r="AI16" s="678"/>
      <c r="AJ16" s="679"/>
      <c r="AK16" s="677" t="s">
        <v>608</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559</v>
      </c>
      <c r="Q17" s="678"/>
      <c r="R17" s="678"/>
      <c r="S17" s="678"/>
      <c r="T17" s="678"/>
      <c r="U17" s="678"/>
      <c r="V17" s="679"/>
      <c r="W17" s="677" t="s">
        <v>562</v>
      </c>
      <c r="X17" s="678"/>
      <c r="Y17" s="678"/>
      <c r="Z17" s="678"/>
      <c r="AA17" s="678"/>
      <c r="AB17" s="678"/>
      <c r="AC17" s="679"/>
      <c r="AD17" s="677" t="s">
        <v>559</v>
      </c>
      <c r="AE17" s="678"/>
      <c r="AF17" s="678"/>
      <c r="AG17" s="678"/>
      <c r="AH17" s="678"/>
      <c r="AI17" s="678"/>
      <c r="AJ17" s="679"/>
      <c r="AK17" s="677" t="s">
        <v>609</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0</v>
      </c>
      <c r="Q18" s="901"/>
      <c r="R18" s="901"/>
      <c r="S18" s="901"/>
      <c r="T18" s="901"/>
      <c r="U18" s="901"/>
      <c r="V18" s="902"/>
      <c r="W18" s="900">
        <f>SUM(W13:AC17)</f>
        <v>200.6</v>
      </c>
      <c r="X18" s="901"/>
      <c r="Y18" s="901"/>
      <c r="Z18" s="901"/>
      <c r="AA18" s="901"/>
      <c r="AB18" s="901"/>
      <c r="AC18" s="902"/>
      <c r="AD18" s="900">
        <f>SUM(AD13:AJ17)</f>
        <v>417.1</v>
      </c>
      <c r="AE18" s="901"/>
      <c r="AF18" s="901"/>
      <c r="AG18" s="901"/>
      <c r="AH18" s="901"/>
      <c r="AI18" s="901"/>
      <c r="AJ18" s="902"/>
      <c r="AK18" s="900">
        <f>SUM(AK13:AQ17)</f>
        <v>471.4</v>
      </c>
      <c r="AL18" s="901"/>
      <c r="AM18" s="901"/>
      <c r="AN18" s="901"/>
      <c r="AO18" s="901"/>
      <c r="AP18" s="901"/>
      <c r="AQ18" s="902"/>
      <c r="AR18" s="900">
        <f>SUM(AR13:AX17)</f>
        <v>550.1</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0</v>
      </c>
      <c r="Q19" s="678"/>
      <c r="R19" s="678"/>
      <c r="S19" s="678"/>
      <c r="T19" s="678"/>
      <c r="U19" s="678"/>
      <c r="V19" s="679"/>
      <c r="W19" s="677">
        <v>200.458</v>
      </c>
      <c r="X19" s="678"/>
      <c r="Y19" s="678"/>
      <c r="Z19" s="678"/>
      <c r="AA19" s="678"/>
      <c r="AB19" s="678"/>
      <c r="AC19" s="679"/>
      <c r="AD19" s="677">
        <v>417.1</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t="str">
        <f>IF(P18=0, "-", SUM(P19)/P18)</f>
        <v>-</v>
      </c>
      <c r="Q20" s="318"/>
      <c r="R20" s="318"/>
      <c r="S20" s="318"/>
      <c r="T20" s="318"/>
      <c r="U20" s="318"/>
      <c r="V20" s="318"/>
      <c r="W20" s="318">
        <f t="shared" ref="W20" si="0">IF(W18=0, "-", SUM(W19)/W18)</f>
        <v>0.99929212362911268</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1"/>
      <c r="B21" s="872"/>
      <c r="C21" s="872"/>
      <c r="D21" s="872"/>
      <c r="E21" s="872"/>
      <c r="F21" s="1004"/>
      <c r="G21" s="316" t="s">
        <v>358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0.99929212362911268</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429</v>
      </c>
      <c r="B22" s="972"/>
      <c r="C22" s="972"/>
      <c r="D22" s="972"/>
      <c r="E22" s="972"/>
      <c r="F22" s="973"/>
      <c r="G22" s="1009" t="s">
        <v>337</v>
      </c>
      <c r="H22" s="221"/>
      <c r="I22" s="221"/>
      <c r="J22" s="221"/>
      <c r="K22" s="221"/>
      <c r="L22" s="221"/>
      <c r="M22" s="221"/>
      <c r="N22" s="221"/>
      <c r="O22" s="222"/>
      <c r="P22" s="960" t="s">
        <v>430</v>
      </c>
      <c r="Q22" s="221"/>
      <c r="R22" s="221"/>
      <c r="S22" s="221"/>
      <c r="T22" s="221"/>
      <c r="U22" s="221"/>
      <c r="V22" s="222"/>
      <c r="W22" s="960" t="s">
        <v>431</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42.75" customHeight="1" x14ac:dyDescent="0.15">
      <c r="A23" s="974"/>
      <c r="B23" s="975"/>
      <c r="C23" s="975"/>
      <c r="D23" s="975"/>
      <c r="E23" s="975"/>
      <c r="F23" s="976"/>
      <c r="G23" s="1010" t="s">
        <v>574</v>
      </c>
      <c r="H23" s="1011"/>
      <c r="I23" s="1011"/>
      <c r="J23" s="1011"/>
      <c r="K23" s="1011"/>
      <c r="L23" s="1011"/>
      <c r="M23" s="1011"/>
      <c r="N23" s="1011"/>
      <c r="O23" s="1012"/>
      <c r="P23" s="942">
        <v>470.9</v>
      </c>
      <c r="Q23" s="943"/>
      <c r="R23" s="943"/>
      <c r="S23" s="943"/>
      <c r="T23" s="943"/>
      <c r="U23" s="943"/>
      <c r="V23" s="961"/>
      <c r="W23" s="942">
        <v>549.6</v>
      </c>
      <c r="X23" s="943"/>
      <c r="Y23" s="943"/>
      <c r="Z23" s="943"/>
      <c r="AA23" s="943"/>
      <c r="AB23" s="943"/>
      <c r="AC23" s="961"/>
      <c r="AD23" s="981" t="s">
        <v>644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575</v>
      </c>
      <c r="H24" s="963"/>
      <c r="I24" s="963"/>
      <c r="J24" s="963"/>
      <c r="K24" s="963"/>
      <c r="L24" s="963"/>
      <c r="M24" s="963"/>
      <c r="N24" s="963"/>
      <c r="O24" s="964"/>
      <c r="P24" s="677">
        <v>0.3</v>
      </c>
      <c r="Q24" s="678"/>
      <c r="R24" s="678"/>
      <c r="S24" s="678"/>
      <c r="T24" s="678"/>
      <c r="U24" s="678"/>
      <c r="V24" s="679"/>
      <c r="W24" s="677">
        <v>0.3</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576</v>
      </c>
      <c r="H25" s="963"/>
      <c r="I25" s="963"/>
      <c r="J25" s="963"/>
      <c r="K25" s="963"/>
      <c r="L25" s="963"/>
      <c r="M25" s="963"/>
      <c r="N25" s="963"/>
      <c r="O25" s="964"/>
      <c r="P25" s="677">
        <v>0.1</v>
      </c>
      <c r="Q25" s="678"/>
      <c r="R25" s="678"/>
      <c r="S25" s="678"/>
      <c r="T25" s="678"/>
      <c r="U25" s="678"/>
      <c r="V25" s="679"/>
      <c r="W25" s="677">
        <v>0.1</v>
      </c>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577</v>
      </c>
      <c r="H26" s="963"/>
      <c r="I26" s="963"/>
      <c r="J26" s="963"/>
      <c r="K26" s="963"/>
      <c r="L26" s="963"/>
      <c r="M26" s="963"/>
      <c r="N26" s="963"/>
      <c r="O26" s="964"/>
      <c r="P26" s="677">
        <v>0.1</v>
      </c>
      <c r="Q26" s="678"/>
      <c r="R26" s="678"/>
      <c r="S26" s="678"/>
      <c r="T26" s="678"/>
      <c r="U26" s="678"/>
      <c r="V26" s="679"/>
      <c r="W26" s="677">
        <v>0.1</v>
      </c>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471.4</v>
      </c>
      <c r="Q29" s="678"/>
      <c r="R29" s="678"/>
      <c r="S29" s="678"/>
      <c r="T29" s="678"/>
      <c r="U29" s="678"/>
      <c r="V29" s="679"/>
      <c r="W29" s="992">
        <f>AR13</f>
        <v>550.1</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393</v>
      </c>
      <c r="AF30" s="881"/>
      <c r="AG30" s="881"/>
      <c r="AH30" s="882"/>
      <c r="AI30" s="880" t="s">
        <v>415</v>
      </c>
      <c r="AJ30" s="881"/>
      <c r="AK30" s="881"/>
      <c r="AL30" s="882"/>
      <c r="AM30" s="938" t="s">
        <v>420</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562</v>
      </c>
      <c r="AR31" s="200"/>
      <c r="AS31" s="132" t="s">
        <v>236</v>
      </c>
      <c r="AT31" s="133"/>
      <c r="AU31" s="199">
        <v>4</v>
      </c>
      <c r="AV31" s="199"/>
      <c r="AW31" s="418" t="s">
        <v>181</v>
      </c>
      <c r="AX31" s="419"/>
    </row>
    <row r="32" spans="1:50" ht="48" customHeight="1" x14ac:dyDescent="0.15">
      <c r="A32" s="423"/>
      <c r="B32" s="421"/>
      <c r="C32" s="421"/>
      <c r="D32" s="421"/>
      <c r="E32" s="421"/>
      <c r="F32" s="422"/>
      <c r="G32" s="584" t="s">
        <v>578</v>
      </c>
      <c r="H32" s="585"/>
      <c r="I32" s="585"/>
      <c r="J32" s="585"/>
      <c r="K32" s="585"/>
      <c r="L32" s="585"/>
      <c r="M32" s="585"/>
      <c r="N32" s="585"/>
      <c r="O32" s="586"/>
      <c r="P32" s="104" t="s">
        <v>610</v>
      </c>
      <c r="Q32" s="104"/>
      <c r="R32" s="104"/>
      <c r="S32" s="104"/>
      <c r="T32" s="104"/>
      <c r="U32" s="104"/>
      <c r="V32" s="104"/>
      <c r="W32" s="104"/>
      <c r="X32" s="105"/>
      <c r="Y32" s="494" t="s">
        <v>12</v>
      </c>
      <c r="Z32" s="554"/>
      <c r="AA32" s="555"/>
      <c r="AB32" s="484" t="s">
        <v>566</v>
      </c>
      <c r="AC32" s="484"/>
      <c r="AD32" s="484"/>
      <c r="AE32" s="217">
        <v>46869</v>
      </c>
      <c r="AF32" s="218"/>
      <c r="AG32" s="218"/>
      <c r="AH32" s="218"/>
      <c r="AI32" s="217" t="s">
        <v>562</v>
      </c>
      <c r="AJ32" s="218"/>
      <c r="AK32" s="218"/>
      <c r="AL32" s="218"/>
      <c r="AM32" s="217" t="s">
        <v>562</v>
      </c>
      <c r="AN32" s="218"/>
      <c r="AO32" s="218"/>
      <c r="AP32" s="218"/>
      <c r="AQ32" s="352" t="s">
        <v>559</v>
      </c>
      <c r="AR32" s="207"/>
      <c r="AS32" s="207"/>
      <c r="AT32" s="353"/>
      <c r="AU32" s="218" t="s">
        <v>559</v>
      </c>
      <c r="AV32" s="218"/>
      <c r="AW32" s="218"/>
      <c r="AX32" s="220"/>
    </row>
    <row r="33" spans="1:50" ht="48"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566</v>
      </c>
      <c r="AC33" s="546"/>
      <c r="AD33" s="546"/>
      <c r="AE33" s="217">
        <v>35842</v>
      </c>
      <c r="AF33" s="218"/>
      <c r="AG33" s="218"/>
      <c r="AH33" s="218"/>
      <c r="AI33" s="217" t="s">
        <v>562</v>
      </c>
      <c r="AJ33" s="218"/>
      <c r="AK33" s="218"/>
      <c r="AL33" s="218"/>
      <c r="AM33" s="217">
        <v>46869</v>
      </c>
      <c r="AN33" s="218"/>
      <c r="AO33" s="218"/>
      <c r="AP33" s="218"/>
      <c r="AQ33" s="352" t="s">
        <v>562</v>
      </c>
      <c r="AR33" s="207"/>
      <c r="AS33" s="207"/>
      <c r="AT33" s="353"/>
      <c r="AU33" s="218">
        <v>60000</v>
      </c>
      <c r="AV33" s="218"/>
      <c r="AW33" s="218"/>
      <c r="AX33" s="220"/>
    </row>
    <row r="34" spans="1:50" ht="48"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562</v>
      </c>
      <c r="AF34" s="218"/>
      <c r="AG34" s="218"/>
      <c r="AH34" s="218"/>
      <c r="AI34" s="217" t="s">
        <v>562</v>
      </c>
      <c r="AJ34" s="218"/>
      <c r="AK34" s="218"/>
      <c r="AL34" s="218"/>
      <c r="AM34" s="217" t="s">
        <v>562</v>
      </c>
      <c r="AN34" s="218"/>
      <c r="AO34" s="218"/>
      <c r="AP34" s="218"/>
      <c r="AQ34" s="352" t="s">
        <v>559</v>
      </c>
      <c r="AR34" s="207"/>
      <c r="AS34" s="207"/>
      <c r="AT34" s="353"/>
      <c r="AU34" s="218" t="s">
        <v>559</v>
      </c>
      <c r="AV34" s="218"/>
      <c r="AW34" s="218"/>
      <c r="AX34" s="220"/>
    </row>
    <row r="35" spans="1:50" ht="23.25" customHeight="1" x14ac:dyDescent="0.15">
      <c r="A35" s="225" t="s">
        <v>381</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t="s">
        <v>562</v>
      </c>
      <c r="AR38" s="200"/>
      <c r="AS38" s="132" t="s">
        <v>236</v>
      </c>
      <c r="AT38" s="133"/>
      <c r="AU38" s="199">
        <v>4</v>
      </c>
      <c r="AV38" s="199"/>
      <c r="AW38" s="418" t="s">
        <v>181</v>
      </c>
      <c r="AX38" s="419"/>
    </row>
    <row r="39" spans="1:50" ht="56.25" customHeight="1" x14ac:dyDescent="0.15">
      <c r="A39" s="423"/>
      <c r="B39" s="421"/>
      <c r="C39" s="421"/>
      <c r="D39" s="421"/>
      <c r="E39" s="421"/>
      <c r="F39" s="422"/>
      <c r="G39" s="584" t="s">
        <v>580</v>
      </c>
      <c r="H39" s="585"/>
      <c r="I39" s="585"/>
      <c r="J39" s="585"/>
      <c r="K39" s="585"/>
      <c r="L39" s="585"/>
      <c r="M39" s="585"/>
      <c r="N39" s="585"/>
      <c r="O39" s="586"/>
      <c r="P39" s="104" t="s">
        <v>611</v>
      </c>
      <c r="Q39" s="104"/>
      <c r="R39" s="104"/>
      <c r="S39" s="104"/>
      <c r="T39" s="104"/>
      <c r="U39" s="104"/>
      <c r="V39" s="104"/>
      <c r="W39" s="104"/>
      <c r="X39" s="105"/>
      <c r="Y39" s="494" t="s">
        <v>12</v>
      </c>
      <c r="Z39" s="554"/>
      <c r="AA39" s="555"/>
      <c r="AB39" s="484" t="s">
        <v>182</v>
      </c>
      <c r="AC39" s="484"/>
      <c r="AD39" s="484"/>
      <c r="AE39" s="217">
        <v>36.799999999999997</v>
      </c>
      <c r="AF39" s="218"/>
      <c r="AG39" s="218"/>
      <c r="AH39" s="218"/>
      <c r="AI39" s="217" t="s">
        <v>562</v>
      </c>
      <c r="AJ39" s="218"/>
      <c r="AK39" s="218"/>
      <c r="AL39" s="218"/>
      <c r="AM39" s="217" t="s">
        <v>562</v>
      </c>
      <c r="AN39" s="218"/>
      <c r="AO39" s="218"/>
      <c r="AP39" s="218"/>
      <c r="AQ39" s="352" t="s">
        <v>559</v>
      </c>
      <c r="AR39" s="207"/>
      <c r="AS39" s="207"/>
      <c r="AT39" s="353"/>
      <c r="AU39" s="218" t="s">
        <v>559</v>
      </c>
      <c r="AV39" s="218"/>
      <c r="AW39" s="218"/>
      <c r="AX39" s="220"/>
    </row>
    <row r="40" spans="1:50" ht="56.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182</v>
      </c>
      <c r="AC40" s="546"/>
      <c r="AD40" s="546"/>
      <c r="AE40" s="217">
        <v>39.700000000000003</v>
      </c>
      <c r="AF40" s="218"/>
      <c r="AG40" s="218"/>
      <c r="AH40" s="218"/>
      <c r="AI40" s="217" t="s">
        <v>562</v>
      </c>
      <c r="AJ40" s="218"/>
      <c r="AK40" s="218"/>
      <c r="AL40" s="218"/>
      <c r="AM40" s="217">
        <v>36.799999999999997</v>
      </c>
      <c r="AN40" s="218"/>
      <c r="AO40" s="218"/>
      <c r="AP40" s="218"/>
      <c r="AQ40" s="352" t="s">
        <v>562</v>
      </c>
      <c r="AR40" s="207"/>
      <c r="AS40" s="207"/>
      <c r="AT40" s="353"/>
      <c r="AU40" s="218">
        <v>60</v>
      </c>
      <c r="AV40" s="218"/>
      <c r="AW40" s="218"/>
      <c r="AX40" s="220"/>
    </row>
    <row r="41" spans="1:50" ht="56.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559</v>
      </c>
      <c r="AF41" s="218"/>
      <c r="AG41" s="218"/>
      <c r="AH41" s="218"/>
      <c r="AI41" s="217" t="s">
        <v>562</v>
      </c>
      <c r="AJ41" s="218"/>
      <c r="AK41" s="218"/>
      <c r="AL41" s="218"/>
      <c r="AM41" s="217" t="s">
        <v>562</v>
      </c>
      <c r="AN41" s="218"/>
      <c r="AO41" s="218"/>
      <c r="AP41" s="218"/>
      <c r="AQ41" s="352" t="s">
        <v>559</v>
      </c>
      <c r="AR41" s="207"/>
      <c r="AS41" s="207"/>
      <c r="AT41" s="353"/>
      <c r="AU41" s="218" t="s">
        <v>559</v>
      </c>
      <c r="AV41" s="218"/>
      <c r="AW41" s="218"/>
      <c r="AX41" s="220"/>
    </row>
    <row r="42" spans="1:50" ht="23.25" customHeight="1" x14ac:dyDescent="0.15">
      <c r="A42" s="225" t="s">
        <v>381</v>
      </c>
      <c r="B42" s="226"/>
      <c r="C42" s="226"/>
      <c r="D42" s="226"/>
      <c r="E42" s="226"/>
      <c r="F42" s="227"/>
      <c r="G42" s="231" t="s">
        <v>579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581</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566</v>
      </c>
      <c r="AC101" s="484"/>
      <c r="AD101" s="484"/>
      <c r="AE101" s="217" t="s">
        <v>582</v>
      </c>
      <c r="AF101" s="218"/>
      <c r="AG101" s="218"/>
      <c r="AH101" s="219"/>
      <c r="AI101" s="217">
        <v>100</v>
      </c>
      <c r="AJ101" s="218"/>
      <c r="AK101" s="218"/>
      <c r="AL101" s="219"/>
      <c r="AM101" s="217">
        <v>200</v>
      </c>
      <c r="AN101" s="218"/>
      <c r="AO101" s="218"/>
      <c r="AP101" s="219"/>
      <c r="AQ101" s="217" t="s">
        <v>562</v>
      </c>
      <c r="AR101" s="218"/>
      <c r="AS101" s="218"/>
      <c r="AT101" s="219"/>
      <c r="AU101" s="217" t="s">
        <v>641</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566</v>
      </c>
      <c r="AC102" s="484"/>
      <c r="AD102" s="484"/>
      <c r="AE102" s="441" t="s">
        <v>582</v>
      </c>
      <c r="AF102" s="441"/>
      <c r="AG102" s="441"/>
      <c r="AH102" s="441"/>
      <c r="AI102" s="441">
        <v>100</v>
      </c>
      <c r="AJ102" s="441"/>
      <c r="AK102" s="441"/>
      <c r="AL102" s="441"/>
      <c r="AM102" s="441">
        <v>200</v>
      </c>
      <c r="AN102" s="441"/>
      <c r="AO102" s="441"/>
      <c r="AP102" s="441"/>
      <c r="AQ102" s="272">
        <v>200</v>
      </c>
      <c r="AR102" s="273"/>
      <c r="AS102" s="273"/>
      <c r="AT102" s="322"/>
      <c r="AU102" s="272">
        <v>250</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1" t="s">
        <v>435</v>
      </c>
      <c r="AR115" s="612"/>
      <c r="AS115" s="612"/>
      <c r="AT115" s="612"/>
      <c r="AU115" s="612"/>
      <c r="AV115" s="612"/>
      <c r="AW115" s="612"/>
      <c r="AX115" s="613"/>
    </row>
    <row r="116" spans="1:50" ht="23.25" customHeight="1" x14ac:dyDescent="0.15">
      <c r="A116" s="462"/>
      <c r="B116" s="463"/>
      <c r="C116" s="463"/>
      <c r="D116" s="463"/>
      <c r="E116" s="463"/>
      <c r="F116" s="464"/>
      <c r="G116" s="411" t="s">
        <v>583</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584</v>
      </c>
      <c r="AC116" s="486"/>
      <c r="AD116" s="487"/>
      <c r="AE116" s="441" t="s">
        <v>582</v>
      </c>
      <c r="AF116" s="441"/>
      <c r="AG116" s="441"/>
      <c r="AH116" s="441"/>
      <c r="AI116" s="441">
        <v>2002570</v>
      </c>
      <c r="AJ116" s="441"/>
      <c r="AK116" s="441"/>
      <c r="AL116" s="441"/>
      <c r="AM116" s="441">
        <v>2083630</v>
      </c>
      <c r="AN116" s="441"/>
      <c r="AO116" s="441"/>
      <c r="AP116" s="441"/>
      <c r="AQ116" s="217">
        <v>2354395</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585</v>
      </c>
      <c r="AC117" s="496"/>
      <c r="AD117" s="497"/>
      <c r="AE117" s="574" t="s">
        <v>559</v>
      </c>
      <c r="AF117" s="574"/>
      <c r="AG117" s="574"/>
      <c r="AH117" s="574"/>
      <c r="AI117" s="574" t="s">
        <v>586</v>
      </c>
      <c r="AJ117" s="574"/>
      <c r="AK117" s="574"/>
      <c r="AL117" s="574"/>
      <c r="AM117" s="574" t="s">
        <v>612</v>
      </c>
      <c r="AN117" s="574"/>
      <c r="AO117" s="574"/>
      <c r="AP117" s="574"/>
      <c r="AQ117" s="574" t="s">
        <v>613</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1" t="s">
        <v>435</v>
      </c>
      <c r="AR118" s="612"/>
      <c r="AS118" s="612"/>
      <c r="AT118" s="612"/>
      <c r="AU118" s="612"/>
      <c r="AV118" s="612"/>
      <c r="AW118" s="612"/>
      <c r="AX118" s="613"/>
    </row>
    <row r="119" spans="1:50" ht="23.25" hidden="1" customHeight="1" x14ac:dyDescent="0.15">
      <c r="A119" s="462"/>
      <c r="B119" s="463"/>
      <c r="C119" s="463"/>
      <c r="D119" s="463"/>
      <c r="E119" s="463"/>
      <c r="F119" s="464"/>
      <c r="G119" s="411" t="s">
        <v>587</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567</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1" t="s">
        <v>435</v>
      </c>
      <c r="AR121" s="612"/>
      <c r="AS121" s="612"/>
      <c r="AT121" s="612"/>
      <c r="AU121" s="612"/>
      <c r="AV121" s="612"/>
      <c r="AW121" s="612"/>
      <c r="AX121" s="613"/>
    </row>
    <row r="122" spans="1:50" ht="23.25" hidden="1" customHeight="1" x14ac:dyDescent="0.15">
      <c r="A122" s="462"/>
      <c r="B122" s="463"/>
      <c r="C122" s="463"/>
      <c r="D122" s="463"/>
      <c r="E122" s="463"/>
      <c r="F122" s="464"/>
      <c r="G122" s="411" t="s">
        <v>564</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567</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1" t="s">
        <v>435</v>
      </c>
      <c r="AR124" s="612"/>
      <c r="AS124" s="612"/>
      <c r="AT124" s="612"/>
      <c r="AU124" s="612"/>
      <c r="AV124" s="612"/>
      <c r="AW124" s="612"/>
      <c r="AX124" s="613"/>
    </row>
    <row r="125" spans="1:50" ht="23.25" hidden="1" customHeight="1" x14ac:dyDescent="0.15">
      <c r="A125" s="462"/>
      <c r="B125" s="463"/>
      <c r="C125" s="463"/>
      <c r="D125" s="463"/>
      <c r="E125" s="463"/>
      <c r="F125" s="464"/>
      <c r="G125" s="411" t="s">
        <v>564</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567</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393</v>
      </c>
      <c r="AF127" s="439"/>
      <c r="AG127" s="439"/>
      <c r="AH127" s="440"/>
      <c r="AI127" s="438" t="s">
        <v>391</v>
      </c>
      <c r="AJ127" s="439"/>
      <c r="AK127" s="439"/>
      <c r="AL127" s="440"/>
      <c r="AM127" s="438" t="s">
        <v>420</v>
      </c>
      <c r="AN127" s="439"/>
      <c r="AO127" s="439"/>
      <c r="AP127" s="440"/>
      <c r="AQ127" s="611" t="s">
        <v>435</v>
      </c>
      <c r="AR127" s="612"/>
      <c r="AS127" s="612"/>
      <c r="AT127" s="612"/>
      <c r="AU127" s="612"/>
      <c r="AV127" s="612"/>
      <c r="AW127" s="612"/>
      <c r="AX127" s="613"/>
    </row>
    <row r="128" spans="1:50" ht="23.25" hidden="1" customHeight="1" x14ac:dyDescent="0.15">
      <c r="A128" s="462"/>
      <c r="B128" s="463"/>
      <c r="C128" s="463"/>
      <c r="D128" s="463"/>
      <c r="E128" s="463"/>
      <c r="F128" s="464"/>
      <c r="G128" s="411" t="s">
        <v>564</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567</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408</v>
      </c>
      <c r="B130" s="185"/>
      <c r="C130" s="184" t="s">
        <v>239</v>
      </c>
      <c r="D130" s="185"/>
      <c r="E130" s="169" t="s">
        <v>268</v>
      </c>
      <c r="F130" s="170"/>
      <c r="G130" s="32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562</v>
      </c>
      <c r="AR133" s="199"/>
      <c r="AS133" s="132" t="s">
        <v>236</v>
      </c>
      <c r="AT133" s="133"/>
      <c r="AU133" s="345">
        <v>4</v>
      </c>
      <c r="AV133" s="200"/>
      <c r="AW133" s="132" t="s">
        <v>181</v>
      </c>
      <c r="AX133" s="195"/>
    </row>
    <row r="134" spans="1:50" ht="60.75" customHeight="1" x14ac:dyDescent="0.15">
      <c r="A134" s="189"/>
      <c r="B134" s="186"/>
      <c r="C134" s="180"/>
      <c r="D134" s="186"/>
      <c r="E134" s="180"/>
      <c r="F134" s="181"/>
      <c r="G134" s="295" t="s">
        <v>614</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566</v>
      </c>
      <c r="AC134" s="205"/>
      <c r="AD134" s="205"/>
      <c r="AE134" s="319">
        <v>4076</v>
      </c>
      <c r="AF134" s="207"/>
      <c r="AG134" s="207"/>
      <c r="AH134" s="207"/>
      <c r="AI134" s="319" t="s">
        <v>562</v>
      </c>
      <c r="AJ134" s="207"/>
      <c r="AK134" s="207"/>
      <c r="AL134" s="207"/>
      <c r="AM134" s="319" t="s">
        <v>562</v>
      </c>
      <c r="AN134" s="207"/>
      <c r="AO134" s="207"/>
      <c r="AP134" s="207"/>
      <c r="AQ134" s="319" t="s">
        <v>559</v>
      </c>
      <c r="AR134" s="207"/>
      <c r="AS134" s="207"/>
      <c r="AT134" s="207"/>
      <c r="AU134" s="319" t="s">
        <v>559</v>
      </c>
      <c r="AV134" s="207"/>
      <c r="AW134" s="207"/>
      <c r="AX134" s="208"/>
    </row>
    <row r="135" spans="1:50" ht="60.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566</v>
      </c>
      <c r="AC135" s="343"/>
      <c r="AD135" s="344"/>
      <c r="AE135" s="319">
        <v>4197</v>
      </c>
      <c r="AF135" s="207"/>
      <c r="AG135" s="207"/>
      <c r="AH135" s="207"/>
      <c r="AI135" s="319" t="s">
        <v>562</v>
      </c>
      <c r="AJ135" s="207"/>
      <c r="AK135" s="207"/>
      <c r="AL135" s="207"/>
      <c r="AM135" s="319">
        <v>4076</v>
      </c>
      <c r="AN135" s="207"/>
      <c r="AO135" s="207"/>
      <c r="AP135" s="207"/>
      <c r="AQ135" s="319" t="s">
        <v>562</v>
      </c>
      <c r="AR135" s="207"/>
      <c r="AS135" s="207"/>
      <c r="AT135" s="207"/>
      <c r="AU135" s="319">
        <v>60000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562</v>
      </c>
      <c r="AR137" s="199"/>
      <c r="AS137" s="132" t="s">
        <v>236</v>
      </c>
      <c r="AT137" s="133"/>
      <c r="AU137" s="345">
        <v>4</v>
      </c>
      <c r="AV137" s="200"/>
      <c r="AW137" s="132" t="s">
        <v>181</v>
      </c>
      <c r="AX137" s="195"/>
    </row>
    <row r="138" spans="1:50" ht="72.75" customHeight="1" x14ac:dyDescent="0.15">
      <c r="A138" s="189"/>
      <c r="B138" s="186"/>
      <c r="C138" s="180"/>
      <c r="D138" s="186"/>
      <c r="E138" s="180"/>
      <c r="F138" s="181"/>
      <c r="G138" s="295" t="s">
        <v>615</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566</v>
      </c>
      <c r="AC138" s="343"/>
      <c r="AD138" s="344"/>
      <c r="AE138" s="319">
        <v>42793</v>
      </c>
      <c r="AF138" s="207"/>
      <c r="AG138" s="207"/>
      <c r="AH138" s="207"/>
      <c r="AI138" s="319" t="s">
        <v>562</v>
      </c>
      <c r="AJ138" s="207"/>
      <c r="AK138" s="207"/>
      <c r="AL138" s="207"/>
      <c r="AM138" s="319" t="s">
        <v>562</v>
      </c>
      <c r="AN138" s="207"/>
      <c r="AO138" s="207"/>
      <c r="AP138" s="207"/>
      <c r="AQ138" s="319" t="s">
        <v>559</v>
      </c>
      <c r="AR138" s="207"/>
      <c r="AS138" s="207"/>
      <c r="AT138" s="207"/>
      <c r="AU138" s="319" t="s">
        <v>559</v>
      </c>
      <c r="AV138" s="207"/>
      <c r="AW138" s="207"/>
      <c r="AX138" s="208"/>
    </row>
    <row r="139" spans="1:50" ht="72.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566</v>
      </c>
      <c r="AC139" s="343"/>
      <c r="AD139" s="344"/>
      <c r="AE139" s="319">
        <v>31645</v>
      </c>
      <c r="AF139" s="207"/>
      <c r="AG139" s="207"/>
      <c r="AH139" s="207"/>
      <c r="AI139" s="319" t="s">
        <v>562</v>
      </c>
      <c r="AJ139" s="207"/>
      <c r="AK139" s="207"/>
      <c r="AL139" s="207"/>
      <c r="AM139" s="319">
        <v>42793</v>
      </c>
      <c r="AN139" s="207"/>
      <c r="AO139" s="207"/>
      <c r="AP139" s="207"/>
      <c r="AQ139" s="319" t="s">
        <v>562</v>
      </c>
      <c r="AR139" s="207"/>
      <c r="AS139" s="207"/>
      <c r="AT139" s="207"/>
      <c r="AU139" s="319">
        <v>60000</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5"/>
      <c r="E430" s="174" t="s">
        <v>401</v>
      </c>
      <c r="F430" s="920"/>
      <c r="G430" s="921" t="s">
        <v>255</v>
      </c>
      <c r="H430" s="122"/>
      <c r="I430" s="122"/>
      <c r="J430" s="922" t="s">
        <v>559</v>
      </c>
      <c r="K430" s="923"/>
      <c r="L430" s="923"/>
      <c r="M430" s="923"/>
      <c r="N430" s="923"/>
      <c r="O430" s="923"/>
      <c r="P430" s="923"/>
      <c r="Q430" s="923"/>
      <c r="R430" s="923"/>
      <c r="S430" s="923"/>
      <c r="T430" s="924"/>
      <c r="U430" s="925"/>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582</v>
      </c>
      <c r="AF432" s="200"/>
      <c r="AG432" s="132" t="s">
        <v>236</v>
      </c>
      <c r="AH432" s="133"/>
      <c r="AI432" s="155"/>
      <c r="AJ432" s="155"/>
      <c r="AK432" s="155"/>
      <c r="AL432" s="153"/>
      <c r="AM432" s="155"/>
      <c r="AN432" s="155"/>
      <c r="AO432" s="155"/>
      <c r="AP432" s="153"/>
      <c r="AQ432" s="610" t="s">
        <v>559</v>
      </c>
      <c r="AR432" s="200"/>
      <c r="AS432" s="132" t="s">
        <v>236</v>
      </c>
      <c r="AT432" s="133"/>
      <c r="AU432" s="610" t="s">
        <v>559</v>
      </c>
      <c r="AV432" s="200"/>
      <c r="AW432" s="132" t="s">
        <v>181</v>
      </c>
      <c r="AX432" s="195"/>
    </row>
    <row r="433" spans="1:50" ht="21.75" customHeight="1" x14ac:dyDescent="0.15">
      <c r="A433" s="189"/>
      <c r="B433" s="186"/>
      <c r="C433" s="180"/>
      <c r="D433" s="186"/>
      <c r="E433" s="354"/>
      <c r="F433" s="355"/>
      <c r="G433" s="295" t="s">
        <v>589</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559</v>
      </c>
      <c r="AC433" s="213"/>
      <c r="AD433" s="213"/>
      <c r="AE433" s="416" t="s">
        <v>559</v>
      </c>
      <c r="AF433" s="207"/>
      <c r="AG433" s="207"/>
      <c r="AH433" s="207"/>
      <c r="AI433" s="416" t="s">
        <v>559</v>
      </c>
      <c r="AJ433" s="207"/>
      <c r="AK433" s="207"/>
      <c r="AL433" s="207"/>
      <c r="AM433" s="416" t="s">
        <v>560</v>
      </c>
      <c r="AN433" s="207"/>
      <c r="AO433" s="207"/>
      <c r="AP433" s="207"/>
      <c r="AQ433" s="416" t="s">
        <v>559</v>
      </c>
      <c r="AR433" s="207"/>
      <c r="AS433" s="207"/>
      <c r="AT433" s="353"/>
      <c r="AU433" s="417" t="s">
        <v>559</v>
      </c>
      <c r="AV433" s="207"/>
      <c r="AW433" s="207"/>
      <c r="AX433" s="208"/>
    </row>
    <row r="434" spans="1:50" ht="21.7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559</v>
      </c>
      <c r="AC434" s="213"/>
      <c r="AD434" s="213"/>
      <c r="AE434" s="416" t="s">
        <v>559</v>
      </c>
      <c r="AF434" s="207"/>
      <c r="AG434" s="207"/>
      <c r="AH434" s="207"/>
      <c r="AI434" s="416" t="s">
        <v>559</v>
      </c>
      <c r="AJ434" s="207"/>
      <c r="AK434" s="207"/>
      <c r="AL434" s="207"/>
      <c r="AM434" s="416" t="s">
        <v>560</v>
      </c>
      <c r="AN434" s="207"/>
      <c r="AO434" s="207"/>
      <c r="AP434" s="207"/>
      <c r="AQ434" s="416" t="s">
        <v>559</v>
      </c>
      <c r="AR434" s="207"/>
      <c r="AS434" s="207"/>
      <c r="AT434" s="353"/>
      <c r="AU434" s="417" t="s">
        <v>582</v>
      </c>
      <c r="AV434" s="207"/>
      <c r="AW434" s="207"/>
      <c r="AX434" s="208"/>
    </row>
    <row r="435" spans="1:50" ht="21.7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559</v>
      </c>
      <c r="AF435" s="207"/>
      <c r="AG435" s="207"/>
      <c r="AH435" s="207"/>
      <c r="AI435" s="416" t="s">
        <v>559</v>
      </c>
      <c r="AJ435" s="207"/>
      <c r="AK435" s="207"/>
      <c r="AL435" s="207"/>
      <c r="AM435" s="416" t="s">
        <v>560</v>
      </c>
      <c r="AN435" s="207"/>
      <c r="AO435" s="207"/>
      <c r="AP435" s="207"/>
      <c r="AQ435" s="416" t="s">
        <v>559</v>
      </c>
      <c r="AR435" s="207"/>
      <c r="AS435" s="207"/>
      <c r="AT435" s="353"/>
      <c r="AU435" s="417" t="s">
        <v>559</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582</v>
      </c>
      <c r="AF457" s="200"/>
      <c r="AG457" s="132" t="s">
        <v>236</v>
      </c>
      <c r="AH457" s="133"/>
      <c r="AI457" s="155"/>
      <c r="AJ457" s="155"/>
      <c r="AK457" s="155"/>
      <c r="AL457" s="153"/>
      <c r="AM457" s="155"/>
      <c r="AN457" s="155"/>
      <c r="AO457" s="155"/>
      <c r="AP457" s="153"/>
      <c r="AQ457" s="610" t="s">
        <v>559</v>
      </c>
      <c r="AR457" s="200"/>
      <c r="AS457" s="132" t="s">
        <v>236</v>
      </c>
      <c r="AT457" s="133"/>
      <c r="AU457" s="345" t="s">
        <v>582</v>
      </c>
      <c r="AV457" s="200"/>
      <c r="AW457" s="132" t="s">
        <v>181</v>
      </c>
      <c r="AX457" s="195"/>
    </row>
    <row r="458" spans="1:50" ht="18.75" customHeight="1" x14ac:dyDescent="0.15">
      <c r="A458" s="189"/>
      <c r="B458" s="186"/>
      <c r="C458" s="180"/>
      <c r="D458" s="186"/>
      <c r="E458" s="354"/>
      <c r="F458" s="355"/>
      <c r="G458" s="295" t="s">
        <v>559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559</v>
      </c>
      <c r="AC458" s="213"/>
      <c r="AD458" s="213"/>
      <c r="AE458" s="416" t="s">
        <v>582</v>
      </c>
      <c r="AF458" s="207"/>
      <c r="AG458" s="207"/>
      <c r="AH458" s="207"/>
      <c r="AI458" s="416" t="s">
        <v>559</v>
      </c>
      <c r="AJ458" s="207"/>
      <c r="AK458" s="207"/>
      <c r="AL458" s="207"/>
      <c r="AM458" s="416" t="s">
        <v>560</v>
      </c>
      <c r="AN458" s="207"/>
      <c r="AO458" s="207"/>
      <c r="AP458" s="207"/>
      <c r="AQ458" s="416" t="s">
        <v>559</v>
      </c>
      <c r="AR458" s="207"/>
      <c r="AS458" s="207"/>
      <c r="AT458" s="353"/>
      <c r="AU458" s="417" t="s">
        <v>559</v>
      </c>
      <c r="AV458" s="207"/>
      <c r="AW458" s="207"/>
      <c r="AX458" s="208"/>
    </row>
    <row r="459" spans="1:50" ht="18.7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559</v>
      </c>
      <c r="AC459" s="213"/>
      <c r="AD459" s="213"/>
      <c r="AE459" s="416" t="s">
        <v>559</v>
      </c>
      <c r="AF459" s="207"/>
      <c r="AG459" s="207"/>
      <c r="AH459" s="207"/>
      <c r="AI459" s="416" t="s">
        <v>559</v>
      </c>
      <c r="AJ459" s="207"/>
      <c r="AK459" s="207"/>
      <c r="AL459" s="207"/>
      <c r="AM459" s="416" t="s">
        <v>560</v>
      </c>
      <c r="AN459" s="207"/>
      <c r="AO459" s="207"/>
      <c r="AP459" s="207"/>
      <c r="AQ459" s="416" t="s">
        <v>589</v>
      </c>
      <c r="AR459" s="207"/>
      <c r="AS459" s="207"/>
      <c r="AT459" s="353"/>
      <c r="AU459" s="417" t="s">
        <v>582</v>
      </c>
      <c r="AV459" s="207"/>
      <c r="AW459" s="207"/>
      <c r="AX459" s="208"/>
    </row>
    <row r="460" spans="1:50" ht="18.7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582</v>
      </c>
      <c r="AF460" s="207"/>
      <c r="AG460" s="207"/>
      <c r="AH460" s="207"/>
      <c r="AI460" s="416" t="s">
        <v>559</v>
      </c>
      <c r="AJ460" s="207"/>
      <c r="AK460" s="207"/>
      <c r="AL460" s="207"/>
      <c r="AM460" s="416" t="s">
        <v>560</v>
      </c>
      <c r="AN460" s="207"/>
      <c r="AO460" s="207"/>
      <c r="AP460" s="207"/>
      <c r="AQ460" s="416" t="s">
        <v>559</v>
      </c>
      <c r="AR460" s="207"/>
      <c r="AS460" s="207"/>
      <c r="AT460" s="353"/>
      <c r="AU460" s="417" t="s">
        <v>559</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4.75"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4.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563</v>
      </c>
      <c r="AE702" s="358"/>
      <c r="AF702" s="358"/>
      <c r="AG702" s="403" t="s">
        <v>590</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563</v>
      </c>
      <c r="AE703" s="332"/>
      <c r="AF703" s="332"/>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72"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563</v>
      </c>
      <c r="AE704" s="804"/>
      <c r="AF704" s="804"/>
      <c r="AG704" s="167" t="s">
        <v>616</v>
      </c>
      <c r="AH704" s="107"/>
      <c r="AI704" s="107"/>
      <c r="AJ704" s="107"/>
      <c r="AK704" s="107"/>
      <c r="AL704" s="107"/>
      <c r="AM704" s="107"/>
      <c r="AN704" s="107"/>
      <c r="AO704" s="107"/>
      <c r="AP704" s="107"/>
      <c r="AQ704" s="107"/>
      <c r="AR704" s="107"/>
      <c r="AS704" s="107"/>
      <c r="AT704" s="107"/>
      <c r="AU704" s="107"/>
      <c r="AV704" s="107"/>
      <c r="AW704" s="107"/>
      <c r="AX704" s="168"/>
    </row>
    <row r="705" spans="1:50" ht="50.1"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563</v>
      </c>
      <c r="AE705" s="735"/>
      <c r="AF705" s="735"/>
      <c r="AG705" s="124" t="s">
        <v>592</v>
      </c>
      <c r="AH705" s="104"/>
      <c r="AI705" s="104"/>
      <c r="AJ705" s="104"/>
      <c r="AK705" s="104"/>
      <c r="AL705" s="104"/>
      <c r="AM705" s="104"/>
      <c r="AN705" s="104"/>
      <c r="AO705" s="104"/>
      <c r="AP705" s="104"/>
      <c r="AQ705" s="104"/>
      <c r="AR705" s="104"/>
      <c r="AS705" s="104"/>
      <c r="AT705" s="104"/>
      <c r="AU705" s="104"/>
      <c r="AV705" s="104"/>
      <c r="AW705" s="104"/>
      <c r="AX705" s="125"/>
    </row>
    <row r="706" spans="1:50" ht="50.1" customHeight="1" x14ac:dyDescent="0.15">
      <c r="A706" s="662"/>
      <c r="B706" s="663"/>
      <c r="C706" s="816"/>
      <c r="D706" s="817"/>
      <c r="E706" s="750" t="s">
        <v>382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617</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0.1"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617</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563</v>
      </c>
      <c r="AE708" s="625"/>
      <c r="AF708" s="625"/>
      <c r="AG708" s="762" t="s">
        <v>593</v>
      </c>
      <c r="AH708" s="763"/>
      <c r="AI708" s="763"/>
      <c r="AJ708" s="763"/>
      <c r="AK708" s="763"/>
      <c r="AL708" s="763"/>
      <c r="AM708" s="763"/>
      <c r="AN708" s="763"/>
      <c r="AO708" s="763"/>
      <c r="AP708" s="763"/>
      <c r="AQ708" s="763"/>
      <c r="AR708" s="763"/>
      <c r="AS708" s="763"/>
      <c r="AT708" s="763"/>
      <c r="AU708" s="763"/>
      <c r="AV708" s="763"/>
      <c r="AW708" s="763"/>
      <c r="AX708" s="764"/>
    </row>
    <row r="709" spans="1:50" ht="47.2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618</v>
      </c>
      <c r="AE709" s="332"/>
      <c r="AF709" s="332"/>
      <c r="AG709" s="100" t="s">
        <v>559</v>
      </c>
      <c r="AH709" s="101"/>
      <c r="AI709" s="101"/>
      <c r="AJ709" s="101"/>
      <c r="AK709" s="101"/>
      <c r="AL709" s="101"/>
      <c r="AM709" s="101"/>
      <c r="AN709" s="101"/>
      <c r="AO709" s="101"/>
      <c r="AP709" s="101"/>
      <c r="AQ709" s="101"/>
      <c r="AR709" s="101"/>
      <c r="AS709" s="101"/>
      <c r="AT709" s="101"/>
      <c r="AU709" s="101"/>
      <c r="AV709" s="101"/>
      <c r="AW709" s="101"/>
      <c r="AX709" s="102"/>
    </row>
    <row r="710" spans="1:50" ht="47.2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618</v>
      </c>
      <c r="AE710" s="332"/>
      <c r="AF710" s="332"/>
      <c r="AG710" s="100" t="s">
        <v>559</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563</v>
      </c>
      <c r="AE711" s="332"/>
      <c r="AF711" s="332"/>
      <c r="AG711" s="100" t="s">
        <v>594</v>
      </c>
      <c r="AH711" s="101"/>
      <c r="AI711" s="101"/>
      <c r="AJ711" s="101"/>
      <c r="AK711" s="101"/>
      <c r="AL711" s="101"/>
      <c r="AM711" s="101"/>
      <c r="AN711" s="101"/>
      <c r="AO711" s="101"/>
      <c r="AP711" s="101"/>
      <c r="AQ711" s="101"/>
      <c r="AR711" s="101"/>
      <c r="AS711" s="101"/>
      <c r="AT711" s="101"/>
      <c r="AU711" s="101"/>
      <c r="AV711" s="101"/>
      <c r="AW711" s="101"/>
      <c r="AX711" s="102"/>
    </row>
    <row r="712" spans="1:50" ht="43.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618</v>
      </c>
      <c r="AE712" s="804"/>
      <c r="AF712" s="804"/>
      <c r="AG712" s="832" t="s">
        <v>559</v>
      </c>
      <c r="AH712" s="833"/>
      <c r="AI712" s="833"/>
      <c r="AJ712" s="833"/>
      <c r="AK712" s="833"/>
      <c r="AL712" s="833"/>
      <c r="AM712" s="833"/>
      <c r="AN712" s="833"/>
      <c r="AO712" s="833"/>
      <c r="AP712" s="833"/>
      <c r="AQ712" s="833"/>
      <c r="AR712" s="833"/>
      <c r="AS712" s="833"/>
      <c r="AT712" s="833"/>
      <c r="AU712" s="833"/>
      <c r="AV712" s="833"/>
      <c r="AW712" s="833"/>
      <c r="AX712" s="834"/>
    </row>
    <row r="713" spans="1:50" ht="43.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618</v>
      </c>
      <c r="AE713" s="332"/>
      <c r="AF713" s="683"/>
      <c r="AG713" s="100" t="s">
        <v>589</v>
      </c>
      <c r="AH713" s="101"/>
      <c r="AI713" s="101"/>
      <c r="AJ713" s="101"/>
      <c r="AK713" s="101"/>
      <c r="AL713" s="101"/>
      <c r="AM713" s="101"/>
      <c r="AN713" s="101"/>
      <c r="AO713" s="101"/>
      <c r="AP713" s="101"/>
      <c r="AQ713" s="101"/>
      <c r="AR713" s="101"/>
      <c r="AS713" s="101"/>
      <c r="AT713" s="101"/>
      <c r="AU713" s="101"/>
      <c r="AV713" s="101"/>
      <c r="AW713" s="101"/>
      <c r="AX713" s="102"/>
    </row>
    <row r="714" spans="1:50" ht="43.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618</v>
      </c>
      <c r="AE714" s="830"/>
      <c r="AF714" s="831"/>
      <c r="AG714" s="756" t="s">
        <v>589</v>
      </c>
      <c r="AH714" s="757"/>
      <c r="AI714" s="757"/>
      <c r="AJ714" s="757"/>
      <c r="AK714" s="757"/>
      <c r="AL714" s="757"/>
      <c r="AM714" s="757"/>
      <c r="AN714" s="757"/>
      <c r="AO714" s="757"/>
      <c r="AP714" s="757"/>
      <c r="AQ714" s="757"/>
      <c r="AR714" s="757"/>
      <c r="AS714" s="757"/>
      <c r="AT714" s="757"/>
      <c r="AU714" s="757"/>
      <c r="AV714" s="757"/>
      <c r="AW714" s="757"/>
      <c r="AX714" s="758"/>
    </row>
    <row r="715" spans="1:50" ht="81"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563</v>
      </c>
      <c r="AE715" s="625"/>
      <c r="AF715" s="676"/>
      <c r="AG715" s="762" t="s">
        <v>595</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563</v>
      </c>
      <c r="AE716" s="647"/>
      <c r="AF716" s="647"/>
      <c r="AG716" s="100" t="s">
        <v>596</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563</v>
      </c>
      <c r="AE717" s="332"/>
      <c r="AF717" s="332"/>
      <c r="AG717" s="100" t="s">
        <v>597</v>
      </c>
      <c r="AH717" s="101"/>
      <c r="AI717" s="101"/>
      <c r="AJ717" s="101"/>
      <c r="AK717" s="101"/>
      <c r="AL717" s="101"/>
      <c r="AM717" s="101"/>
      <c r="AN717" s="101"/>
      <c r="AO717" s="101"/>
      <c r="AP717" s="101"/>
      <c r="AQ717" s="101"/>
      <c r="AR717" s="101"/>
      <c r="AS717" s="101"/>
      <c r="AT717" s="101"/>
      <c r="AU717" s="101"/>
      <c r="AV717" s="101"/>
      <c r="AW717" s="101"/>
      <c r="AX717" s="102"/>
    </row>
    <row r="718" spans="1:50" ht="42.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618</v>
      </c>
      <c r="AE718" s="332"/>
      <c r="AF718" s="332"/>
      <c r="AG718" s="126" t="s">
        <v>559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618</v>
      </c>
      <c r="AE719" s="625"/>
      <c r="AF719" s="625"/>
      <c r="AG719" s="124" t="s">
        <v>559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0.2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0.2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0.2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0.2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0.2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9" customHeight="1" x14ac:dyDescent="0.15">
      <c r="A726" s="660" t="s">
        <v>48</v>
      </c>
      <c r="B726" s="824"/>
      <c r="C726" s="837" t="s">
        <v>53</v>
      </c>
      <c r="D726" s="859"/>
      <c r="E726" s="859"/>
      <c r="F726" s="860"/>
      <c r="G726" s="597" t="s">
        <v>619</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9" customHeight="1" thickBot="1" x14ac:dyDescent="0.2">
      <c r="A727" s="825"/>
      <c r="B727" s="826"/>
      <c r="C727" s="769" t="s">
        <v>57</v>
      </c>
      <c r="D727" s="770"/>
      <c r="E727" s="770"/>
      <c r="F727" s="771"/>
      <c r="G727" s="595" t="s">
        <v>642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49.5" customHeight="1" thickBot="1" x14ac:dyDescent="0.2">
      <c r="A729" s="654" t="s">
        <v>648</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3.5" customHeight="1" thickBot="1" x14ac:dyDescent="0.2">
      <c r="A731" s="821" t="s">
        <v>649</v>
      </c>
      <c r="B731" s="822"/>
      <c r="C731" s="822"/>
      <c r="D731" s="822"/>
      <c r="E731" s="823"/>
      <c r="F731" s="749" t="s">
        <v>650</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0" customHeight="1" thickBot="1" x14ac:dyDescent="0.2">
      <c r="A733" s="693" t="s">
        <v>651</v>
      </c>
      <c r="B733" s="694"/>
      <c r="C733" s="694"/>
      <c r="D733" s="694"/>
      <c r="E733" s="695"/>
      <c r="F733" s="657" t="s">
        <v>652</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0.1"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404</v>
      </c>
      <c r="B737" s="210"/>
      <c r="C737" s="210"/>
      <c r="D737" s="211"/>
      <c r="E737" s="1014" t="s">
        <v>559</v>
      </c>
      <c r="F737" s="1014"/>
      <c r="G737" s="1014"/>
      <c r="H737" s="1014"/>
      <c r="I737" s="1014"/>
      <c r="J737" s="1014"/>
      <c r="K737" s="1014"/>
      <c r="L737" s="1014"/>
      <c r="M737" s="1014"/>
      <c r="N737" s="378" t="s">
        <v>399</v>
      </c>
      <c r="O737" s="378"/>
      <c r="P737" s="378"/>
      <c r="Q737" s="378"/>
      <c r="R737" s="1014" t="s">
        <v>589</v>
      </c>
      <c r="S737" s="1014"/>
      <c r="T737" s="1014"/>
      <c r="U737" s="1014"/>
      <c r="V737" s="1014"/>
      <c r="W737" s="1014"/>
      <c r="X737" s="1014"/>
      <c r="Y737" s="1014"/>
      <c r="Z737" s="1014"/>
      <c r="AA737" s="378" t="s">
        <v>398</v>
      </c>
      <c r="AB737" s="378"/>
      <c r="AC737" s="378"/>
      <c r="AD737" s="378"/>
      <c r="AE737" s="1014" t="s">
        <v>559</v>
      </c>
      <c r="AF737" s="1014"/>
      <c r="AG737" s="1014"/>
      <c r="AH737" s="1014"/>
      <c r="AI737" s="1014"/>
      <c r="AJ737" s="1014"/>
      <c r="AK737" s="1014"/>
      <c r="AL737" s="1014"/>
      <c r="AM737" s="1014"/>
      <c r="AN737" s="378" t="s">
        <v>397</v>
      </c>
      <c r="AO737" s="378"/>
      <c r="AP737" s="378"/>
      <c r="AQ737" s="378"/>
      <c r="AR737" s="1020" t="s">
        <v>559</v>
      </c>
      <c r="AS737" s="1021"/>
      <c r="AT737" s="1021"/>
      <c r="AU737" s="1021"/>
      <c r="AV737" s="1021"/>
      <c r="AW737" s="1021"/>
      <c r="AX737" s="1022"/>
      <c r="AY737" s="88"/>
      <c r="AZ737" s="88"/>
    </row>
    <row r="738" spans="1:52" ht="24.75" customHeight="1" x14ac:dyDescent="0.15">
      <c r="A738" s="1013" t="s">
        <v>396</v>
      </c>
      <c r="B738" s="210"/>
      <c r="C738" s="210"/>
      <c r="D738" s="211"/>
      <c r="E738" s="1014" t="s">
        <v>559</v>
      </c>
      <c r="F738" s="1014"/>
      <c r="G738" s="1014"/>
      <c r="H738" s="1014"/>
      <c r="I738" s="1014"/>
      <c r="J738" s="1014"/>
      <c r="K738" s="1014"/>
      <c r="L738" s="1014"/>
      <c r="M738" s="1014"/>
      <c r="N738" s="378" t="s">
        <v>395</v>
      </c>
      <c r="O738" s="378"/>
      <c r="P738" s="378"/>
      <c r="Q738" s="378"/>
      <c r="R738" s="1014" t="s">
        <v>559</v>
      </c>
      <c r="S738" s="1014"/>
      <c r="T738" s="1014"/>
      <c r="U738" s="1014"/>
      <c r="V738" s="1014"/>
      <c r="W738" s="1014"/>
      <c r="X738" s="1014"/>
      <c r="Y738" s="1014"/>
      <c r="Z738" s="1014"/>
      <c r="AA738" s="378" t="s">
        <v>394</v>
      </c>
      <c r="AB738" s="378"/>
      <c r="AC738" s="378"/>
      <c r="AD738" s="378"/>
      <c r="AE738" s="1014" t="s">
        <v>559</v>
      </c>
      <c r="AF738" s="1014"/>
      <c r="AG738" s="1014"/>
      <c r="AH738" s="1014"/>
      <c r="AI738" s="1014"/>
      <c r="AJ738" s="1014"/>
      <c r="AK738" s="1014"/>
      <c r="AL738" s="1014"/>
      <c r="AM738" s="1014"/>
      <c r="AN738" s="378" t="s">
        <v>393</v>
      </c>
      <c r="AO738" s="378"/>
      <c r="AP738" s="378"/>
      <c r="AQ738" s="378"/>
      <c r="AR738" s="1020">
        <v>34</v>
      </c>
      <c r="AS738" s="1021"/>
      <c r="AT738" s="1021"/>
      <c r="AU738" s="1021"/>
      <c r="AV738" s="1021"/>
      <c r="AW738" s="1021"/>
      <c r="AX738" s="1022"/>
    </row>
    <row r="739" spans="1:52" ht="24.75" customHeight="1" x14ac:dyDescent="0.15">
      <c r="A739" s="1013" t="s">
        <v>392</v>
      </c>
      <c r="B739" s="210"/>
      <c r="C739" s="210"/>
      <c r="D739" s="211"/>
      <c r="E739" s="1014" t="s">
        <v>600</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416</v>
      </c>
      <c r="B740" s="996"/>
      <c r="C740" s="996"/>
      <c r="D740" s="997"/>
      <c r="E740" s="998" t="s">
        <v>565</v>
      </c>
      <c r="F740" s="999"/>
      <c r="G740" s="999"/>
      <c r="H740" s="92" t="str">
        <f>IF(E740="", "", "(")</f>
        <v>(</v>
      </c>
      <c r="I740" s="999"/>
      <c r="J740" s="999"/>
      <c r="K740" s="92" t="str">
        <f>IF(OR(I740="　", I740=""), "", "-")</f>
        <v/>
      </c>
      <c r="L740" s="1000">
        <v>402</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385</v>
      </c>
      <c r="B741" s="635"/>
      <c r="C741" s="635"/>
      <c r="D741" s="635"/>
      <c r="E741" s="635"/>
      <c r="F741" s="63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2.7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9"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2"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1"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42"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8" customHeight="1" thickBot="1" x14ac:dyDescent="0.2">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387</v>
      </c>
      <c r="B780" s="649"/>
      <c r="C780" s="649"/>
      <c r="D780" s="649"/>
      <c r="E780" s="649"/>
      <c r="F780" s="650"/>
      <c r="G780" s="615" t="s">
        <v>620</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362</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35.25" customHeight="1" x14ac:dyDescent="0.15">
      <c r="A782" s="651"/>
      <c r="B782" s="652"/>
      <c r="C782" s="652"/>
      <c r="D782" s="652"/>
      <c r="E782" s="652"/>
      <c r="F782" s="653"/>
      <c r="G782" s="690" t="s">
        <v>645</v>
      </c>
      <c r="H782" s="691"/>
      <c r="I782" s="691"/>
      <c r="J782" s="691"/>
      <c r="K782" s="692"/>
      <c r="L782" s="684" t="s">
        <v>646</v>
      </c>
      <c r="M782" s="685"/>
      <c r="N782" s="685"/>
      <c r="O782" s="685"/>
      <c r="P782" s="685"/>
      <c r="Q782" s="685"/>
      <c r="R782" s="685"/>
      <c r="S782" s="685"/>
      <c r="T782" s="685"/>
      <c r="U782" s="685"/>
      <c r="V782" s="685"/>
      <c r="W782" s="685"/>
      <c r="X782" s="686"/>
      <c r="Y782" s="406">
        <v>110.3</v>
      </c>
      <c r="Z782" s="407"/>
      <c r="AA782" s="407"/>
      <c r="AB782" s="827"/>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35.25" customHeight="1" x14ac:dyDescent="0.15">
      <c r="A783" s="651"/>
      <c r="B783" s="652"/>
      <c r="C783" s="652"/>
      <c r="D783" s="652"/>
      <c r="E783" s="652"/>
      <c r="F783" s="653"/>
      <c r="G783" s="626" t="s">
        <v>624</v>
      </c>
      <c r="H783" s="627"/>
      <c r="I783" s="627"/>
      <c r="J783" s="627"/>
      <c r="K783" s="628"/>
      <c r="L783" s="618" t="s">
        <v>625</v>
      </c>
      <c r="M783" s="619"/>
      <c r="N783" s="619"/>
      <c r="O783" s="619"/>
      <c r="P783" s="619"/>
      <c r="Q783" s="619"/>
      <c r="R783" s="619"/>
      <c r="S783" s="619"/>
      <c r="T783" s="619"/>
      <c r="U783" s="619"/>
      <c r="V783" s="619"/>
      <c r="W783" s="619"/>
      <c r="X783" s="620"/>
      <c r="Y783" s="621">
        <v>106.9</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35.25" customHeight="1" x14ac:dyDescent="0.15">
      <c r="A784" s="651"/>
      <c r="B784" s="652"/>
      <c r="C784" s="652"/>
      <c r="D784" s="652"/>
      <c r="E784" s="652"/>
      <c r="F784" s="653"/>
      <c r="G784" s="626" t="s">
        <v>626</v>
      </c>
      <c r="H784" s="627"/>
      <c r="I784" s="627"/>
      <c r="J784" s="627"/>
      <c r="K784" s="628"/>
      <c r="L784" s="618" t="s">
        <v>627</v>
      </c>
      <c r="M784" s="619"/>
      <c r="N784" s="619"/>
      <c r="O784" s="619"/>
      <c r="P784" s="619"/>
      <c r="Q784" s="619"/>
      <c r="R784" s="619"/>
      <c r="S784" s="619"/>
      <c r="T784" s="619"/>
      <c r="U784" s="619"/>
      <c r="V784" s="619"/>
      <c r="W784" s="619"/>
      <c r="X784" s="620"/>
      <c r="Y784" s="621">
        <v>97.9</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35.25" customHeight="1" x14ac:dyDescent="0.15">
      <c r="A785" s="651"/>
      <c r="B785" s="652"/>
      <c r="C785" s="652"/>
      <c r="D785" s="652"/>
      <c r="E785" s="652"/>
      <c r="F785" s="653"/>
      <c r="G785" s="626" t="s">
        <v>628</v>
      </c>
      <c r="H785" s="627"/>
      <c r="I785" s="627"/>
      <c r="J785" s="627"/>
      <c r="K785" s="628"/>
      <c r="L785" s="618" t="s">
        <v>629</v>
      </c>
      <c r="M785" s="619"/>
      <c r="N785" s="619"/>
      <c r="O785" s="619"/>
      <c r="P785" s="619"/>
      <c r="Q785" s="619"/>
      <c r="R785" s="619"/>
      <c r="S785" s="619"/>
      <c r="T785" s="619"/>
      <c r="U785" s="619"/>
      <c r="V785" s="619"/>
      <c r="W785" s="619"/>
      <c r="X785" s="620"/>
      <c r="Y785" s="621">
        <v>66</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35.25" customHeight="1" x14ac:dyDescent="0.15">
      <c r="A786" s="651"/>
      <c r="B786" s="652"/>
      <c r="C786" s="652"/>
      <c r="D786" s="652"/>
      <c r="E786" s="652"/>
      <c r="F786" s="653"/>
      <c r="G786" s="626" t="s">
        <v>630</v>
      </c>
      <c r="H786" s="627"/>
      <c r="I786" s="627"/>
      <c r="J786" s="627"/>
      <c r="K786" s="628"/>
      <c r="L786" s="618" t="s">
        <v>631</v>
      </c>
      <c r="M786" s="619"/>
      <c r="N786" s="619"/>
      <c r="O786" s="619"/>
      <c r="P786" s="619"/>
      <c r="Q786" s="619"/>
      <c r="R786" s="619"/>
      <c r="S786" s="619"/>
      <c r="T786" s="619"/>
      <c r="U786" s="619"/>
      <c r="V786" s="619"/>
      <c r="W786" s="619"/>
      <c r="X786" s="620"/>
      <c r="Y786" s="621">
        <v>19.600000000000001</v>
      </c>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35.25" customHeight="1" x14ac:dyDescent="0.15">
      <c r="A787" s="651"/>
      <c r="B787" s="652"/>
      <c r="C787" s="652"/>
      <c r="D787" s="652"/>
      <c r="E787" s="652"/>
      <c r="F787" s="653"/>
      <c r="G787" s="626" t="s">
        <v>632</v>
      </c>
      <c r="H787" s="627"/>
      <c r="I787" s="627"/>
      <c r="J787" s="627"/>
      <c r="K787" s="628"/>
      <c r="L787" s="618" t="s">
        <v>633</v>
      </c>
      <c r="M787" s="619"/>
      <c r="N787" s="619"/>
      <c r="O787" s="619"/>
      <c r="P787" s="619"/>
      <c r="Q787" s="619"/>
      <c r="R787" s="619"/>
      <c r="S787" s="619"/>
      <c r="T787" s="619"/>
      <c r="U787" s="619"/>
      <c r="V787" s="619"/>
      <c r="W787" s="619"/>
      <c r="X787" s="620"/>
      <c r="Y787" s="621">
        <v>7.7</v>
      </c>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35.25" customHeight="1" x14ac:dyDescent="0.15">
      <c r="A788" s="651"/>
      <c r="B788" s="652"/>
      <c r="C788" s="652"/>
      <c r="D788" s="652"/>
      <c r="E788" s="652"/>
      <c r="F788" s="653"/>
      <c r="G788" s="626" t="s">
        <v>634</v>
      </c>
      <c r="H788" s="627"/>
      <c r="I788" s="627"/>
      <c r="J788" s="627"/>
      <c r="K788" s="628"/>
      <c r="L788" s="618" t="s">
        <v>637</v>
      </c>
      <c r="M788" s="619"/>
      <c r="N788" s="619"/>
      <c r="O788" s="619"/>
      <c r="P788" s="619"/>
      <c r="Q788" s="619"/>
      <c r="R788" s="619"/>
      <c r="S788" s="619"/>
      <c r="T788" s="619"/>
      <c r="U788" s="619"/>
      <c r="V788" s="619"/>
      <c r="W788" s="619"/>
      <c r="X788" s="620"/>
      <c r="Y788" s="621">
        <v>3.1</v>
      </c>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35.25" customHeight="1" x14ac:dyDescent="0.15">
      <c r="A789" s="651"/>
      <c r="B789" s="652"/>
      <c r="C789" s="652"/>
      <c r="D789" s="652"/>
      <c r="E789" s="652"/>
      <c r="F789" s="653"/>
      <c r="G789" s="626" t="s">
        <v>635</v>
      </c>
      <c r="H789" s="627"/>
      <c r="I789" s="627"/>
      <c r="J789" s="627"/>
      <c r="K789" s="628"/>
      <c r="L789" s="618" t="s">
        <v>638</v>
      </c>
      <c r="M789" s="619"/>
      <c r="N789" s="619"/>
      <c r="O789" s="619"/>
      <c r="P789" s="619"/>
      <c r="Q789" s="619"/>
      <c r="R789" s="619"/>
      <c r="S789" s="619"/>
      <c r="T789" s="619"/>
      <c r="U789" s="619"/>
      <c r="V789" s="619"/>
      <c r="W789" s="619"/>
      <c r="X789" s="620"/>
      <c r="Y789" s="621">
        <v>3.1</v>
      </c>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35.25" customHeight="1" x14ac:dyDescent="0.15">
      <c r="A790" s="651"/>
      <c r="B790" s="652"/>
      <c r="C790" s="652"/>
      <c r="D790" s="652"/>
      <c r="E790" s="652"/>
      <c r="F790" s="653"/>
      <c r="G790" s="626" t="s">
        <v>636</v>
      </c>
      <c r="H790" s="627"/>
      <c r="I790" s="627"/>
      <c r="J790" s="627"/>
      <c r="K790" s="628"/>
      <c r="L790" s="618" t="s">
        <v>639</v>
      </c>
      <c r="M790" s="619"/>
      <c r="N790" s="619"/>
      <c r="O790" s="619"/>
      <c r="P790" s="619"/>
      <c r="Q790" s="619"/>
      <c r="R790" s="619"/>
      <c r="S790" s="619"/>
      <c r="T790" s="619"/>
      <c r="U790" s="619"/>
      <c r="V790" s="619"/>
      <c r="W790" s="619"/>
      <c r="X790" s="620"/>
      <c r="Y790" s="621">
        <v>2.2000000000000002</v>
      </c>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416.80000000000007</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623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51" customHeight="1" x14ac:dyDescent="0.15">
      <c r="A838" s="389">
        <v>1</v>
      </c>
      <c r="B838" s="389">
        <v>1</v>
      </c>
      <c r="C838" s="374" t="s">
        <v>621</v>
      </c>
      <c r="D838" s="360"/>
      <c r="E838" s="360"/>
      <c r="F838" s="360"/>
      <c r="G838" s="360"/>
      <c r="H838" s="360"/>
      <c r="I838" s="360"/>
      <c r="J838" s="361">
        <v>5010405009242</v>
      </c>
      <c r="K838" s="362"/>
      <c r="L838" s="362"/>
      <c r="M838" s="362"/>
      <c r="N838" s="362"/>
      <c r="O838" s="362"/>
      <c r="P838" s="375" t="s">
        <v>622</v>
      </c>
      <c r="Q838" s="363"/>
      <c r="R838" s="363"/>
      <c r="S838" s="363"/>
      <c r="T838" s="363"/>
      <c r="U838" s="363"/>
      <c r="V838" s="363"/>
      <c r="W838" s="363"/>
      <c r="X838" s="363"/>
      <c r="Y838" s="364">
        <v>416.7</v>
      </c>
      <c r="Z838" s="365"/>
      <c r="AA838" s="365"/>
      <c r="AB838" s="366"/>
      <c r="AC838" s="376" t="s">
        <v>643</v>
      </c>
      <c r="AD838" s="384"/>
      <c r="AE838" s="384"/>
      <c r="AF838" s="384"/>
      <c r="AG838" s="384"/>
      <c r="AH838" s="385">
        <v>1</v>
      </c>
      <c r="AI838" s="386"/>
      <c r="AJ838" s="386"/>
      <c r="AK838" s="386"/>
      <c r="AL838" s="370">
        <v>100</v>
      </c>
      <c r="AM838" s="371"/>
      <c r="AN838" s="371"/>
      <c r="AO838" s="372"/>
      <c r="AP838" s="373" t="s">
        <v>640</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36" max="49" man="1"/>
    <brk id="72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563</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563</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599</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367</v>
      </c>
      <c r="H2" s="616"/>
      <c r="I2" s="616"/>
      <c r="J2" s="616"/>
      <c r="K2" s="616"/>
      <c r="L2" s="616"/>
      <c r="M2" s="616"/>
      <c r="N2" s="616"/>
      <c r="O2" s="616"/>
      <c r="P2" s="616"/>
      <c r="Q2" s="616"/>
      <c r="R2" s="616"/>
      <c r="S2" s="616"/>
      <c r="T2" s="616"/>
      <c r="U2" s="616"/>
      <c r="V2" s="616"/>
      <c r="W2" s="616"/>
      <c r="X2" s="616"/>
      <c r="Y2" s="616"/>
      <c r="Z2" s="616"/>
      <c r="AA2" s="616"/>
      <c r="AB2" s="617"/>
      <c r="AC2" s="615" t="s">
        <v>369</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2020-10-02T14:54:31Z</cp:lastPrinted>
  <dcterms:created xsi:type="dcterms:W3CDTF">2012-03-13T00:50:25Z</dcterms:created>
  <dcterms:modified xsi:type="dcterms:W3CDTF">2020-11-17T12:15:26Z</dcterms:modified>
</cp:coreProperties>
</file>