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科省・共有\!!!!_【誤記入対応】行政事業レビュー\02_文部科学省所管レビュー・セグメントシート提出先\"/>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<sst xmlns="http://schemas.openxmlformats.org/spreadsheetml/2006/main" count="2932" uniqueCount="657">
  <si>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</si>
  <si>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</si>
  <si>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</si>
  <si>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</si>
  <si>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</si>
  <si>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</si>
  <si>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</si>
  <si>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</si>
  <si>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</si>
  <si>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</si>
  <si>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</si>
  <si>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</si>
  <si>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</si>
  <si>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</si>
  <si>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</si>
  <si>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</si>
  <si>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</si>
  <si>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</si>
  <si>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</si>
  <si>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</si>
  <si>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</si>
  <si>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</si>
  <si>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</si>
  <si>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</si>
  <si>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</si>
  <si>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</si>
  <si>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</si>
  <si>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</si>
  <si>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</si>
  <si>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</si>
  <si>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</si>
  <si>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</si>
  <si>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</si>
  <si>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</si>
  <si>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</si>
  <si>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</si>
  <si>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</si>
  <si>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</si>
  <si>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</si>
  <si>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</si>
  <si>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</si>
  <si>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</si>
  <si>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</si>
  <si>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</si>
  <si>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</si>
  <si>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</si>
  <si>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</si>
  <si>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</si>
  <si>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</si>
  <si>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</si>
  <si>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</si>
  <si>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</si>
  <si>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</si>
  <si>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</si>
  <si>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</si>
  <si>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</si>
  <si>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</si>
  <si>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</si>
  <si>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</si>
  <si>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</si>
  <si>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</si>
  <si>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</si>
  <si>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</si>
  <si>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</si>
  <si>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</si>
  <si>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</si>
  <si>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</si>
  <si>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</si>
  <si>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</si>
  <si>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</si>
  <si>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</si>
  <si>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</si>
  <si>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</si>
  <si>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</si>
  <si>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</si>
  <si>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</si>
  <si>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</si>
  <si>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</si>
  <si>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</si>
  <si>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</si>
  <si>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</si>
  <si>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</si>
  <si>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</si>
  <si>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</si>
  <si>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</si>
  <si>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</si>
  <si>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</si>
  <si>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</si>
  <si>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</si>
  <si>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</si>
  <si>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</si>
  <si>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</si>
  <si>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</si>
  <si>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</si>
  <si>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</si>
  <si>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</si>
  <si>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</si>
  <si>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</si>
  <si>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</si>
  <si>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</si>
  <si>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</si>
  <si>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</si>
  <si>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</si>
  <si>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</si>
  <si>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</si>
  <si>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</si>
  <si>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</si>
  <si>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</si>
  <si>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</si>
  <si>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</si>
  <si>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</si>
  <si>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</si>
  <si>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</si>
  <si>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</si>
  <si>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</si>
  <si>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</si>
  <si>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</si>
  <si>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</si>
  <si>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</si>
  <si>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</si>
  <si>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</si>
  <si>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</si>
  <si>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</si>
  <si>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</si>
  <si>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</si>
  <si>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</si>
  <si>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</si>
  <si>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</si>
  <si>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</si>
  <si>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</si>
  <si>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</si>
  <si>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</si>
  <si>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</si>
  <si>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</si>
  <si>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</si>
  <si>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</si>
  <si>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</si>
  <si>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</si>
  <si>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</si>
  <si>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</si>
  <si>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</si>
  <si>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</si>
  <si>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</si>
  <si>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</si>
  <si>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</si>
  <si>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</si>
  <si>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</si>
  <si>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</si>
  <si>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</si>
  <si>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</si>
  <si>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</si>
  <si>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</si>
  <si>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</si>
  <si>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</si>
  <si>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</si>
  <si>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</si>
  <si>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</si>
  <si>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</si>
  <si>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</si>
  <si>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</si>
  <si>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</si>
  <si>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</si>
  <si>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</si>
  <si>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</si>
  <si>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</si>
  <si>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</si>
  <si>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</si>
  <si>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</si>
  <si>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</si>
  <si>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</si>
  <si>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</si>
  <si>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</si>
  <si>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</si>
  <si>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</si>
  <si>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</si>
  <si>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</si>
  <si>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</si>
  <si>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</si>
  <si>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</si>
  <si>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</si>
  <si>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</si>
  <si>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</si>
  <si>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</si>
  <si>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</si>
  <si>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</si>
  <si>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</si>
  <si>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</si>
  <si>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</si>
  <si>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</si>
  <si>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</si>
  <si>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</si>
  <si>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</si>
  <si>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</si>
  <si>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</si>
  <si>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</si>
  <si>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</si>
  <si>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</si>
  <si>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</si>
  <si>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</si>
  <si>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</si>
  <si>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</si>
  <si>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</si>
  <si>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</si>
  <si>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</si>
  <si>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</si>
  <si>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</si>
  <si>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</si>
  <si>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</si>
  <si>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</si>
  <si>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</si>
  <si>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</si>
  <si>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</si>
  <si>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</si>
  <si>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</si>
  <si>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</si>
  <si>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</si>
  <si>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</si>
  <si>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</si>
  <si>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</si>
  <si>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</si>
  <si>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</si>
  <si>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</si>
  <si>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</si>
  <si>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</si>
  <si>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</si>
  <si>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</si>
  <si>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</si>
  <si>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</si>
  <si>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</si>
  <si>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</si>
  <si>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</si>
  <si>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</si>
  <si>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</si>
  <si>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</si>
  <si>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</si>
  <si>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</si>
  <si>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</si>
  <si>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</si>
  <si>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</si>
  <si>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</si>
  <si>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</si>
  <si>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</si>
  <si>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</si>
  <si>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</si>
  <si>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</si>
  <si>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</si>
  <si>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</si>
  <si>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</si>
  <si>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</si>
  <si>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</si>
  <si>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</si>
  <si>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</si>
  <si>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</si>
  <si>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</si>
  <si>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</si>
  <si>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</si>
  <si>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</si>
  <si>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</si>
  <si>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</si>
  <si>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</si>
  <si>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</si>
  <si>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</si>
  <si>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</si>
  <si>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</si>
  <si>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</si>
  <si>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</si>
  <si>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</si>
  <si>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</si>
  <si>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</si>
  <si>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</si>
  <si>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</si>
  <si>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</si>
  <si>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</si>
  <si>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</si>
  <si>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</si>
  <si>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</si>
  <si>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</si>
  <si>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</si>
  <si>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</si>
  <si>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</si>
  <si>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</si>
  <si>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</si>
  <si>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</si>
  <si>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</si>
  <si>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</si>
  <si>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</si>
  <si>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</si>
  <si>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</si>
  <si>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</si>
  <si>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</si>
  <si>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</si>
  <si>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</si>
  <si>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</si>
  <si>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</si>
  <si>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</si>
  <si>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</si>
  <si>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</si>
  <si>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</si>
  <si>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</si>
  <si>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</si>
  <si>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</si>
  <si>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</si>
  <si>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</si>
  <si>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</si>
  <si>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</si>
  <si>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</si>
  <si>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</si>
  <si>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</si>
  <si>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</si>
  <si>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</si>
  <si>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</si>
  <si>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</si>
  <si>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</si>
  <si>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</si>
  <si>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</si>
  <si>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</si>
  <si>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</si>
  <si>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</si>
  <si>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</si>
  <si>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</si>
  <si>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</si>
  <si>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</si>
  <si>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</si>
  <si>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</si>
  <si>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</si>
  <si>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</si>
  <si>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</si>
  <si>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</si>
  <si>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</si>
  <si>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</si>
  <si>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</si>
  <si>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</si>
  <si>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</si>
  <si>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</si>
  <si>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</si>
  <si>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</si>
  <si>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</si>
  <si>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</si>
  <si>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</si>
  <si>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</si>
  <si>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</si>
  <si>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</si>
  <si>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</si>
  <si>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</si>
  <si>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</si>
  <si>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</si>
  <si>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</si>
  <si>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</si>
  <si>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</si>
  <si>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</si>
  <si>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</si>
  <si>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</si>
  <si>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</si>
  <si>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</si>
  <si>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</si>
  <si>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</si>
  <si>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</si>
  <si>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</si>
  <si>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</si>
  <si>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</si>
  <si>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</si>
  <si>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</si>
  <si>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</si>
  <si>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</si>
  <si>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</si>
  <si>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</si>
  <si>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</si>
  <si>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</si>
  <si>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</si>
  <si>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</si>
  <si>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</si>
  <si>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</si>
  <si>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</si>
  <si>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</si>
  <si>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</si>
  <si>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</si>
  <si>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</si>
  <si>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</si>
  <si>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</si>
  <si>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</si>
  <si>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</si>
  <si>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</si>
  <si>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</si>
  <si>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</si>
  <si>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</si>
  <si>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</si>
  <si>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</si>
  <si>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</si>
  <si>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</si>
  <si>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</si>
  <si>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</si>
  <si>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</si>
  <si>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</si>
  <si>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</si>
  <si>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</si>
  <si>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</si>
  <si>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</si>
  <si>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</si>
  <si>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</si>
  <si>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</si>
  <si>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</si>
  <si>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</si>
  <si>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</si>
  <si>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</si>
  <si>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</si>
  <si>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</si>
  <si>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</si>
  <si>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</si>
  <si>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</si>
  <si>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</si>
  <si>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</si>
  <si>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</si>
  <si>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</si>
  <si>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</si>
  <si>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</si>
  <si>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</si>
  <si>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</si>
  <si>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</si>
  <si>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</si>
  <si>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</si>
  <si>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</si>
  <si>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</si>
  <si>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</si>
  <si>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</si>
  <si>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</si>
  <si>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</si>
  <si>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</si>
  <si>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</si>
  <si>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</si>
  <si>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</si>
  <si>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</si>
  <si>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</si>
  <si>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</si>
  <si>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</si>
  <si>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</si>
  <si>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</si>
  <si>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</si>
  <si>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</si>
  <si>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</si>
  <si>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</si>
  <si>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</si>
  <si>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</si>
  <si>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</si>
  <si>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</si>
  <si>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</si>
  <si>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</si>
  <si>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</si>
  <si>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</si>
  <si>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</si>
  <si>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</si>
  <si>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</si>
  <si>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</si>
  <si>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</si>
  <si>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</si>
  <si>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</si>
  <si>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</si>
  <si>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</si>
  <si>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</si>
  <si>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</si>
  <si>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</si>
  <si>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</si>
  <si>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</si>
  <si>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</si>
  <si>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</si>
  <si>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</si>
  <si>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</si>
  <si>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</si>
  <si>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</si>
  <si>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</si>
  <si>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</si>
  <si>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</si>
  <si>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</si>
  <si>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</si>
  <si>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</si>
  <si>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</si>
  <si>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</si>
  <si>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</si>
  <si>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</si>
  <si>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</si>
  <si>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</si>
  <si>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</si>
  <si>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</si>
  <si>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</si>
  <si>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</si>
  <si>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</si>
  <si>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</si>
  <si>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</si>
  <si>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</si>
  <si>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</si>
  <si>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</si>
  <si>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</si>
  <si>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</si>
  <si>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</si>
  <si>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</si>
  <si>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</si>
  <si>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</si>
  <si>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</si>
  <si>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</si>
  <si>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</si>
  <si>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</si>
  <si>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</si>
  <si>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</si>
  <si>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</si>
  <si>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</si>
  <si>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</si>
  <si>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</si>
  <si>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</si>
  <si>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</si>
  <si>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</si>
  <si>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</si>
  <si>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</si>
  <si>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</si>
  <si>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</si>
  <si>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</si>
  <si>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</si>
  <si>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</si>
  <si>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</si>
  <si>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</si>
  <si>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</si>
  <si>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</si>
  <si>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</si>
  <si>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</si>
  <si>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</si>
  <si>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</si>
  <si>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</si>
  <si>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</si>
  <si>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</si>
  <si>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</si>
  <si>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</si>
  <si>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</si>
  <si>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</si>
  <si>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</si>
  <si>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</si>
  <si>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</si>
  <si>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</si>
  <si>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</si>
  <si>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</si>
  <si>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</si>
  <si>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</si>
  <si>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</si>
  <si>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</si>
  <si>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</si>
  <si>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</si>
  <si>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</si>
  <si>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</si>
  <si>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</si>
  <si>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</si>
  <si>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</si>
  <si>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</si>
  <si>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</si>
  <si>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</si>
  <si>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</si>
  <si>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</si>
  <si>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</si>
  <si>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</si>
  <si>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</si>
  <si>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</si>
  <si>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</si>
  <si>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</si>
  <si>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</si>
  <si>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</si>
  <si>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</si>
  <si>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文部科学省</t>
    <phoneticPr fontId="5"/>
  </si>
  <si>
    <t>参事官（芸術文化担当）</t>
    <phoneticPr fontId="5"/>
  </si>
  <si>
    <t>文化芸術基本法第29条</t>
    <phoneticPr fontId="5"/>
  </si>
  <si>
    <t>文化芸術推進基本計画
（平成30年3月6日閣議決定）</t>
    <phoneticPr fontId="5"/>
  </si>
  <si>
    <t>文化関係資料のアーカイブの構築に向けた資料の保存及び活用を図るための望ましい仕組みの在り方について調査研究を行い、文化芸術振興の基盤である、歴史的・文化的価値のある我が国の貴重な文化関係資料の散逸・消失を防止する。</t>
    <phoneticPr fontId="5"/>
  </si>
  <si>
    <t>上記の目的を達成するため、中長期的な視点も含めた文化関係資料のアーカイブの取組の総合的な推進方策を検討するため有識者会議を設けるとともに、我が国の貴重な文化関係資料のうち、①テレビ・ラジオ番組の脚本・台本（主に１９８０年代以前のもの）、②写真フィルム（主に１９４５年から１９７０年頃までに、物故写真家により撮影されたもの）等の分野ごとに実践的調査研究等を行い、目録の作成、目録及び資料のデジタル化、目録の資料の公開に係る課題と具体的方策の調査研究、委員会の開催、報告書の作成を行う。また、モデル分野におけるアーカイブ中核拠点の形成を支援する（当該分野のネットワーク化を推進することにより、分野全体のアーカイブの構築・運営や共同利用の促進等を行う）。</t>
    <phoneticPr fontId="5"/>
  </si>
  <si>
    <t>-</t>
    <phoneticPr fontId="5"/>
  </si>
  <si>
    <t>-</t>
    <phoneticPr fontId="5"/>
  </si>
  <si>
    <t>文化芸術振興委託費</t>
    <phoneticPr fontId="5"/>
  </si>
  <si>
    <t>庁費</t>
  </si>
  <si>
    <t>件</t>
    <phoneticPr fontId="5"/>
  </si>
  <si>
    <t>実践的調査研究を実施する事業数</t>
    <phoneticPr fontId="5"/>
  </si>
  <si>
    <t>-</t>
    <phoneticPr fontId="5"/>
  </si>
  <si>
    <t>百万円</t>
    <phoneticPr fontId="5"/>
  </si>
  <si>
    <t>百万円/件</t>
    <phoneticPr fontId="5"/>
  </si>
  <si>
    <t>67百万円/3件</t>
    <phoneticPr fontId="5"/>
  </si>
  <si>
    <t>／　</t>
    <phoneticPr fontId="5"/>
  </si>
  <si>
    <t>　　/</t>
    <phoneticPr fontId="5"/>
  </si>
  <si>
    <t>／　　　　　　　　　　　　　　</t>
    <phoneticPr fontId="5"/>
  </si>
  <si>
    <t>-</t>
    <phoneticPr fontId="5"/>
  </si>
  <si>
    <t>アーカイブの構築に向けた資料の保存及び活用を図るための望ましい仕組みの在り方について調査研究を行い、文化芸術振興のための基盤である歴史的・文化的価値のある我が国の貴重な文化関係資料の散逸・消失を防止することによって、文化芸術振興のための基盤を充実させることに寄与する。</t>
    <phoneticPr fontId="5"/>
  </si>
  <si>
    <t>本調査研究における検討会や、知的財産戦略本部の会議等で、社会のニーズが高い旨等の分析や報告がなされている。</t>
    <phoneticPr fontId="5"/>
  </si>
  <si>
    <t>委託先選定にあたり、予定価格作成の際は、市場価格の調査や積算資料の参照によってコスト水準の妥当性を担保している。</t>
    <phoneticPr fontId="5"/>
  </si>
  <si>
    <t>受託者からの事業計画書の提出において、事業を効率的に行うにあたり、要綱に基づき費目・使途を限定している。</t>
    <phoneticPr fontId="5"/>
  </si>
  <si>
    <t>前年度精算時の実績に基づき、相見積もり等をとり経費の計上を行っており、コスト削減・効率化に努めている。</t>
    <phoneticPr fontId="5"/>
  </si>
  <si>
    <t>各調査研究の実施内容及び実績の確認に努めており、いずれも採択時の見込みに見合った研究調査となっている。</t>
    <phoneticPr fontId="5"/>
  </si>
  <si>
    <t>各調査研究結果の文化関係資料の保存及び活用の具体的方策を検討するために活用されている。</t>
    <phoneticPr fontId="5"/>
  </si>
  <si>
    <t>新23－0088</t>
    <phoneticPr fontId="5"/>
  </si>
  <si>
    <t>442</t>
    <phoneticPr fontId="5"/>
  </si>
  <si>
    <t>407</t>
    <phoneticPr fontId="5"/>
  </si>
  <si>
    <t>406</t>
    <phoneticPr fontId="5"/>
  </si>
  <si>
    <t>400</t>
    <phoneticPr fontId="5"/>
  </si>
  <si>
    <t>383</t>
    <phoneticPr fontId="5"/>
  </si>
  <si>
    <t>文部科学省</t>
    <phoneticPr fontId="5"/>
  </si>
  <si>
    <t>○</t>
    <phoneticPr fontId="5"/>
  </si>
  <si>
    <t>○</t>
    <phoneticPr fontId="5"/>
  </si>
  <si>
    <t>12　文化芸術の振興</t>
    <phoneticPr fontId="5"/>
  </si>
  <si>
    <t>12-4 文化芸術を推進するプラットフォームの形成</t>
    <phoneticPr fontId="5"/>
  </si>
  <si>
    <t>文化関係資料のアーカイブの構築に関する調査研究</t>
    <phoneticPr fontId="5"/>
  </si>
  <si>
    <t>平成23年度</t>
    <phoneticPr fontId="5"/>
  </si>
  <si>
    <t>終了予定なし</t>
    <phoneticPr fontId="5"/>
  </si>
  <si>
    <t>文化庁</t>
    <phoneticPr fontId="5"/>
  </si>
  <si>
    <t>-</t>
    <phoneticPr fontId="5"/>
  </si>
  <si>
    <t>参事官　梶山　正司</t>
    <rPh sb="4" eb="6">
      <t>カジヤマ</t>
    </rPh>
    <rPh sb="7" eb="9">
      <t>ショウジ</t>
    </rPh>
    <phoneticPr fontId="5"/>
  </si>
  <si>
    <t>職員、委員等旅費</t>
    <rPh sb="0" eb="2">
      <t>ショクイン</t>
    </rPh>
    <rPh sb="3" eb="5">
      <t>イイン</t>
    </rPh>
    <rPh sb="5" eb="6">
      <t>トウ</t>
    </rPh>
    <rPh sb="6" eb="8">
      <t>リョヒ</t>
    </rPh>
    <phoneticPr fontId="5"/>
  </si>
  <si>
    <t>諸謝金</t>
    <rPh sb="0" eb="3">
      <t>ショシャキン</t>
    </rPh>
    <phoneticPr fontId="5"/>
  </si>
  <si>
    <t>-</t>
    <phoneticPr fontId="5"/>
  </si>
  <si>
    <t>54百万円/3件</t>
    <phoneticPr fontId="5"/>
  </si>
  <si>
    <t>有</t>
  </si>
  <si>
    <t>無</t>
  </si>
  <si>
    <t>‐</t>
  </si>
  <si>
    <t>本事業は、歴史的・文化的価値のある我が国の貴重な文化関係資料のうち、特に緊要性の高い分野の資料が散逸・消失することがないように実施している事業であり、会計面においても企画競争により委託先を決定するなど、適切に執行されている。</t>
    <rPh sb="83" eb="85">
      <t>キカク</t>
    </rPh>
    <rPh sb="85" eb="87">
      <t>キョウソウ</t>
    </rPh>
    <rPh sb="90" eb="93">
      <t>イタクサキ</t>
    </rPh>
    <rPh sb="94" eb="96">
      <t>ケッテイ</t>
    </rPh>
    <phoneticPr fontId="5"/>
  </si>
  <si>
    <t>A.一般社団法人日本脚本アーカイブズ推進コンソーシアム</t>
    <rPh sb="2" eb="4">
      <t>イッパン</t>
    </rPh>
    <rPh sb="4" eb="6">
      <t>シャダン</t>
    </rPh>
    <rPh sb="6" eb="8">
      <t>ホウジン</t>
    </rPh>
    <rPh sb="8" eb="10">
      <t>ニホン</t>
    </rPh>
    <rPh sb="10" eb="12">
      <t>キャクホン</t>
    </rPh>
    <rPh sb="18" eb="20">
      <t>スイシン</t>
    </rPh>
    <phoneticPr fontId="5"/>
  </si>
  <si>
    <t>人件費</t>
    <rPh sb="0" eb="3">
      <t>ジンケンヒ</t>
    </rPh>
    <phoneticPr fontId="5"/>
  </si>
  <si>
    <t>雑役務費</t>
    <rPh sb="0" eb="1">
      <t>ザツ</t>
    </rPh>
    <rPh sb="1" eb="4">
      <t>エキムヒ</t>
    </rPh>
    <phoneticPr fontId="5"/>
  </si>
  <si>
    <t>その他</t>
    <rPh sb="2" eb="3">
      <t>タ</t>
    </rPh>
    <phoneticPr fontId="5"/>
  </si>
  <si>
    <t>B.公益社団法人日本写真家協会</t>
    <rPh sb="2" eb="4">
      <t>コウエキ</t>
    </rPh>
    <rPh sb="4" eb="6">
      <t>シャダン</t>
    </rPh>
    <rPh sb="6" eb="8">
      <t>ホウジン</t>
    </rPh>
    <rPh sb="8" eb="10">
      <t>ニホン</t>
    </rPh>
    <rPh sb="10" eb="13">
      <t>シャシンカ</t>
    </rPh>
    <rPh sb="13" eb="15">
      <t>キョウカイ</t>
    </rPh>
    <phoneticPr fontId="5"/>
  </si>
  <si>
    <t>C.特定非営利活動法人映像産業振興機構</t>
    <rPh sb="2" eb="17">
      <t>トクテイヒエイリカツドウホウジンエイゾウサンギョウシンコウ</t>
    </rPh>
    <rPh sb="17" eb="19">
      <t>キコウ</t>
    </rPh>
    <phoneticPr fontId="5"/>
  </si>
  <si>
    <t>借損料</t>
    <rPh sb="0" eb="3">
      <t>シャクソンリョウ</t>
    </rPh>
    <phoneticPr fontId="5"/>
  </si>
  <si>
    <t>雑役務費</t>
    <rPh sb="0" eb="4">
      <t>ザツエキムヒ</t>
    </rPh>
    <phoneticPr fontId="5"/>
  </si>
  <si>
    <t>事務員</t>
    <rPh sb="0" eb="3">
      <t>ジムイン</t>
    </rPh>
    <phoneticPr fontId="5"/>
  </si>
  <si>
    <t>一般社団法人日本脚本アーカイブズ推進コンソーシアム</t>
    <phoneticPr fontId="5"/>
  </si>
  <si>
    <t>文化関係資料(脚本・台本のアーカイブ）の構築に関する調査研究</t>
    <rPh sb="7" eb="9">
      <t>キャクホン</t>
    </rPh>
    <rPh sb="10" eb="12">
      <t>ダイホン</t>
    </rPh>
    <phoneticPr fontId="5"/>
  </si>
  <si>
    <t>公益社団日本写真家協会</t>
    <rPh sb="0" eb="4">
      <t>コウエキシャダン</t>
    </rPh>
    <rPh sb="4" eb="6">
      <t>ニホン</t>
    </rPh>
    <rPh sb="6" eb="9">
      <t>シャシンカ</t>
    </rPh>
    <rPh sb="9" eb="11">
      <t>キョウカイ</t>
    </rPh>
    <phoneticPr fontId="5"/>
  </si>
  <si>
    <t>文化関係資料(写真・フィルム）の構築に関する調査研究</t>
    <rPh sb="7" eb="9">
      <t>シャシン</t>
    </rPh>
    <phoneticPr fontId="5"/>
  </si>
  <si>
    <t>-</t>
    <phoneticPr fontId="5"/>
  </si>
  <si>
    <t>委託先の選定は、競争性を確保するため、入札又は公募により実施しており、外部有識者等で構成する選定委員会により複数の項目を5段階で評価し、上位の点数を獲得した者を委託者に決定している。
また、一者応募となったものについても、十分な公告期間を確保した上で公募を実施し、その妥当性や競争性を確保しており、問題はないものと考えるが、今後は、公募・入札方法の変更も含め検討を行っていく。</t>
    <phoneticPr fontId="5"/>
  </si>
  <si>
    <t>特定非営利活動法人映像産業振興機構</t>
    <phoneticPr fontId="5"/>
  </si>
  <si>
    <t>散逸・消失の危機にある映画関連の非フィルム資料に関する調査研究</t>
    <phoneticPr fontId="5"/>
  </si>
  <si>
    <t>委託事業予算額／委託契約件数　　　　　　　　　　　　　　</t>
    <rPh sb="4" eb="6">
      <t>ヨサン</t>
    </rPh>
    <phoneticPr fontId="5"/>
  </si>
  <si>
    <t>54百万円/4件</t>
    <phoneticPr fontId="5"/>
  </si>
  <si>
    <t>収入</t>
    <rPh sb="0" eb="2">
      <t>シュウニュウ</t>
    </rPh>
    <phoneticPr fontId="5"/>
  </si>
  <si>
    <t>自己調達</t>
    <rPh sb="0" eb="2">
      <t>ジコ</t>
    </rPh>
    <rPh sb="2" eb="4">
      <t>チョウタツ</t>
    </rPh>
    <phoneticPr fontId="5"/>
  </si>
  <si>
    <t>アーカイブ費等</t>
    <rPh sb="5" eb="6">
      <t>ヒ</t>
    </rPh>
    <rPh sb="6" eb="7">
      <t>トウ</t>
    </rPh>
    <phoneticPr fontId="5"/>
  </si>
  <si>
    <t>諸謝金、旅費、消費税相当額等</t>
    <rPh sb="0" eb="3">
      <t>ショシャキン</t>
    </rPh>
    <rPh sb="4" eb="6">
      <t>リョヒ</t>
    </rPh>
    <rPh sb="7" eb="10">
      <t>ショウヒゼイ</t>
    </rPh>
    <rPh sb="10" eb="12">
      <t>ソウトウ</t>
    </rPh>
    <rPh sb="12" eb="13">
      <t>ガク</t>
    </rPh>
    <rPh sb="13" eb="14">
      <t>トウ</t>
    </rPh>
    <phoneticPr fontId="5"/>
  </si>
  <si>
    <t>調査室借料</t>
    <rPh sb="0" eb="3">
      <t>チョウサシツ</t>
    </rPh>
    <rPh sb="3" eb="5">
      <t>シャクリョウ</t>
    </rPh>
    <phoneticPr fontId="5"/>
  </si>
  <si>
    <t>-</t>
    <phoneticPr fontId="5"/>
  </si>
  <si>
    <t>今後とも、一者応募となったものについては、十分な公告期間を確保した上で公募を実施し、その妥当性や競争性を確保しつつ、公募・入札方法の変更も含め検討を行っていく等、必要箇所の見直しを図るとともに、適切な事業の実施に努める。</t>
    <phoneticPr fontId="5"/>
  </si>
  <si>
    <t>事業の実施・運営に必要な経費のみに限り支出しており、合理的である。</t>
    <rPh sb="0" eb="2">
      <t>ジギョウ</t>
    </rPh>
    <rPh sb="3" eb="5">
      <t>ジッシ</t>
    </rPh>
    <rPh sb="6" eb="8">
      <t>ウンエイ</t>
    </rPh>
    <rPh sb="9" eb="11">
      <t>ヒツヨウ</t>
    </rPh>
    <rPh sb="12" eb="14">
      <t>ケイヒ</t>
    </rPh>
    <rPh sb="17" eb="18">
      <t>カギ</t>
    </rPh>
    <rPh sb="19" eb="21">
      <t>シシュツ</t>
    </rPh>
    <rPh sb="26" eb="29">
      <t>ゴウリテキ</t>
    </rPh>
    <phoneticPr fontId="5"/>
  </si>
  <si>
    <t>文化芸術推進基本計画において新たな文化や価値を創造していくための社会的基盤となるものであり、文化遺産として保存・継承を図ることが規定されているほか、知的財産推進計画２０１４においても、アーカイブを充実させていくことは文化大国としての我が国の責務である旨等が記載されている。</t>
    <rPh sb="78" eb="80">
      <t>スイシン</t>
    </rPh>
    <phoneticPr fontId="5"/>
  </si>
  <si>
    <t>国立国会図書館との間で「我が国の貴重な資料の次世代への確実な継承に関する協定」を締結しており、文化芸術基本計画（第1期）において戦略１に位置付けられている。</t>
    <rPh sb="0" eb="7">
      <t>コクリツコッカイトショカン</t>
    </rPh>
    <rPh sb="9" eb="10">
      <t>アイダ</t>
    </rPh>
    <rPh sb="40" eb="42">
      <t>テイケツ</t>
    </rPh>
    <rPh sb="64" eb="66">
      <t>センリャク</t>
    </rPh>
    <rPh sb="68" eb="71">
      <t>イチヅ</t>
    </rPh>
    <phoneticPr fontId="5"/>
  </si>
  <si>
    <t>歴史的・文化的価値のある我が国の貴重な文化関係資料①テレビ・ラジオ番組の脚本・台本②写真フィルム③その他の各分野のデータ化進捗状況を成果目標とする。</t>
    <rPh sb="51" eb="52">
      <t>タ</t>
    </rPh>
    <rPh sb="53" eb="54">
      <t>カク</t>
    </rPh>
    <phoneticPr fontId="5"/>
  </si>
  <si>
    <t>各分野の実践的調査研究における収集又はデータ化した件数</t>
    <rPh sb="0" eb="1">
      <t>カク</t>
    </rPh>
    <phoneticPr fontId="5"/>
  </si>
  <si>
    <t>-</t>
    <phoneticPr fontId="5"/>
  </si>
  <si>
    <t>テレビ・ラジオ番組の脚本・台本、写真フィルム、その他の各分野に係る調査結果
（①脚本・台本：平成３１年度事業報告書「文化関係資料のアーカイブの構築に関する調査研究」、②写真フィルム：平成３１年度事業報告書「文化関係資料のアーカイブの構築に関する調査研究」、③その他：平成３１年度事業報告書「文化関係資料のアーカイブの構築に関する調査研究」</t>
    <rPh sb="25" eb="26">
      <t>タ</t>
    </rPh>
    <rPh sb="27" eb="28">
      <t>カク</t>
    </rPh>
    <rPh sb="131" eb="132">
      <t>タ</t>
    </rPh>
    <rPh sb="139" eb="141">
      <t>ジギョウ</t>
    </rPh>
    <rPh sb="141" eb="144">
      <t>ホウコクショ</t>
    </rPh>
    <phoneticPr fontId="5"/>
  </si>
  <si>
    <t>※金額は単位未満四捨五入して記載していることから、合計が一致しない場合がある。</t>
    <phoneticPr fontId="5"/>
  </si>
  <si>
    <t>-</t>
    <phoneticPr fontId="5"/>
  </si>
  <si>
    <t>-</t>
    <phoneticPr fontId="5"/>
  </si>
  <si>
    <t>-</t>
    <phoneticPr fontId="5"/>
  </si>
  <si>
    <t>事業の目的及び内容については施策目標の達成手段として適切なものとなっている。また、成果指標は適切な指標となっており、成果目標値についても適正であると認められる。すべての委託契約が１者応札になっており競争性を確保する見直しが必要である。</t>
  </si>
  <si>
    <t>事業内容の
一部改善</t>
  </si>
  <si>
    <t>１．事業評価の観点：この事業は、歴史的・文化的価値のある我が国の文化関係資料が散逸しないように、アーカイブ構築に向けた資料の保存及び活用を図るための望ましい仕組みの在り方について調査研究を行う事業であり、契約の競争性、予算執行状況の観点から検証を行った。
２．所見：この事業は、概ね計画通りに予算執行されたものと考えられるが、更なる事業の効率化を目指し、積算単価を再検証するなど、引き続きコスト削減に努めるべきである。</t>
  </si>
  <si>
    <t>執行等改善</t>
  </si>
  <si>
    <t>公告期間、仕様等について検証を行い、実績を踏まえた上で、競争性を確保した委託先の選定、及び効果的かつ効率的な執行に努めるとともに、積算単価を再検証するなど、引き続きコスト削減に努める。</t>
  </si>
  <si>
    <t>74百万円/5件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</si>
</sst>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52774</xdr:colOff>
      <xdr:row>742</xdr:row>
      <xdr:rowOff>183844</xdr:rowOff>
    </xdr:from>
    <xdr:to>
      <xdr:col>29</xdr:col>
      <xdr:colOff>55186</xdr:colOff>
      <xdr:row>744</xdr:row>
      <xdr:rowOff>114082</xdr:rowOff>
    </xdr:to>
    <xdr:sp macro="" textlink="">
      <xdr:nvSpPr>
        <xdr:cNvPr id="83" name="Rectangle 4">
          <a:extLst>
            <a:ext uri="{FF2B5EF4-FFF2-40B4-BE49-F238E27FC236}">
              <a16:creationId xmlns:a16="http://schemas.microsoft.com/office/drawing/2014/main" id="{D8246DFD-94CD-4645-952F-E34F2362ABDA}"/>
            </a:ext>
          </a:extLst>
        </xdr:cNvPr>
        <xdr:cNvSpPr>
          <a:spLocks noChangeArrowheads="1"/>
        </xdr:cNvSpPr>
      </xdr:nvSpPr>
      <xdr:spPr bwMode="auto">
        <a:xfrm>
          <a:off x="3823087" y="48507344"/>
          <a:ext cx="1986787" cy="628738"/>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400"/>
            </a:lnSpc>
          </a:pPr>
          <a:r>
            <a:rPr lang="ja-JP" altLang="en-US" sz="1200">
              <a:latin typeface="+mj-ea"/>
              <a:ea typeface="+mj-ea"/>
            </a:rPr>
            <a:t>文化庁</a:t>
          </a:r>
          <a:endParaRPr lang="en-US" altLang="ja-JP" sz="1200">
            <a:latin typeface="+mj-ea"/>
            <a:ea typeface="+mj-ea"/>
          </a:endParaRPr>
        </a:p>
        <a:p>
          <a:pPr algn="ctr">
            <a:lnSpc>
              <a:spcPts val="1400"/>
            </a:lnSpc>
          </a:pPr>
          <a:r>
            <a:rPr lang="en-US" altLang="ja-JP" sz="1200">
              <a:latin typeface="+mj-ea"/>
              <a:ea typeface="+mj-ea"/>
            </a:rPr>
            <a:t>35</a:t>
          </a:r>
          <a:r>
            <a:rPr lang="ja-JP" altLang="en-US" sz="1200">
              <a:latin typeface="+mj-ea"/>
              <a:ea typeface="+mj-ea"/>
            </a:rPr>
            <a:t>百万円</a:t>
          </a:r>
        </a:p>
      </xdr:txBody>
    </xdr:sp>
    <xdr:clientData/>
  </xdr:twoCellAnchor>
  <xdr:twoCellAnchor>
    <xdr:from>
      <xdr:col>29</xdr:col>
      <xdr:colOff>64646</xdr:colOff>
      <xdr:row>742</xdr:row>
      <xdr:rowOff>23813</xdr:rowOff>
    </xdr:from>
    <xdr:to>
      <xdr:col>39</xdr:col>
      <xdr:colOff>58392</xdr:colOff>
      <xdr:row>744</xdr:row>
      <xdr:rowOff>210630</xdr:rowOff>
    </xdr:to>
    <xdr:sp macro="" textlink="">
      <xdr:nvSpPr>
        <xdr:cNvPr id="84" name="テキスト ボックス 83">
          <a:extLst>
            <a:ext uri="{FF2B5EF4-FFF2-40B4-BE49-F238E27FC236}">
              <a16:creationId xmlns:a16="http://schemas.microsoft.com/office/drawing/2014/main" id="{7C096FB7-4341-4B8B-A115-EC12834C85CC}"/>
            </a:ext>
          </a:extLst>
        </xdr:cNvPr>
        <xdr:cNvSpPr txBox="1"/>
      </xdr:nvSpPr>
      <xdr:spPr>
        <a:xfrm>
          <a:off x="5819334" y="48347313"/>
          <a:ext cx="1978121" cy="885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庁費　　　　 　</a:t>
          </a:r>
          <a:r>
            <a:rPr kumimoji="1" lang="en-US" altLang="ja-JP" sz="1050" b="0" i="0" u="none" strike="noStrike" kern="0" cap="none" spc="0" normalizeH="0" baseline="0" noProof="0">
              <a:ln>
                <a:noFill/>
              </a:ln>
              <a:solidFill>
                <a:prstClr val="black"/>
              </a:solidFill>
              <a:effectLst/>
              <a:uLnTx/>
              <a:uFillTx/>
              <a:latin typeface="+mn-ea"/>
              <a:ea typeface="+mn-ea"/>
              <a:cs typeface="+mn-cs"/>
            </a:rPr>
            <a:t>    1.7</a:t>
          </a:r>
          <a:r>
            <a:rPr kumimoji="1" lang="ja-JP" altLang="en-US" sz="1050" b="0" i="0" u="none" strike="noStrike" kern="0" cap="none" spc="0" normalizeH="0" baseline="0" noProof="0">
              <a:ln>
                <a:noFill/>
              </a:ln>
              <a:solidFill>
                <a:prstClr val="black"/>
              </a:solidFill>
              <a:effectLst/>
              <a:uLnTx/>
              <a:uFillTx/>
              <a:latin typeface="+mn-ea"/>
              <a:ea typeface="+mn-ea"/>
              <a:cs typeface="+mn-cs"/>
            </a:rPr>
            <a:t>百万円</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諸謝金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0.1</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旅費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0.1</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38</xdr:col>
      <xdr:colOff>171273</xdr:colOff>
      <xdr:row>742</xdr:row>
      <xdr:rowOff>160993</xdr:rowOff>
    </xdr:from>
    <xdr:to>
      <xdr:col>43</xdr:col>
      <xdr:colOff>92153</xdr:colOff>
      <xdr:row>744</xdr:row>
      <xdr:rowOff>58605</xdr:rowOff>
    </xdr:to>
    <xdr:grpSp>
      <xdr:nvGrpSpPr>
        <xdr:cNvPr id="85" name="グループ化 72">
          <a:extLst>
            <a:ext uri="{FF2B5EF4-FFF2-40B4-BE49-F238E27FC236}">
              <a16:creationId xmlns:a16="http://schemas.microsoft.com/office/drawing/2014/main" id="{CF07F1E4-3B8D-49F8-B2EE-79D33CF7322A}"/>
            </a:ext>
          </a:extLst>
        </xdr:cNvPr>
        <xdr:cNvGrpSpPr>
          <a:grpSpLocks/>
        </xdr:cNvGrpSpPr>
      </xdr:nvGrpSpPr>
      <xdr:grpSpPr bwMode="auto">
        <a:xfrm>
          <a:off x="7892873" y="48928993"/>
          <a:ext cx="936880" cy="608812"/>
          <a:chOff x="7133698" y="13130601"/>
          <a:chExt cx="655350" cy="402465"/>
        </a:xfrm>
      </xdr:grpSpPr>
      <xdr:sp macro="" textlink="">
        <xdr:nvSpPr>
          <xdr:cNvPr id="92" name="右中かっこ 91">
            <a:extLst>
              <a:ext uri="{FF2B5EF4-FFF2-40B4-BE49-F238E27FC236}">
                <a16:creationId xmlns:a16="http://schemas.microsoft.com/office/drawing/2014/main" id="{67940F26-0798-4B9F-81E8-275BDB840E9D}"/>
              </a:ext>
            </a:extLst>
          </xdr:cNvPr>
          <xdr:cNvSpPr/>
        </xdr:nvSpPr>
        <xdr:spPr>
          <a:xfrm>
            <a:off x="7133698" y="13130601"/>
            <a:ext cx="32424" cy="402465"/>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sp macro="" textlink="">
        <xdr:nvSpPr>
          <xdr:cNvPr id="93" name="テキスト ボックス 92">
            <a:extLst>
              <a:ext uri="{FF2B5EF4-FFF2-40B4-BE49-F238E27FC236}">
                <a16:creationId xmlns:a16="http://schemas.microsoft.com/office/drawing/2014/main" id="{245948F5-A732-467F-A2AD-7B305C6FECF2}"/>
              </a:ext>
            </a:extLst>
          </xdr:cNvPr>
          <xdr:cNvSpPr txBox="1"/>
        </xdr:nvSpPr>
        <xdr:spPr>
          <a:xfrm>
            <a:off x="7162228" y="13198508"/>
            <a:ext cx="626820" cy="321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00" baseline="0">
                <a:solidFill>
                  <a:schemeClr val="dk1"/>
                </a:solidFill>
                <a:latin typeface="+mn-ea"/>
                <a:ea typeface="+mn-ea"/>
                <a:cs typeface="+mn-cs"/>
              </a:rPr>
              <a:t> </a:t>
            </a:r>
            <a:r>
              <a:rPr kumimoji="1" lang="ja-JP" altLang="ja-JP" sz="1000">
                <a:solidFill>
                  <a:schemeClr val="dk1"/>
                </a:solidFill>
                <a:latin typeface="+mn-ea"/>
                <a:ea typeface="+mn-ea"/>
                <a:cs typeface="+mn-cs"/>
              </a:rPr>
              <a:t>を含む</a:t>
            </a:r>
            <a:r>
              <a:rPr kumimoji="1" lang="ja-JP" altLang="en-US" sz="1000">
                <a:solidFill>
                  <a:schemeClr val="dk1"/>
                </a:solidFill>
                <a:latin typeface="+mn-ea"/>
                <a:ea typeface="+mn-ea"/>
                <a:cs typeface="+mn-cs"/>
              </a:rPr>
              <a:t>。</a:t>
            </a:r>
            <a:endParaRPr kumimoji="1" lang="ja-JP" altLang="en-US" sz="1000">
              <a:latin typeface="+mn-ea"/>
              <a:ea typeface="+mn-ea"/>
            </a:endParaRPr>
          </a:p>
        </xdr:txBody>
      </xdr:sp>
    </xdr:grpSp>
    <xdr:clientData/>
  </xdr:twoCellAnchor>
  <xdr:twoCellAnchor>
    <xdr:from>
      <xdr:col>8</xdr:col>
      <xdr:colOff>153446</xdr:colOff>
      <xdr:row>744</xdr:row>
      <xdr:rowOff>147163</xdr:rowOff>
    </xdr:from>
    <xdr:to>
      <xdr:col>49</xdr:col>
      <xdr:colOff>162712</xdr:colOff>
      <xdr:row>746</xdr:row>
      <xdr:rowOff>88790</xdr:rowOff>
    </xdr:to>
    <xdr:sp macro="" textlink="">
      <xdr:nvSpPr>
        <xdr:cNvPr id="86" name="AutoShape 6">
          <a:extLst>
            <a:ext uri="{FF2B5EF4-FFF2-40B4-BE49-F238E27FC236}">
              <a16:creationId xmlns:a16="http://schemas.microsoft.com/office/drawing/2014/main" id="{4FD0DDB6-F2AC-496B-8C23-0A7627DF1B81}"/>
            </a:ext>
          </a:extLst>
        </xdr:cNvPr>
        <xdr:cNvSpPr>
          <a:spLocks noChangeArrowheads="1"/>
        </xdr:cNvSpPr>
      </xdr:nvSpPr>
      <xdr:spPr bwMode="auto">
        <a:xfrm>
          <a:off x="1740946" y="49169163"/>
          <a:ext cx="8145204" cy="64012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167132</xdr:colOff>
      <xdr:row>744</xdr:row>
      <xdr:rowOff>263810</xdr:rowOff>
    </xdr:from>
    <xdr:to>
      <xdr:col>49</xdr:col>
      <xdr:colOff>126884</xdr:colOff>
      <xdr:row>745</xdr:row>
      <xdr:rowOff>348865</xdr:rowOff>
    </xdr:to>
    <xdr:sp macro="" textlink="">
      <xdr:nvSpPr>
        <xdr:cNvPr id="87" name="Text Box 5">
          <a:extLst>
            <a:ext uri="{FF2B5EF4-FFF2-40B4-BE49-F238E27FC236}">
              <a16:creationId xmlns:a16="http://schemas.microsoft.com/office/drawing/2014/main" id="{E7B932DE-E76A-461E-AA7B-3EDFDBF63348}"/>
            </a:ext>
          </a:extLst>
        </xdr:cNvPr>
        <xdr:cNvSpPr txBox="1">
          <a:spLocks noChangeArrowheads="1"/>
        </xdr:cNvSpPr>
      </xdr:nvSpPr>
      <xdr:spPr bwMode="auto">
        <a:xfrm>
          <a:off x="1754632" y="49285810"/>
          <a:ext cx="8095690" cy="43430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300"/>
            </a:lnSpc>
            <a:spcBef>
              <a:spcPct val="50000"/>
            </a:spcBef>
          </a:pPr>
          <a:r>
            <a:rPr lang="ja-JP" altLang="en-US" sz="1100">
              <a:latin typeface="+mj-ea"/>
              <a:ea typeface="+mj-ea"/>
            </a:rPr>
            <a:t>歴史的・文化的価値のある我が国の貴重な文化関係資料が散逸・消失することのないよう、アーカイブ構築に向けた資料の保存及び活用を図るための望ましい仕組みの在り方について調査研究を行う。</a:t>
          </a:r>
        </a:p>
      </xdr:txBody>
    </xdr:sp>
    <xdr:clientData/>
  </xdr:twoCellAnchor>
  <xdr:twoCellAnchor>
    <xdr:from>
      <xdr:col>27</xdr:col>
      <xdr:colOff>79394</xdr:colOff>
      <xdr:row>746</xdr:row>
      <xdr:rowOff>333219</xdr:rowOff>
    </xdr:from>
    <xdr:to>
      <xdr:col>27</xdr:col>
      <xdr:colOff>79394</xdr:colOff>
      <xdr:row>747</xdr:row>
      <xdr:rowOff>343969</xdr:rowOff>
    </xdr:to>
    <xdr:cxnSp macro="">
      <xdr:nvCxnSpPr>
        <xdr:cNvPr id="88" name="直線矢印コネクタ 87">
          <a:extLst>
            <a:ext uri="{FF2B5EF4-FFF2-40B4-BE49-F238E27FC236}">
              <a16:creationId xmlns:a16="http://schemas.microsoft.com/office/drawing/2014/main" id="{4D715F71-107A-4DB0-8B61-F74E5E1DFB1A}"/>
            </a:ext>
          </a:extLst>
        </xdr:cNvPr>
        <xdr:cNvCxnSpPr/>
      </xdr:nvCxnSpPr>
      <xdr:spPr bwMode="auto">
        <a:xfrm>
          <a:off x="5544363" y="50029907"/>
          <a:ext cx="0" cy="367937"/>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162989</xdr:colOff>
      <xdr:row>749</xdr:row>
      <xdr:rowOff>8115</xdr:rowOff>
    </xdr:from>
    <xdr:to>
      <xdr:col>32</xdr:col>
      <xdr:colOff>46647</xdr:colOff>
      <xdr:row>752</xdr:row>
      <xdr:rowOff>40365</xdr:rowOff>
    </xdr:to>
    <xdr:sp macro="" textlink="">
      <xdr:nvSpPr>
        <xdr:cNvPr id="89" name="Rectangle 23">
          <a:extLst>
            <a:ext uri="{FF2B5EF4-FFF2-40B4-BE49-F238E27FC236}">
              <a16:creationId xmlns:a16="http://schemas.microsoft.com/office/drawing/2014/main" id="{48CCF6D3-0C83-49BD-A034-791489916A87}"/>
            </a:ext>
          </a:extLst>
        </xdr:cNvPr>
        <xdr:cNvSpPr>
          <a:spLocks noChangeArrowheads="1"/>
        </xdr:cNvSpPr>
      </xdr:nvSpPr>
      <xdr:spPr bwMode="auto">
        <a:xfrm>
          <a:off x="4615927" y="50776365"/>
          <a:ext cx="1907720" cy="1103813"/>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B</a:t>
          </a:r>
          <a:r>
            <a:rPr lang="ja-JP" altLang="en-US" sz="1100">
              <a:latin typeface="+mj-ea"/>
              <a:ea typeface="+mj-ea"/>
            </a:rPr>
            <a:t>：公益社団法人</a:t>
          </a:r>
          <a:endParaRPr lang="en-US" altLang="ja-JP" sz="1100">
            <a:latin typeface="+mj-ea"/>
            <a:ea typeface="+mj-ea"/>
          </a:endParaRPr>
        </a:p>
        <a:p>
          <a:pPr algn="ctr"/>
          <a:r>
            <a:rPr lang="ja-JP" altLang="en-US" sz="1100">
              <a:latin typeface="+mj-ea"/>
              <a:ea typeface="+mj-ea"/>
            </a:rPr>
            <a:t>日本写真家協会</a:t>
          </a:r>
          <a:endParaRPr lang="en-US" altLang="ja-JP" sz="1100">
            <a:latin typeface="+mj-ea"/>
            <a:ea typeface="+mj-ea"/>
          </a:endParaRPr>
        </a:p>
        <a:p>
          <a:pPr algn="ctr">
            <a:lnSpc>
              <a:spcPts val="1200"/>
            </a:lnSpc>
          </a:pPr>
          <a:r>
            <a:rPr lang="en-US" altLang="ja-JP" sz="1100">
              <a:latin typeface="+mj-ea"/>
              <a:ea typeface="+mj-ea"/>
            </a:rPr>
            <a:t>18</a:t>
          </a:r>
          <a:r>
            <a:rPr lang="ja-JP" altLang="en-US" sz="1100">
              <a:latin typeface="+mj-ea"/>
              <a:ea typeface="+mj-ea"/>
            </a:rPr>
            <a:t>百万円</a:t>
          </a:r>
        </a:p>
      </xdr:txBody>
    </xdr:sp>
    <xdr:clientData/>
  </xdr:twoCellAnchor>
  <xdr:twoCellAnchor>
    <xdr:from>
      <xdr:col>22</xdr:col>
      <xdr:colOff>115546</xdr:colOff>
      <xdr:row>752</xdr:row>
      <xdr:rowOff>97714</xdr:rowOff>
    </xdr:from>
    <xdr:to>
      <xdr:col>32</xdr:col>
      <xdr:colOff>21150</xdr:colOff>
      <xdr:row>756</xdr:row>
      <xdr:rowOff>152429</xdr:rowOff>
    </xdr:to>
    <xdr:sp macro="" textlink="">
      <xdr:nvSpPr>
        <xdr:cNvPr id="90" name="AutoShape 6">
          <a:extLst>
            <a:ext uri="{FF2B5EF4-FFF2-40B4-BE49-F238E27FC236}">
              <a16:creationId xmlns:a16="http://schemas.microsoft.com/office/drawing/2014/main" id="{0CB5F8B5-FF8A-446F-9797-DCE1515CAF16}"/>
            </a:ext>
          </a:extLst>
        </xdr:cNvPr>
        <xdr:cNvSpPr>
          <a:spLocks noChangeArrowheads="1"/>
        </xdr:cNvSpPr>
      </xdr:nvSpPr>
      <xdr:spPr bwMode="auto">
        <a:xfrm>
          <a:off x="4568484" y="51937527"/>
          <a:ext cx="1929666" cy="148346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100136</xdr:colOff>
      <xdr:row>752</xdr:row>
      <xdr:rowOff>213926</xdr:rowOff>
    </xdr:from>
    <xdr:to>
      <xdr:col>32</xdr:col>
      <xdr:colOff>108737</xdr:colOff>
      <xdr:row>756</xdr:row>
      <xdr:rowOff>234349</xdr:rowOff>
    </xdr:to>
    <xdr:sp macro="" textlink="">
      <xdr:nvSpPr>
        <xdr:cNvPr id="91" name="Text Box 9">
          <a:extLst>
            <a:ext uri="{FF2B5EF4-FFF2-40B4-BE49-F238E27FC236}">
              <a16:creationId xmlns:a16="http://schemas.microsoft.com/office/drawing/2014/main" id="{9A020DB3-4738-4180-9CF4-868DDE25FCCE}"/>
            </a:ext>
          </a:extLst>
        </xdr:cNvPr>
        <xdr:cNvSpPr txBox="1">
          <a:spLocks noChangeArrowheads="1"/>
        </xdr:cNvSpPr>
      </xdr:nvSpPr>
      <xdr:spPr bwMode="auto">
        <a:xfrm>
          <a:off x="4553074" y="52053739"/>
          <a:ext cx="2032663" cy="144917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300"/>
            </a:lnSpc>
            <a:spcBef>
              <a:spcPct val="50000"/>
            </a:spcBef>
          </a:pPr>
          <a:r>
            <a:rPr lang="ja-JP" altLang="en-US" sz="1100">
              <a:latin typeface="+mj-ea"/>
              <a:ea typeface="+mj-ea"/>
            </a:rPr>
            <a:t>歴史的・文化的価値のある我が国の貴重な文化関係資料のうち、写真フィルム（主に</a:t>
          </a:r>
          <a:r>
            <a:rPr lang="en-US" altLang="ja-JP" sz="1100">
              <a:latin typeface="+mj-ea"/>
              <a:ea typeface="+mj-ea"/>
            </a:rPr>
            <a:t>1945</a:t>
          </a:r>
          <a:r>
            <a:rPr lang="ja-JP" altLang="en-US" sz="1100">
              <a:latin typeface="+mj-ea"/>
              <a:ea typeface="+mj-ea"/>
            </a:rPr>
            <a:t>年から</a:t>
          </a:r>
          <a:r>
            <a:rPr lang="en-US" altLang="ja-JP" sz="1100">
              <a:latin typeface="+mj-ea"/>
              <a:ea typeface="+mj-ea"/>
            </a:rPr>
            <a:t>1970</a:t>
          </a:r>
          <a:r>
            <a:rPr lang="ja-JP" altLang="en-US" sz="1100">
              <a:latin typeface="+mj-ea"/>
              <a:ea typeface="+mj-ea"/>
            </a:rPr>
            <a:t>年頃までに、物故写真家により撮影されたもの）の調査研究を行う。</a:t>
          </a:r>
        </a:p>
      </xdr:txBody>
    </xdr:sp>
    <xdr:clientData/>
  </xdr:twoCellAnchor>
  <xdr:twoCellAnchor>
    <xdr:from>
      <xdr:col>27</xdr:col>
      <xdr:colOff>83696</xdr:colOff>
      <xdr:row>746</xdr:row>
      <xdr:rowOff>3616</xdr:rowOff>
    </xdr:from>
    <xdr:to>
      <xdr:col>27</xdr:col>
      <xdr:colOff>83696</xdr:colOff>
      <xdr:row>747</xdr:row>
      <xdr:rowOff>14366</xdr:rowOff>
    </xdr:to>
    <xdr:cxnSp macro="">
      <xdr:nvCxnSpPr>
        <xdr:cNvPr id="76" name="直線コネクタ 75">
          <a:extLst>
            <a:ext uri="{FF2B5EF4-FFF2-40B4-BE49-F238E27FC236}">
              <a16:creationId xmlns:a16="http://schemas.microsoft.com/office/drawing/2014/main" id="{0EB228F5-BF5A-4EE4-B795-717CD660C2AE}"/>
            </a:ext>
          </a:extLst>
        </xdr:cNvPr>
        <xdr:cNvCxnSpPr/>
      </xdr:nvCxnSpPr>
      <xdr:spPr>
        <a:xfrm>
          <a:off x="5548665" y="49700304"/>
          <a:ext cx="0" cy="3679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61523</xdr:colOff>
      <xdr:row>748</xdr:row>
      <xdr:rowOff>12682</xdr:rowOff>
    </xdr:from>
    <xdr:to>
      <xdr:col>15</xdr:col>
      <xdr:colOff>147585</xdr:colOff>
      <xdr:row>748</xdr:row>
      <xdr:rowOff>349245</xdr:rowOff>
    </xdr:to>
    <xdr:sp macro="" textlink="">
      <xdr:nvSpPr>
        <xdr:cNvPr id="95" name="Text Box 20">
          <a:extLst>
            <a:ext uri="{FF2B5EF4-FFF2-40B4-BE49-F238E27FC236}">
              <a16:creationId xmlns:a16="http://schemas.microsoft.com/office/drawing/2014/main" id="{AD45A820-DC51-4EF4-9740-D1CB5530E29C}"/>
            </a:ext>
          </a:extLst>
        </xdr:cNvPr>
        <xdr:cNvSpPr txBox="1">
          <a:spLocks noChangeArrowheads="1"/>
        </xdr:cNvSpPr>
      </xdr:nvSpPr>
      <xdr:spPr bwMode="auto">
        <a:xfrm>
          <a:off x="1252148" y="50431682"/>
          <a:ext cx="1872000" cy="33656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ja-JP" sz="1000" kern="1200">
              <a:solidFill>
                <a:schemeClr val="tx1"/>
              </a:solidFill>
              <a:effectLst/>
              <a:latin typeface="Arial" charset="0"/>
              <a:ea typeface="ＭＳ Ｐゴシック" charset="-128"/>
              <a:cs typeface="+mn-cs"/>
            </a:rPr>
            <a:t>委託</a:t>
          </a:r>
          <a:r>
            <a:rPr kumimoji="1" lang="en-US" altLang="ja-JP" sz="1000" kern="1200">
              <a:solidFill>
                <a:schemeClr val="tx1"/>
              </a:solidFill>
              <a:effectLst/>
              <a:latin typeface="Arial" charset="0"/>
              <a:ea typeface="ＭＳ Ｐゴシック" charset="-128"/>
              <a:cs typeface="+mn-cs"/>
            </a:rPr>
            <a:t>【</a:t>
          </a:r>
          <a:r>
            <a:rPr kumimoji="1" lang="ja-JP" altLang="en-US" sz="1000" kern="1200">
              <a:solidFill>
                <a:schemeClr val="tx1"/>
              </a:solidFill>
              <a:effectLst/>
              <a:latin typeface="Arial" charset="0"/>
              <a:ea typeface="ＭＳ Ｐゴシック" charset="-128"/>
              <a:cs typeface="+mn-cs"/>
            </a:rPr>
            <a:t>随意契約</a:t>
          </a:r>
          <a:r>
            <a:rPr kumimoji="1" lang="ja-JP" altLang="ja-JP" sz="1000" kern="1200">
              <a:solidFill>
                <a:schemeClr val="tx1"/>
              </a:solidFill>
              <a:effectLst/>
              <a:latin typeface="Arial" charset="0"/>
              <a:ea typeface="ＭＳ Ｐゴシック" charset="-128"/>
              <a:cs typeface="+mn-cs"/>
            </a:rPr>
            <a:t>（</a:t>
          </a:r>
          <a:r>
            <a:rPr kumimoji="1" lang="ja-JP" altLang="en-US" sz="1000" kern="1200">
              <a:solidFill>
                <a:schemeClr val="tx1"/>
              </a:solidFill>
              <a:effectLst/>
              <a:latin typeface="Arial" charset="0"/>
              <a:ea typeface="ＭＳ Ｐゴシック" charset="-128"/>
              <a:cs typeface="+mn-cs"/>
            </a:rPr>
            <a:t>企画競争）</a:t>
          </a:r>
          <a:r>
            <a:rPr kumimoji="1" lang="en-US" altLang="ja-JP" sz="1000" kern="1200">
              <a:solidFill>
                <a:schemeClr val="tx1"/>
              </a:solidFill>
              <a:effectLst/>
              <a:latin typeface="Arial" charset="0"/>
              <a:ea typeface="ＭＳ Ｐゴシック" charset="-128"/>
              <a:cs typeface="+mn-cs"/>
            </a:rPr>
            <a:t>】</a:t>
          </a:r>
          <a:endParaRPr lang="ja-JP" altLang="ja-JP" sz="1000">
            <a:effectLst/>
          </a:endParaRPr>
        </a:p>
      </xdr:txBody>
    </xdr:sp>
    <xdr:clientData/>
  </xdr:twoCellAnchor>
  <xdr:twoCellAnchor>
    <xdr:from>
      <xdr:col>6</xdr:col>
      <xdr:colOff>79362</xdr:colOff>
      <xdr:row>749</xdr:row>
      <xdr:rowOff>2673</xdr:rowOff>
    </xdr:from>
    <xdr:to>
      <xdr:col>15</xdr:col>
      <xdr:colOff>165424</xdr:colOff>
      <xdr:row>752</xdr:row>
      <xdr:rowOff>34923</xdr:rowOff>
    </xdr:to>
    <xdr:sp macro="" textlink="">
      <xdr:nvSpPr>
        <xdr:cNvPr id="96" name="Rectangle 23">
          <a:extLst>
            <a:ext uri="{FF2B5EF4-FFF2-40B4-BE49-F238E27FC236}">
              <a16:creationId xmlns:a16="http://schemas.microsoft.com/office/drawing/2014/main" id="{3B690D0A-9443-439B-9DED-25D3DCABD119}"/>
            </a:ext>
          </a:extLst>
        </xdr:cNvPr>
        <xdr:cNvSpPr>
          <a:spLocks noChangeArrowheads="1"/>
        </xdr:cNvSpPr>
      </xdr:nvSpPr>
      <xdr:spPr bwMode="auto">
        <a:xfrm>
          <a:off x="1269987" y="50770923"/>
          <a:ext cx="1872000" cy="1080000"/>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A</a:t>
          </a:r>
          <a:r>
            <a:rPr lang="ja-JP" altLang="en-US" sz="1100">
              <a:latin typeface="+mj-ea"/>
              <a:ea typeface="+mj-ea"/>
            </a:rPr>
            <a:t>：一般社団法人</a:t>
          </a:r>
          <a:endParaRPr lang="en-US" altLang="ja-JP" sz="1100">
            <a:latin typeface="+mj-ea"/>
            <a:ea typeface="+mj-ea"/>
          </a:endParaRPr>
        </a:p>
        <a:p>
          <a:pPr algn="ctr">
            <a:lnSpc>
              <a:spcPts val="1300"/>
            </a:lnSpc>
          </a:pPr>
          <a:r>
            <a:rPr lang="ja-JP" altLang="en-US" sz="1100">
              <a:latin typeface="+mj-ea"/>
              <a:ea typeface="+mj-ea"/>
            </a:rPr>
            <a:t>日本脚本アーカイブズ</a:t>
          </a:r>
          <a:endParaRPr lang="en-US" altLang="ja-JP" sz="1100">
            <a:latin typeface="+mj-ea"/>
            <a:ea typeface="+mj-ea"/>
          </a:endParaRPr>
        </a:p>
        <a:p>
          <a:pPr algn="ctr">
            <a:lnSpc>
              <a:spcPts val="1300"/>
            </a:lnSpc>
          </a:pPr>
          <a:r>
            <a:rPr lang="ja-JP" altLang="en-US" sz="1100">
              <a:latin typeface="+mj-ea"/>
              <a:ea typeface="+mj-ea"/>
            </a:rPr>
            <a:t>推進コンソーシアム</a:t>
          </a:r>
          <a:endParaRPr lang="en-US" altLang="ja-JP" sz="1100">
            <a:latin typeface="+mj-ea"/>
            <a:ea typeface="+mj-ea"/>
          </a:endParaRPr>
        </a:p>
        <a:p>
          <a:pPr algn="ctr"/>
          <a:r>
            <a:rPr lang="en-US" altLang="ja-JP" sz="1100">
              <a:latin typeface="+mj-ea"/>
              <a:ea typeface="+mj-ea"/>
            </a:rPr>
            <a:t>9</a:t>
          </a:r>
          <a:r>
            <a:rPr lang="ja-JP" altLang="en-US" sz="1100">
              <a:latin typeface="+mj-ea"/>
              <a:ea typeface="+mj-ea"/>
            </a:rPr>
            <a:t>百万円</a:t>
          </a:r>
        </a:p>
      </xdr:txBody>
    </xdr:sp>
    <xdr:clientData/>
  </xdr:twoCellAnchor>
  <xdr:twoCellAnchor>
    <xdr:from>
      <xdr:col>7</xdr:col>
      <xdr:colOff>23797</xdr:colOff>
      <xdr:row>752</xdr:row>
      <xdr:rowOff>124686</xdr:rowOff>
    </xdr:from>
    <xdr:to>
      <xdr:col>15</xdr:col>
      <xdr:colOff>183606</xdr:colOff>
      <xdr:row>756</xdr:row>
      <xdr:rowOff>109624</xdr:rowOff>
    </xdr:to>
    <xdr:sp macro="" textlink="">
      <xdr:nvSpPr>
        <xdr:cNvPr id="97" name="AutoShape 6">
          <a:extLst>
            <a:ext uri="{FF2B5EF4-FFF2-40B4-BE49-F238E27FC236}">
              <a16:creationId xmlns:a16="http://schemas.microsoft.com/office/drawing/2014/main" id="{1F81923C-9620-4840-B4CC-D0529E5C04A2}"/>
            </a:ext>
          </a:extLst>
        </xdr:cNvPr>
        <xdr:cNvSpPr>
          <a:spLocks noChangeArrowheads="1"/>
        </xdr:cNvSpPr>
      </xdr:nvSpPr>
      <xdr:spPr bwMode="auto">
        <a:xfrm>
          <a:off x="1412860" y="51940686"/>
          <a:ext cx="1747309" cy="13819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1348</xdr:colOff>
      <xdr:row>752</xdr:row>
      <xdr:rowOff>197866</xdr:rowOff>
    </xdr:from>
    <xdr:to>
      <xdr:col>15</xdr:col>
      <xdr:colOff>171035</xdr:colOff>
      <xdr:row>756</xdr:row>
      <xdr:rowOff>120969</xdr:rowOff>
    </xdr:to>
    <xdr:sp macro="" textlink="">
      <xdr:nvSpPr>
        <xdr:cNvPr id="98" name="Text Box 9">
          <a:extLst>
            <a:ext uri="{FF2B5EF4-FFF2-40B4-BE49-F238E27FC236}">
              <a16:creationId xmlns:a16="http://schemas.microsoft.com/office/drawing/2014/main" id="{0B2403DA-7422-44B3-B8CC-89D1959C78F7}"/>
            </a:ext>
          </a:extLst>
        </xdr:cNvPr>
        <xdr:cNvSpPr txBox="1">
          <a:spLocks noChangeArrowheads="1"/>
        </xdr:cNvSpPr>
      </xdr:nvSpPr>
      <xdr:spPr bwMode="auto">
        <a:xfrm>
          <a:off x="1588848" y="52013866"/>
          <a:ext cx="1558750" cy="132010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100"/>
            </a:lnSpc>
            <a:spcBef>
              <a:spcPct val="50000"/>
            </a:spcBef>
          </a:pPr>
          <a:r>
            <a:rPr lang="ja-JP" altLang="en-US" sz="1100">
              <a:latin typeface="+mj-ea"/>
              <a:ea typeface="+mj-ea"/>
            </a:rPr>
            <a:t>歴史的・文化的価値のある我が国の貴重な文化関係資料のうち、テレビ・ラジオ番組の脚本・台本（主に</a:t>
          </a:r>
          <a:r>
            <a:rPr lang="en-US" altLang="ja-JP" sz="1100">
              <a:latin typeface="+mj-ea"/>
              <a:ea typeface="+mj-ea"/>
            </a:rPr>
            <a:t>1980</a:t>
          </a:r>
          <a:r>
            <a:rPr lang="ja-JP" altLang="en-US" sz="1100">
              <a:latin typeface="+mj-ea"/>
              <a:ea typeface="+mj-ea"/>
            </a:rPr>
            <a:t>年代以前のもの）の調査研究を行う。</a:t>
          </a:r>
        </a:p>
      </xdr:txBody>
    </xdr:sp>
    <xdr:clientData/>
  </xdr:twoCellAnchor>
  <xdr:twoCellAnchor>
    <xdr:from>
      <xdr:col>11</xdr:col>
      <xdr:colOff>1581</xdr:colOff>
      <xdr:row>746</xdr:row>
      <xdr:rowOff>333380</xdr:rowOff>
    </xdr:from>
    <xdr:to>
      <xdr:col>44</xdr:col>
      <xdr:colOff>5144</xdr:colOff>
      <xdr:row>746</xdr:row>
      <xdr:rowOff>342905</xdr:rowOff>
    </xdr:to>
    <xdr:cxnSp macro="">
      <xdr:nvCxnSpPr>
        <xdr:cNvPr id="104" name="直線コネクタ 103">
          <a:extLst>
            <a:ext uri="{FF2B5EF4-FFF2-40B4-BE49-F238E27FC236}">
              <a16:creationId xmlns:a16="http://schemas.microsoft.com/office/drawing/2014/main" id="{C4262ED5-18B8-474F-A639-8033F2726274}"/>
            </a:ext>
          </a:extLst>
        </xdr:cNvPr>
        <xdr:cNvCxnSpPr/>
      </xdr:nvCxnSpPr>
      <xdr:spPr bwMode="auto">
        <a:xfrm flipV="1">
          <a:off x="2184394" y="50053880"/>
          <a:ext cx="6552000" cy="952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747</xdr:row>
      <xdr:rowOff>1</xdr:rowOff>
    </xdr:from>
    <xdr:to>
      <xdr:col>11</xdr:col>
      <xdr:colOff>0</xdr:colOff>
      <xdr:row>748</xdr:row>
      <xdr:rowOff>10751</xdr:rowOff>
    </xdr:to>
    <xdr:cxnSp macro="">
      <xdr:nvCxnSpPr>
        <xdr:cNvPr id="105" name="直線矢印コネクタ 104">
          <a:extLst>
            <a:ext uri="{FF2B5EF4-FFF2-40B4-BE49-F238E27FC236}">
              <a16:creationId xmlns:a16="http://schemas.microsoft.com/office/drawing/2014/main" id="{1C9261A1-D7A0-42F3-9009-2C683861BDFE}"/>
            </a:ext>
          </a:extLst>
        </xdr:cNvPr>
        <xdr:cNvCxnSpPr/>
      </xdr:nvCxnSpPr>
      <xdr:spPr bwMode="auto">
        <a:xfrm>
          <a:off x="2182813" y="50069751"/>
          <a:ext cx="0" cy="36000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150790</xdr:colOff>
      <xdr:row>748</xdr:row>
      <xdr:rowOff>7934</xdr:rowOff>
    </xdr:from>
    <xdr:to>
      <xdr:col>32</xdr:col>
      <xdr:colOff>34448</xdr:colOff>
      <xdr:row>748</xdr:row>
      <xdr:rowOff>344497</xdr:rowOff>
    </xdr:to>
    <xdr:sp macro="" textlink="">
      <xdr:nvSpPr>
        <xdr:cNvPr id="37" name="Text Box 20">
          <a:extLst>
            <a:ext uri="{FF2B5EF4-FFF2-40B4-BE49-F238E27FC236}">
              <a16:creationId xmlns:a16="http://schemas.microsoft.com/office/drawing/2014/main" id="{AD45A820-DC51-4EF4-9740-D1CB5530E29C}"/>
            </a:ext>
          </a:extLst>
        </xdr:cNvPr>
        <xdr:cNvSpPr txBox="1">
          <a:spLocks noChangeArrowheads="1"/>
        </xdr:cNvSpPr>
      </xdr:nvSpPr>
      <xdr:spPr bwMode="auto">
        <a:xfrm>
          <a:off x="4603728" y="50418997"/>
          <a:ext cx="1907720" cy="33656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ja-JP" sz="1000" kern="1200">
              <a:solidFill>
                <a:schemeClr val="tx1"/>
              </a:solidFill>
              <a:effectLst/>
              <a:latin typeface="Arial" charset="0"/>
              <a:ea typeface="ＭＳ Ｐゴシック" charset="-128"/>
              <a:cs typeface="+mn-cs"/>
            </a:rPr>
            <a:t>委託</a:t>
          </a:r>
          <a:r>
            <a:rPr kumimoji="1" lang="en-US" altLang="ja-JP" sz="1000" kern="1200">
              <a:solidFill>
                <a:schemeClr val="tx1"/>
              </a:solidFill>
              <a:effectLst/>
              <a:latin typeface="Arial" charset="0"/>
              <a:ea typeface="ＭＳ Ｐゴシック" charset="-128"/>
              <a:cs typeface="+mn-cs"/>
            </a:rPr>
            <a:t>【</a:t>
          </a:r>
          <a:r>
            <a:rPr kumimoji="1" lang="ja-JP" altLang="en-US" sz="1000" kern="1200">
              <a:solidFill>
                <a:schemeClr val="tx1"/>
              </a:solidFill>
              <a:effectLst/>
              <a:latin typeface="Arial" charset="0"/>
              <a:ea typeface="ＭＳ Ｐゴシック" charset="-128"/>
              <a:cs typeface="+mn-cs"/>
            </a:rPr>
            <a:t>随意契約</a:t>
          </a:r>
          <a:r>
            <a:rPr kumimoji="1" lang="ja-JP" altLang="ja-JP" sz="1000" kern="1200">
              <a:solidFill>
                <a:schemeClr val="tx1"/>
              </a:solidFill>
              <a:effectLst/>
              <a:latin typeface="Arial" charset="0"/>
              <a:ea typeface="ＭＳ Ｐゴシック" charset="-128"/>
              <a:cs typeface="+mn-cs"/>
            </a:rPr>
            <a:t>（</a:t>
          </a:r>
          <a:r>
            <a:rPr kumimoji="1" lang="ja-JP" altLang="en-US" sz="1000" kern="1200">
              <a:solidFill>
                <a:schemeClr val="tx1"/>
              </a:solidFill>
              <a:effectLst/>
              <a:latin typeface="Arial" charset="0"/>
              <a:ea typeface="ＭＳ Ｐゴシック" charset="-128"/>
              <a:cs typeface="+mn-cs"/>
            </a:rPr>
            <a:t>企画競争）</a:t>
          </a:r>
          <a:r>
            <a:rPr kumimoji="1" lang="en-US" altLang="ja-JP" sz="1000" kern="1200">
              <a:solidFill>
                <a:schemeClr val="tx1"/>
              </a:solidFill>
              <a:effectLst/>
              <a:latin typeface="Arial" charset="0"/>
              <a:ea typeface="ＭＳ Ｐゴシック" charset="-128"/>
              <a:cs typeface="+mn-cs"/>
            </a:rPr>
            <a:t>】</a:t>
          </a:r>
          <a:endParaRPr lang="ja-JP" altLang="ja-JP" sz="1000">
            <a:effectLst/>
          </a:endParaRPr>
        </a:p>
      </xdr:txBody>
    </xdr:sp>
    <xdr:clientData/>
  </xdr:twoCellAnchor>
  <xdr:twoCellAnchor>
    <xdr:from>
      <xdr:col>43</xdr:col>
      <xdr:colOff>198382</xdr:colOff>
      <xdr:row>746</xdr:row>
      <xdr:rowOff>345281</xdr:rowOff>
    </xdr:from>
    <xdr:to>
      <xdr:col>43</xdr:col>
      <xdr:colOff>198382</xdr:colOff>
      <xdr:row>747</xdr:row>
      <xdr:rowOff>356032</xdr:rowOff>
    </xdr:to>
    <xdr:cxnSp macro="">
      <xdr:nvCxnSpPr>
        <xdr:cNvPr id="31" name="直線矢印コネクタ 30">
          <a:extLst>
            <a:ext uri="{FF2B5EF4-FFF2-40B4-BE49-F238E27FC236}">
              <a16:creationId xmlns:a16="http://schemas.microsoft.com/office/drawing/2014/main" id="{4D715F71-107A-4DB0-8B61-F74E5E1DFB1A}"/>
            </a:ext>
          </a:extLst>
        </xdr:cNvPr>
        <xdr:cNvCxnSpPr/>
      </xdr:nvCxnSpPr>
      <xdr:spPr bwMode="auto">
        <a:xfrm>
          <a:off x="8901851" y="50041969"/>
          <a:ext cx="0" cy="36793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47579</xdr:colOff>
      <xdr:row>748</xdr:row>
      <xdr:rowOff>7937</xdr:rowOff>
    </xdr:from>
    <xdr:to>
      <xdr:col>49</xdr:col>
      <xdr:colOff>370297</xdr:colOff>
      <xdr:row>749</xdr:row>
      <xdr:rowOff>18687</xdr:rowOff>
    </xdr:to>
    <xdr:sp macro="" textlink="">
      <xdr:nvSpPr>
        <xdr:cNvPr id="32" name="Text Box 20">
          <a:extLst>
            <a:ext uri="{FF2B5EF4-FFF2-40B4-BE49-F238E27FC236}">
              <a16:creationId xmlns:a16="http://schemas.microsoft.com/office/drawing/2014/main" id="{EEDEE4BA-5359-4967-A194-D9E5421C666A}"/>
            </a:ext>
          </a:extLst>
        </xdr:cNvPr>
        <xdr:cNvSpPr txBox="1">
          <a:spLocks noChangeArrowheads="1"/>
        </xdr:cNvSpPr>
      </xdr:nvSpPr>
      <xdr:spPr bwMode="auto">
        <a:xfrm>
          <a:off x="7536610" y="50419000"/>
          <a:ext cx="2751593" cy="36793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900">
              <a:latin typeface="+mj-ea"/>
              <a:ea typeface="+mj-ea"/>
            </a:rPr>
            <a:t>委託</a:t>
          </a:r>
          <a:r>
            <a:rPr lang="en-US" altLang="ja-JP" sz="900">
              <a:latin typeface="+mj-ea"/>
              <a:ea typeface="+mj-ea"/>
            </a:rPr>
            <a:t>【</a:t>
          </a:r>
          <a:r>
            <a:rPr lang="ja-JP" altLang="en-US" sz="900">
              <a:latin typeface="+mj-ea"/>
              <a:ea typeface="+mj-ea"/>
            </a:rPr>
            <a:t>一般競争入札（総合評価落札方式）</a:t>
          </a:r>
          <a:r>
            <a:rPr lang="en-US" altLang="ja-JP" sz="900">
              <a:latin typeface="+mj-ea"/>
              <a:ea typeface="+mj-ea"/>
            </a:rPr>
            <a:t>】</a:t>
          </a:r>
        </a:p>
      </xdr:txBody>
    </xdr:sp>
    <xdr:clientData/>
  </xdr:twoCellAnchor>
  <xdr:twoCellAnchor>
    <xdr:from>
      <xdr:col>39</xdr:col>
      <xdr:colOff>71397</xdr:colOff>
      <xdr:row>749</xdr:row>
      <xdr:rowOff>7935</xdr:rowOff>
    </xdr:from>
    <xdr:to>
      <xdr:col>48</xdr:col>
      <xdr:colOff>157459</xdr:colOff>
      <xdr:row>752</xdr:row>
      <xdr:rowOff>40185</xdr:rowOff>
    </xdr:to>
    <xdr:sp macro="" textlink="">
      <xdr:nvSpPr>
        <xdr:cNvPr id="33" name="Rectangle 23">
          <a:extLst>
            <a:ext uri="{FF2B5EF4-FFF2-40B4-BE49-F238E27FC236}">
              <a16:creationId xmlns:a16="http://schemas.microsoft.com/office/drawing/2014/main" id="{776C39D9-26CC-4541-BCC7-10A3B1A04FD9}"/>
            </a:ext>
          </a:extLst>
        </xdr:cNvPr>
        <xdr:cNvSpPr>
          <a:spLocks noChangeArrowheads="1"/>
        </xdr:cNvSpPr>
      </xdr:nvSpPr>
      <xdr:spPr bwMode="auto">
        <a:xfrm>
          <a:off x="7965241" y="50776185"/>
          <a:ext cx="1907718" cy="1103813"/>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C</a:t>
          </a:r>
          <a:r>
            <a:rPr lang="ja-JP" altLang="en-US" sz="1100">
              <a:latin typeface="+mj-ea"/>
              <a:ea typeface="+mj-ea"/>
            </a:rPr>
            <a:t>：特定非営利活動法人映像産業振興機構</a:t>
          </a:r>
          <a:endParaRPr lang="en-US" altLang="ja-JP" sz="1100">
            <a:latin typeface="+mj-ea"/>
            <a:ea typeface="+mj-ea"/>
          </a:endParaRPr>
        </a:p>
        <a:p>
          <a:pPr algn="ctr"/>
          <a:r>
            <a:rPr lang="en-US" altLang="ja-JP" sz="1100">
              <a:latin typeface="+mj-ea"/>
              <a:ea typeface="+mj-ea"/>
            </a:rPr>
            <a:t>6</a:t>
          </a:r>
          <a:r>
            <a:rPr lang="ja-JP" altLang="en-US" sz="1100">
              <a:latin typeface="+mj-ea"/>
              <a:ea typeface="+mj-ea"/>
            </a:rPr>
            <a:t>百万円</a:t>
          </a:r>
          <a:endParaRPr lang="en-US" altLang="ja-JP" sz="1100">
            <a:latin typeface="+mj-ea"/>
            <a:ea typeface="+mj-ea"/>
          </a:endParaRPr>
        </a:p>
      </xdr:txBody>
    </xdr:sp>
    <xdr:clientData/>
  </xdr:twoCellAnchor>
  <xdr:twoCellAnchor>
    <xdr:from>
      <xdr:col>39</xdr:col>
      <xdr:colOff>7891</xdr:colOff>
      <xdr:row>752</xdr:row>
      <xdr:rowOff>103184</xdr:rowOff>
    </xdr:from>
    <xdr:to>
      <xdr:col>49</xdr:col>
      <xdr:colOff>61868</xdr:colOff>
      <xdr:row>756</xdr:row>
      <xdr:rowOff>63596</xdr:rowOff>
    </xdr:to>
    <xdr:sp macro="" textlink="">
      <xdr:nvSpPr>
        <xdr:cNvPr id="34" name="AutoShape 6">
          <a:extLst>
            <a:ext uri="{FF2B5EF4-FFF2-40B4-BE49-F238E27FC236}">
              <a16:creationId xmlns:a16="http://schemas.microsoft.com/office/drawing/2014/main" id="{6C78319E-B7D8-4D4F-A238-1FA64613CDC9}"/>
            </a:ext>
          </a:extLst>
        </xdr:cNvPr>
        <xdr:cNvSpPr>
          <a:spLocks noChangeArrowheads="1"/>
        </xdr:cNvSpPr>
      </xdr:nvSpPr>
      <xdr:spPr bwMode="auto">
        <a:xfrm>
          <a:off x="7901735" y="51942997"/>
          <a:ext cx="2078039" cy="138916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202361</xdr:colOff>
      <xdr:row>752</xdr:row>
      <xdr:rowOff>230187</xdr:rowOff>
    </xdr:from>
    <xdr:to>
      <xdr:col>49</xdr:col>
      <xdr:colOff>8556</xdr:colOff>
      <xdr:row>756</xdr:row>
      <xdr:rowOff>250610</xdr:rowOff>
    </xdr:to>
    <xdr:sp macro="" textlink="">
      <xdr:nvSpPr>
        <xdr:cNvPr id="40" name="Text Box 9">
          <a:extLst>
            <a:ext uri="{FF2B5EF4-FFF2-40B4-BE49-F238E27FC236}">
              <a16:creationId xmlns:a16="http://schemas.microsoft.com/office/drawing/2014/main" id="{9A020DB3-4738-4180-9CF4-868DDE25FCCE}"/>
            </a:ext>
          </a:extLst>
        </xdr:cNvPr>
        <xdr:cNvSpPr txBox="1">
          <a:spLocks noChangeArrowheads="1"/>
        </xdr:cNvSpPr>
      </xdr:nvSpPr>
      <xdr:spPr bwMode="auto">
        <a:xfrm>
          <a:off x="7893799" y="52070000"/>
          <a:ext cx="2032663" cy="144917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300"/>
            </a:lnSpc>
            <a:spcBef>
              <a:spcPct val="50000"/>
            </a:spcBef>
          </a:pPr>
          <a:r>
            <a:rPr lang="ja-JP" altLang="en-US" sz="1100">
              <a:latin typeface="+mj-ea"/>
              <a:ea typeface="+mj-ea"/>
            </a:rPr>
            <a:t>歴史的・文化的価値のある我が国の貴重な文化関係資料のうち、散逸・消失の危機にある映画関連の非フィルム資料の調査研究を行う。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3"/>
  <sheetViews>
    <sheetView tabSelected="1" view="pageBreakPreview" topLeftCell="A30" zoomScale="75" zoomScaleNormal="75" zoomScaleSheetLayoutView="75" zoomScalePageLayoutView="85" workbookViewId="0">
      <selection activeCell="BH117" sqref="BH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378</v>
      </c>
      <c r="AT2" s="218"/>
      <c r="AU2" s="218"/>
      <c r="AV2" s="51" t="str">
        <f>IF(AW2="", "", "-")</f>
        <v/>
      </c>
      <c r="AW2" s="417"/>
      <c r="AX2" s="417"/>
    </row>
    <row r="3" spans="1:50" ht="21" customHeight="1" thickBot="1" x14ac:dyDescent="0.2">
      <c r="A3" s="542" t="s">
        <v>424</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562</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600</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603</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601</v>
      </c>
      <c r="H5" s="578"/>
      <c r="I5" s="578"/>
      <c r="J5" s="578"/>
      <c r="K5" s="578"/>
      <c r="L5" s="578"/>
      <c r="M5" s="579" t="s">
        <v>66</v>
      </c>
      <c r="N5" s="580"/>
      <c r="O5" s="580"/>
      <c r="P5" s="580"/>
      <c r="Q5" s="580"/>
      <c r="R5" s="581"/>
      <c r="S5" s="582" t="s">
        <v>602</v>
      </c>
      <c r="T5" s="578"/>
      <c r="U5" s="578"/>
      <c r="V5" s="578"/>
      <c r="W5" s="578"/>
      <c r="X5" s="583"/>
      <c r="Y5" s="736" t="s">
        <v>3</v>
      </c>
      <c r="Z5" s="737"/>
      <c r="AA5" s="737"/>
      <c r="AB5" s="737"/>
      <c r="AC5" s="737"/>
      <c r="AD5" s="738"/>
      <c r="AE5" s="739" t="s">
        <v>563</v>
      </c>
      <c r="AF5" s="739"/>
      <c r="AG5" s="739"/>
      <c r="AH5" s="739"/>
      <c r="AI5" s="739"/>
      <c r="AJ5" s="739"/>
      <c r="AK5" s="739"/>
      <c r="AL5" s="739"/>
      <c r="AM5" s="739"/>
      <c r="AN5" s="739"/>
      <c r="AO5" s="739"/>
      <c r="AP5" s="740"/>
      <c r="AQ5" s="741" t="s">
        <v>605</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84" customHeight="1" x14ac:dyDescent="0.15">
      <c r="A7" s="848" t="s">
        <v>22</v>
      </c>
      <c r="B7" s="849"/>
      <c r="C7" s="849"/>
      <c r="D7" s="849"/>
      <c r="E7" s="849"/>
      <c r="F7" s="850"/>
      <c r="G7" s="851" t="s">
        <v>564</v>
      </c>
      <c r="H7" s="852"/>
      <c r="I7" s="852"/>
      <c r="J7" s="852"/>
      <c r="K7" s="852"/>
      <c r="L7" s="852"/>
      <c r="M7" s="852"/>
      <c r="N7" s="852"/>
      <c r="O7" s="852"/>
      <c r="P7" s="852"/>
      <c r="Q7" s="852"/>
      <c r="R7" s="852"/>
      <c r="S7" s="852"/>
      <c r="T7" s="852"/>
      <c r="U7" s="852"/>
      <c r="V7" s="852"/>
      <c r="W7" s="852"/>
      <c r="X7" s="853"/>
      <c r="Y7" s="415" t="s">
        <v>388</v>
      </c>
      <c r="Z7" s="311"/>
      <c r="AA7" s="311"/>
      <c r="AB7" s="311"/>
      <c r="AC7" s="311"/>
      <c r="AD7" s="416"/>
      <c r="AE7" s="403" t="s">
        <v>565</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8" t="s">
        <v>259</v>
      </c>
      <c r="B8" s="849"/>
      <c r="C8" s="849"/>
      <c r="D8" s="849"/>
      <c r="E8" s="849"/>
      <c r="F8" s="850"/>
      <c r="G8" s="225" t="str">
        <f>入力規則等!A27</f>
        <v>クールジャパン、知的財産</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1" t="s">
        <v>566</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91.5" customHeight="1" x14ac:dyDescent="0.15">
      <c r="A10" s="761" t="s">
        <v>30</v>
      </c>
      <c r="B10" s="762"/>
      <c r="C10" s="762"/>
      <c r="D10" s="762"/>
      <c r="E10" s="762"/>
      <c r="F10" s="762"/>
      <c r="G10" s="694" t="s">
        <v>567</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391</v>
      </c>
      <c r="Q12" s="313"/>
      <c r="R12" s="313"/>
      <c r="S12" s="313"/>
      <c r="T12" s="313"/>
      <c r="U12" s="313"/>
      <c r="V12" s="314"/>
      <c r="W12" s="318" t="s">
        <v>411</v>
      </c>
      <c r="X12" s="313"/>
      <c r="Y12" s="313"/>
      <c r="Z12" s="313"/>
      <c r="AA12" s="313"/>
      <c r="AB12" s="313"/>
      <c r="AC12" s="314"/>
      <c r="AD12" s="318" t="s">
        <v>418</v>
      </c>
      <c r="AE12" s="313"/>
      <c r="AF12" s="313"/>
      <c r="AG12" s="313"/>
      <c r="AH12" s="313"/>
      <c r="AI12" s="313"/>
      <c r="AJ12" s="314"/>
      <c r="AK12" s="318" t="s">
        <v>425</v>
      </c>
      <c r="AL12" s="313"/>
      <c r="AM12" s="313"/>
      <c r="AN12" s="313"/>
      <c r="AO12" s="313"/>
      <c r="AP12" s="313"/>
      <c r="AQ12" s="314"/>
      <c r="AR12" s="318" t="s">
        <v>426</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v>97</v>
      </c>
      <c r="Q13" s="117"/>
      <c r="R13" s="117"/>
      <c r="S13" s="117"/>
      <c r="T13" s="117"/>
      <c r="U13" s="117"/>
      <c r="V13" s="118"/>
      <c r="W13" s="116">
        <v>67</v>
      </c>
      <c r="X13" s="117"/>
      <c r="Y13" s="117"/>
      <c r="Z13" s="117"/>
      <c r="AA13" s="117"/>
      <c r="AB13" s="117"/>
      <c r="AC13" s="118"/>
      <c r="AD13" s="116">
        <v>54</v>
      </c>
      <c r="AE13" s="117"/>
      <c r="AF13" s="117"/>
      <c r="AG13" s="117"/>
      <c r="AH13" s="117"/>
      <c r="AI13" s="117"/>
      <c r="AJ13" s="118"/>
      <c r="AK13" s="116">
        <v>54</v>
      </c>
      <c r="AL13" s="117"/>
      <c r="AM13" s="117"/>
      <c r="AN13" s="117"/>
      <c r="AO13" s="117"/>
      <c r="AP13" s="117"/>
      <c r="AQ13" s="118"/>
      <c r="AR13" s="113">
        <v>54</v>
      </c>
      <c r="AS13" s="114"/>
      <c r="AT13" s="114"/>
      <c r="AU13" s="114"/>
      <c r="AV13" s="114"/>
      <c r="AW13" s="114"/>
      <c r="AX13" s="414"/>
    </row>
    <row r="14" spans="1:50" ht="21" customHeight="1" x14ac:dyDescent="0.15">
      <c r="A14" s="146"/>
      <c r="B14" s="147"/>
      <c r="C14" s="147"/>
      <c r="D14" s="147"/>
      <c r="E14" s="147"/>
      <c r="F14" s="148"/>
      <c r="G14" s="766"/>
      <c r="H14" s="767"/>
      <c r="I14" s="594" t="s">
        <v>8</v>
      </c>
      <c r="J14" s="648"/>
      <c r="K14" s="648"/>
      <c r="L14" s="648"/>
      <c r="M14" s="648"/>
      <c r="N14" s="648"/>
      <c r="O14" s="649"/>
      <c r="P14" s="116" t="s">
        <v>556</v>
      </c>
      <c r="Q14" s="117"/>
      <c r="R14" s="117"/>
      <c r="S14" s="117"/>
      <c r="T14" s="117"/>
      <c r="U14" s="117"/>
      <c r="V14" s="118"/>
      <c r="W14" s="116" t="s">
        <v>556</v>
      </c>
      <c r="X14" s="117"/>
      <c r="Y14" s="117"/>
      <c r="Z14" s="117"/>
      <c r="AA14" s="117"/>
      <c r="AB14" s="117"/>
      <c r="AC14" s="118"/>
      <c r="AD14" s="116" t="s">
        <v>604</v>
      </c>
      <c r="AE14" s="117"/>
      <c r="AF14" s="117"/>
      <c r="AG14" s="117"/>
      <c r="AH14" s="117"/>
      <c r="AI14" s="117"/>
      <c r="AJ14" s="118"/>
      <c r="AK14" s="116" t="s">
        <v>608</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556</v>
      </c>
      <c r="Q15" s="117"/>
      <c r="R15" s="117"/>
      <c r="S15" s="117"/>
      <c r="T15" s="117"/>
      <c r="U15" s="117"/>
      <c r="V15" s="118"/>
      <c r="W15" s="116" t="s">
        <v>568</v>
      </c>
      <c r="X15" s="117"/>
      <c r="Y15" s="117"/>
      <c r="Z15" s="117"/>
      <c r="AA15" s="117"/>
      <c r="AB15" s="117"/>
      <c r="AC15" s="118"/>
      <c r="AD15" s="116" t="s">
        <v>556</v>
      </c>
      <c r="AE15" s="117"/>
      <c r="AF15" s="117"/>
      <c r="AG15" s="117"/>
      <c r="AH15" s="117"/>
      <c r="AI15" s="117"/>
      <c r="AJ15" s="118"/>
      <c r="AK15" s="116">
        <v>17</v>
      </c>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556</v>
      </c>
      <c r="Q16" s="117"/>
      <c r="R16" s="117"/>
      <c r="S16" s="117"/>
      <c r="T16" s="117"/>
      <c r="U16" s="117"/>
      <c r="V16" s="118"/>
      <c r="W16" s="116" t="s">
        <v>568</v>
      </c>
      <c r="X16" s="117"/>
      <c r="Y16" s="117"/>
      <c r="Z16" s="117"/>
      <c r="AA16" s="117"/>
      <c r="AB16" s="117"/>
      <c r="AC16" s="118"/>
      <c r="AD16" s="116">
        <v>-17</v>
      </c>
      <c r="AE16" s="117"/>
      <c r="AF16" s="117"/>
      <c r="AG16" s="117"/>
      <c r="AH16" s="117"/>
      <c r="AI16" s="117"/>
      <c r="AJ16" s="118"/>
      <c r="AK16" s="116" t="s">
        <v>608</v>
      </c>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556</v>
      </c>
      <c r="Q17" s="117"/>
      <c r="R17" s="117"/>
      <c r="S17" s="117"/>
      <c r="T17" s="117"/>
      <c r="U17" s="117"/>
      <c r="V17" s="118"/>
      <c r="W17" s="116" t="s">
        <v>560</v>
      </c>
      <c r="X17" s="117"/>
      <c r="Y17" s="117"/>
      <c r="Z17" s="117"/>
      <c r="AA17" s="117"/>
      <c r="AB17" s="117"/>
      <c r="AC17" s="118"/>
      <c r="AD17" s="116" t="s">
        <v>569</v>
      </c>
      <c r="AE17" s="117"/>
      <c r="AF17" s="117"/>
      <c r="AG17" s="117"/>
      <c r="AH17" s="117"/>
      <c r="AI17" s="117"/>
      <c r="AJ17" s="118"/>
      <c r="AK17" s="116" t="s">
        <v>608</v>
      </c>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8"/>
      <c r="H18" s="769"/>
      <c r="I18" s="756" t="s">
        <v>20</v>
      </c>
      <c r="J18" s="757"/>
      <c r="K18" s="757"/>
      <c r="L18" s="757"/>
      <c r="M18" s="757"/>
      <c r="N18" s="757"/>
      <c r="O18" s="758"/>
      <c r="P18" s="122">
        <f>SUM(P13:V17)</f>
        <v>97</v>
      </c>
      <c r="Q18" s="123"/>
      <c r="R18" s="123"/>
      <c r="S18" s="123"/>
      <c r="T18" s="123"/>
      <c r="U18" s="123"/>
      <c r="V18" s="124"/>
      <c r="W18" s="122">
        <f>SUM(W13:AC17)</f>
        <v>67</v>
      </c>
      <c r="X18" s="123"/>
      <c r="Y18" s="123"/>
      <c r="Z18" s="123"/>
      <c r="AA18" s="123"/>
      <c r="AB18" s="123"/>
      <c r="AC18" s="124"/>
      <c r="AD18" s="122">
        <f>SUM(AD13:AJ17)</f>
        <v>37</v>
      </c>
      <c r="AE18" s="123"/>
      <c r="AF18" s="123"/>
      <c r="AG18" s="123"/>
      <c r="AH18" s="123"/>
      <c r="AI18" s="123"/>
      <c r="AJ18" s="124"/>
      <c r="AK18" s="122">
        <f>SUM(AK13:AQ17)</f>
        <v>71</v>
      </c>
      <c r="AL18" s="123"/>
      <c r="AM18" s="123"/>
      <c r="AN18" s="123"/>
      <c r="AO18" s="123"/>
      <c r="AP18" s="123"/>
      <c r="AQ18" s="124"/>
      <c r="AR18" s="122">
        <f>SUM(AR13:AX17)</f>
        <v>54</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75</v>
      </c>
      <c r="Q19" s="117"/>
      <c r="R19" s="117"/>
      <c r="S19" s="117"/>
      <c r="T19" s="117"/>
      <c r="U19" s="117"/>
      <c r="V19" s="118"/>
      <c r="W19" s="116">
        <v>54</v>
      </c>
      <c r="X19" s="117"/>
      <c r="Y19" s="117"/>
      <c r="Z19" s="117"/>
      <c r="AA19" s="117"/>
      <c r="AB19" s="117"/>
      <c r="AC19" s="118"/>
      <c r="AD19" s="116">
        <v>35</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0.77319587628865982</v>
      </c>
      <c r="Q20" s="558"/>
      <c r="R20" s="558"/>
      <c r="S20" s="558"/>
      <c r="T20" s="558"/>
      <c r="U20" s="558"/>
      <c r="V20" s="558"/>
      <c r="W20" s="558">
        <f t="shared" ref="W20" si="0">IF(W18=0, "-", SUM(W19)/W18)</f>
        <v>0.80597014925373134</v>
      </c>
      <c r="X20" s="558"/>
      <c r="Y20" s="558"/>
      <c r="Z20" s="558"/>
      <c r="AA20" s="558"/>
      <c r="AB20" s="558"/>
      <c r="AC20" s="558"/>
      <c r="AD20" s="558">
        <f t="shared" ref="AD20" si="1">IF(AD18=0, "-", SUM(AD19)/AD18)</f>
        <v>0.94594594594594594</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9"/>
      <c r="B21" s="150"/>
      <c r="C21" s="150"/>
      <c r="D21" s="150"/>
      <c r="E21" s="150"/>
      <c r="F21" s="151"/>
      <c r="G21" s="954" t="s">
        <v>356</v>
      </c>
      <c r="H21" s="955"/>
      <c r="I21" s="955"/>
      <c r="J21" s="955"/>
      <c r="K21" s="955"/>
      <c r="L21" s="955"/>
      <c r="M21" s="955"/>
      <c r="N21" s="955"/>
      <c r="O21" s="955"/>
      <c r="P21" s="558">
        <f>IF(P19=0, "-", SUM(P19)/SUM(P13,P14))</f>
        <v>0.77319587628865982</v>
      </c>
      <c r="Q21" s="558"/>
      <c r="R21" s="558"/>
      <c r="S21" s="558"/>
      <c r="T21" s="558"/>
      <c r="U21" s="558"/>
      <c r="V21" s="558"/>
      <c r="W21" s="558">
        <f t="shared" ref="W21" si="2">IF(W19=0, "-", SUM(W19)/SUM(W13,W14))</f>
        <v>0.80597014925373134</v>
      </c>
      <c r="X21" s="558"/>
      <c r="Y21" s="558"/>
      <c r="Z21" s="558"/>
      <c r="AA21" s="558"/>
      <c r="AB21" s="558"/>
      <c r="AC21" s="558"/>
      <c r="AD21" s="558">
        <f t="shared" ref="AD21" si="3">IF(AD19=0, "-", SUM(AD19)/SUM(AD13,AD14))</f>
        <v>0.64814814814814814</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427</v>
      </c>
      <c r="B22" s="197"/>
      <c r="C22" s="197"/>
      <c r="D22" s="197"/>
      <c r="E22" s="197"/>
      <c r="F22" s="198"/>
      <c r="G22" s="187" t="s">
        <v>335</v>
      </c>
      <c r="H22" s="188"/>
      <c r="I22" s="188"/>
      <c r="J22" s="188"/>
      <c r="K22" s="188"/>
      <c r="L22" s="188"/>
      <c r="M22" s="188"/>
      <c r="N22" s="188"/>
      <c r="O22" s="189"/>
      <c r="P22" s="205" t="s">
        <v>428</v>
      </c>
      <c r="Q22" s="188"/>
      <c r="R22" s="188"/>
      <c r="S22" s="188"/>
      <c r="T22" s="188"/>
      <c r="U22" s="188"/>
      <c r="V22" s="189"/>
      <c r="W22" s="205" t="s">
        <v>429</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570</v>
      </c>
      <c r="H23" s="191"/>
      <c r="I23" s="191"/>
      <c r="J23" s="191"/>
      <c r="K23" s="191"/>
      <c r="L23" s="191"/>
      <c r="M23" s="191"/>
      <c r="N23" s="191"/>
      <c r="O23" s="192"/>
      <c r="P23" s="113">
        <v>50</v>
      </c>
      <c r="Q23" s="114"/>
      <c r="R23" s="114"/>
      <c r="S23" s="114"/>
      <c r="T23" s="114"/>
      <c r="U23" s="114"/>
      <c r="V23" s="115"/>
      <c r="W23" s="113">
        <v>50</v>
      </c>
      <c r="X23" s="114"/>
      <c r="Y23" s="114"/>
      <c r="Z23" s="114"/>
      <c r="AA23" s="114"/>
      <c r="AB23" s="114"/>
      <c r="AC23" s="115"/>
      <c r="AD23" s="207" t="s">
        <v>647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571</v>
      </c>
      <c r="H24" s="194"/>
      <c r="I24" s="194"/>
      <c r="J24" s="194"/>
      <c r="K24" s="194"/>
      <c r="L24" s="194"/>
      <c r="M24" s="194"/>
      <c r="N24" s="194"/>
      <c r="O24" s="195"/>
      <c r="P24" s="116">
        <v>2</v>
      </c>
      <c r="Q24" s="117"/>
      <c r="R24" s="117"/>
      <c r="S24" s="117"/>
      <c r="T24" s="117"/>
      <c r="U24" s="117"/>
      <c r="V24" s="118"/>
      <c r="W24" s="116">
        <v>2</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606</v>
      </c>
      <c r="H25" s="194"/>
      <c r="I25" s="194"/>
      <c r="J25" s="194"/>
      <c r="K25" s="194"/>
      <c r="L25" s="194"/>
      <c r="M25" s="194"/>
      <c r="N25" s="194"/>
      <c r="O25" s="195"/>
      <c r="P25" s="116">
        <v>1</v>
      </c>
      <c r="Q25" s="117"/>
      <c r="R25" s="117"/>
      <c r="S25" s="117"/>
      <c r="T25" s="117"/>
      <c r="U25" s="117"/>
      <c r="V25" s="118"/>
      <c r="W25" s="116">
        <v>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607</v>
      </c>
      <c r="H26" s="194"/>
      <c r="I26" s="194"/>
      <c r="J26" s="194"/>
      <c r="K26" s="194"/>
      <c r="L26" s="194"/>
      <c r="M26" s="194"/>
      <c r="N26" s="194"/>
      <c r="O26" s="195"/>
      <c r="P26" s="116">
        <v>1</v>
      </c>
      <c r="Q26" s="117"/>
      <c r="R26" s="117"/>
      <c r="S26" s="117"/>
      <c r="T26" s="117"/>
      <c r="U26" s="117"/>
      <c r="V26" s="118"/>
      <c r="W26" s="116">
        <v>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339</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336</v>
      </c>
      <c r="H29" s="233"/>
      <c r="I29" s="233"/>
      <c r="J29" s="233"/>
      <c r="K29" s="233"/>
      <c r="L29" s="233"/>
      <c r="M29" s="233"/>
      <c r="N29" s="233"/>
      <c r="O29" s="234"/>
      <c r="P29" s="116">
        <f>AK13</f>
        <v>54</v>
      </c>
      <c r="Q29" s="117"/>
      <c r="R29" s="117"/>
      <c r="S29" s="117"/>
      <c r="T29" s="117"/>
      <c r="U29" s="117"/>
      <c r="V29" s="118"/>
      <c r="W29" s="222">
        <f>AR13</f>
        <v>54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351</v>
      </c>
      <c r="B30" s="529"/>
      <c r="C30" s="529"/>
      <c r="D30" s="529"/>
      <c r="E30" s="529"/>
      <c r="F30" s="530"/>
      <c r="G30" s="669"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391</v>
      </c>
      <c r="AF30" s="407"/>
      <c r="AG30" s="407"/>
      <c r="AH30" s="408"/>
      <c r="AI30" s="406" t="s">
        <v>413</v>
      </c>
      <c r="AJ30" s="407"/>
      <c r="AK30" s="407"/>
      <c r="AL30" s="408"/>
      <c r="AM30" s="409" t="s">
        <v>418</v>
      </c>
      <c r="AN30" s="409"/>
      <c r="AO30" s="409"/>
      <c r="AP30" s="406"/>
      <c r="AQ30" s="660" t="s">
        <v>235</v>
      </c>
      <c r="AR30" s="661"/>
      <c r="AS30" s="661"/>
      <c r="AT30" s="662"/>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v>5</v>
      </c>
      <c r="AR31" s="140"/>
      <c r="AS31" s="141" t="s">
        <v>236</v>
      </c>
      <c r="AT31" s="176"/>
      <c r="AU31" s="281" t="s">
        <v>648</v>
      </c>
      <c r="AV31" s="281"/>
      <c r="AW31" s="399" t="s">
        <v>181</v>
      </c>
      <c r="AX31" s="400"/>
    </row>
    <row r="32" spans="1:50" ht="32.25" customHeight="1" x14ac:dyDescent="0.15">
      <c r="A32" s="534"/>
      <c r="B32" s="532"/>
      <c r="C32" s="532"/>
      <c r="D32" s="532"/>
      <c r="E32" s="532"/>
      <c r="F32" s="533"/>
      <c r="G32" s="559" t="s">
        <v>643</v>
      </c>
      <c r="H32" s="560"/>
      <c r="I32" s="560"/>
      <c r="J32" s="560"/>
      <c r="K32" s="560"/>
      <c r="L32" s="560"/>
      <c r="M32" s="560"/>
      <c r="N32" s="560"/>
      <c r="O32" s="561"/>
      <c r="P32" s="165" t="s">
        <v>644</v>
      </c>
      <c r="Q32" s="165"/>
      <c r="R32" s="165"/>
      <c r="S32" s="165"/>
      <c r="T32" s="165"/>
      <c r="U32" s="165"/>
      <c r="V32" s="165"/>
      <c r="W32" s="165"/>
      <c r="X32" s="236"/>
      <c r="Y32" s="357" t="s">
        <v>12</v>
      </c>
      <c r="Z32" s="568"/>
      <c r="AA32" s="569"/>
      <c r="AB32" s="570" t="s">
        <v>572</v>
      </c>
      <c r="AC32" s="570"/>
      <c r="AD32" s="570"/>
      <c r="AE32" s="384">
        <v>164732</v>
      </c>
      <c r="AF32" s="385"/>
      <c r="AG32" s="385"/>
      <c r="AH32" s="385"/>
      <c r="AI32" s="384">
        <v>177340</v>
      </c>
      <c r="AJ32" s="385"/>
      <c r="AK32" s="385"/>
      <c r="AL32" s="385"/>
      <c r="AM32" s="384">
        <v>211340</v>
      </c>
      <c r="AN32" s="385"/>
      <c r="AO32" s="385"/>
      <c r="AP32" s="385"/>
      <c r="AQ32" s="119" t="s">
        <v>556</v>
      </c>
      <c r="AR32" s="120"/>
      <c r="AS32" s="120"/>
      <c r="AT32" s="121"/>
      <c r="AU32" s="385" t="s">
        <v>556</v>
      </c>
      <c r="AV32" s="385"/>
      <c r="AW32" s="385"/>
      <c r="AX32" s="387"/>
    </row>
    <row r="33" spans="1:50" ht="32.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572</v>
      </c>
      <c r="AC33" s="541"/>
      <c r="AD33" s="541"/>
      <c r="AE33" s="384">
        <v>261300</v>
      </c>
      <c r="AF33" s="385"/>
      <c r="AG33" s="385"/>
      <c r="AH33" s="385"/>
      <c r="AI33" s="384">
        <v>261300</v>
      </c>
      <c r="AJ33" s="385"/>
      <c r="AK33" s="385"/>
      <c r="AL33" s="385"/>
      <c r="AM33" s="384">
        <v>261300</v>
      </c>
      <c r="AN33" s="385"/>
      <c r="AO33" s="385"/>
      <c r="AP33" s="385"/>
      <c r="AQ33" s="119">
        <v>261300</v>
      </c>
      <c r="AR33" s="120"/>
      <c r="AS33" s="120"/>
      <c r="AT33" s="121"/>
      <c r="AU33" s="385" t="s">
        <v>645</v>
      </c>
      <c r="AV33" s="385"/>
      <c r="AW33" s="385"/>
      <c r="AX33" s="387"/>
    </row>
    <row r="34" spans="1:50" ht="32.2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v>63</v>
      </c>
      <c r="AF34" s="385"/>
      <c r="AG34" s="385"/>
      <c r="AH34" s="385"/>
      <c r="AI34" s="384">
        <v>68</v>
      </c>
      <c r="AJ34" s="385"/>
      <c r="AK34" s="385"/>
      <c r="AL34" s="385"/>
      <c r="AM34" s="384">
        <v>81</v>
      </c>
      <c r="AN34" s="385"/>
      <c r="AO34" s="385"/>
      <c r="AP34" s="385"/>
      <c r="AQ34" s="119" t="s">
        <v>556</v>
      </c>
      <c r="AR34" s="120"/>
      <c r="AS34" s="120"/>
      <c r="AT34" s="121"/>
      <c r="AU34" s="385" t="s">
        <v>556</v>
      </c>
      <c r="AV34" s="385"/>
      <c r="AW34" s="385"/>
      <c r="AX34" s="387"/>
    </row>
    <row r="35" spans="1:50" ht="30" customHeight="1" x14ac:dyDescent="0.15">
      <c r="A35" s="924" t="s">
        <v>379</v>
      </c>
      <c r="B35" s="925"/>
      <c r="C35" s="925"/>
      <c r="D35" s="925"/>
      <c r="E35" s="925"/>
      <c r="F35" s="926"/>
      <c r="G35" s="930" t="s">
        <v>646</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30" customHeight="1" thickBot="1" x14ac:dyDescent="0.2">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hidden="1" customHeight="1" x14ac:dyDescent="0.15">
      <c r="A37" s="663" t="s">
        <v>351</v>
      </c>
      <c r="B37" s="664"/>
      <c r="C37" s="664"/>
      <c r="D37" s="664"/>
      <c r="E37" s="664"/>
      <c r="F37" s="665"/>
      <c r="G37" s="584" t="s">
        <v>146</v>
      </c>
      <c r="H37" s="401"/>
      <c r="I37" s="401"/>
      <c r="J37" s="401"/>
      <c r="K37" s="401"/>
      <c r="L37" s="401"/>
      <c r="M37" s="401"/>
      <c r="N37" s="401"/>
      <c r="O37" s="585"/>
      <c r="P37" s="650" t="s">
        <v>59</v>
      </c>
      <c r="Q37" s="401"/>
      <c r="R37" s="401"/>
      <c r="S37" s="401"/>
      <c r="T37" s="401"/>
      <c r="U37" s="401"/>
      <c r="V37" s="401"/>
      <c r="W37" s="401"/>
      <c r="X37" s="585"/>
      <c r="Y37" s="651"/>
      <c r="Z37" s="652"/>
      <c r="AA37" s="653"/>
      <c r="AB37" s="654" t="s">
        <v>11</v>
      </c>
      <c r="AC37" s="655"/>
      <c r="AD37" s="656"/>
      <c r="AE37" s="388" t="s">
        <v>391</v>
      </c>
      <c r="AF37" s="389"/>
      <c r="AG37" s="389"/>
      <c r="AH37" s="390"/>
      <c r="AI37" s="388" t="s">
        <v>389</v>
      </c>
      <c r="AJ37" s="389"/>
      <c r="AK37" s="389"/>
      <c r="AL37" s="390"/>
      <c r="AM37" s="395" t="s">
        <v>418</v>
      </c>
      <c r="AN37" s="395"/>
      <c r="AO37" s="395"/>
      <c r="AP37" s="395"/>
      <c r="AQ37" s="277" t="s">
        <v>235</v>
      </c>
      <c r="AR37" s="278"/>
      <c r="AS37" s="278"/>
      <c r="AT37" s="279"/>
      <c r="AU37" s="401" t="s">
        <v>134</v>
      </c>
      <c r="AV37" s="401"/>
      <c r="AW37" s="401"/>
      <c r="AX37" s="402"/>
    </row>
    <row r="38" spans="1:50" ht="18.75" hidden="1"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c r="AR38" s="140"/>
      <c r="AS38" s="141" t="s">
        <v>236</v>
      </c>
      <c r="AT38" s="176"/>
      <c r="AU38" s="281"/>
      <c r="AV38" s="281"/>
      <c r="AW38" s="399" t="s">
        <v>181</v>
      </c>
      <c r="AX38" s="400"/>
    </row>
    <row r="39" spans="1:50" ht="23.25" hidden="1" customHeight="1" x14ac:dyDescent="0.15">
      <c r="A39" s="534"/>
      <c r="B39" s="532"/>
      <c r="C39" s="532"/>
      <c r="D39" s="532"/>
      <c r="E39" s="532"/>
      <c r="F39" s="533"/>
      <c r="G39" s="559"/>
      <c r="H39" s="560"/>
      <c r="I39" s="560"/>
      <c r="J39" s="560"/>
      <c r="K39" s="560"/>
      <c r="L39" s="560"/>
      <c r="M39" s="560"/>
      <c r="N39" s="560"/>
      <c r="O39" s="561"/>
      <c r="P39" s="165"/>
      <c r="Q39" s="165"/>
      <c r="R39" s="165"/>
      <c r="S39" s="165"/>
      <c r="T39" s="165"/>
      <c r="U39" s="165"/>
      <c r="V39" s="165"/>
      <c r="W39" s="165"/>
      <c r="X39" s="236"/>
      <c r="Y39" s="357" t="s">
        <v>12</v>
      </c>
      <c r="Z39" s="568"/>
      <c r="AA39" s="569"/>
      <c r="AB39" s="570"/>
      <c r="AC39" s="570"/>
      <c r="AD39" s="570"/>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3.25" hidden="1"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c r="AC40" s="541"/>
      <c r="AD40" s="541"/>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3.25" hidden="1"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ht="23.25" hidden="1" customHeight="1" x14ac:dyDescent="0.15">
      <c r="A42" s="924" t="s">
        <v>379</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hidden="1" customHeight="1" x14ac:dyDescent="0.15">
      <c r="A44" s="663" t="s">
        <v>351</v>
      </c>
      <c r="B44" s="664"/>
      <c r="C44" s="664"/>
      <c r="D44" s="664"/>
      <c r="E44" s="664"/>
      <c r="F44" s="665"/>
      <c r="G44" s="584" t="s">
        <v>146</v>
      </c>
      <c r="H44" s="401"/>
      <c r="I44" s="401"/>
      <c r="J44" s="401"/>
      <c r="K44" s="401"/>
      <c r="L44" s="401"/>
      <c r="M44" s="401"/>
      <c r="N44" s="401"/>
      <c r="O44" s="585"/>
      <c r="P44" s="650" t="s">
        <v>59</v>
      </c>
      <c r="Q44" s="401"/>
      <c r="R44" s="401"/>
      <c r="S44" s="401"/>
      <c r="T44" s="401"/>
      <c r="U44" s="401"/>
      <c r="V44" s="401"/>
      <c r="W44" s="401"/>
      <c r="X44" s="585"/>
      <c r="Y44" s="651"/>
      <c r="Z44" s="652"/>
      <c r="AA44" s="653"/>
      <c r="AB44" s="654" t="s">
        <v>11</v>
      </c>
      <c r="AC44" s="655"/>
      <c r="AD44" s="656"/>
      <c r="AE44" s="388" t="s">
        <v>391</v>
      </c>
      <c r="AF44" s="389"/>
      <c r="AG44" s="389"/>
      <c r="AH44" s="390"/>
      <c r="AI44" s="388" t="s">
        <v>389</v>
      </c>
      <c r="AJ44" s="389"/>
      <c r="AK44" s="389"/>
      <c r="AL44" s="390"/>
      <c r="AM44" s="395" t="s">
        <v>418</v>
      </c>
      <c r="AN44" s="395"/>
      <c r="AO44" s="395"/>
      <c r="AP44" s="395"/>
      <c r="AQ44" s="277" t="s">
        <v>235</v>
      </c>
      <c r="AR44" s="278"/>
      <c r="AS44" s="278"/>
      <c r="AT44" s="279"/>
      <c r="AU44" s="401" t="s">
        <v>134</v>
      </c>
      <c r="AV44" s="401"/>
      <c r="AW44" s="401"/>
      <c r="AX44" s="402"/>
    </row>
    <row r="45" spans="1:50" ht="18.75" hidden="1"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57" t="s">
        <v>12</v>
      </c>
      <c r="Z46" s="568"/>
      <c r="AA46" s="569"/>
      <c r="AB46" s="570"/>
      <c r="AC46" s="570"/>
      <c r="AD46" s="570"/>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24" t="s">
        <v>379</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hidden="1" customHeight="1" x14ac:dyDescent="0.15">
      <c r="A51" s="531" t="s">
        <v>351</v>
      </c>
      <c r="B51" s="532"/>
      <c r="C51" s="532"/>
      <c r="D51" s="532"/>
      <c r="E51" s="532"/>
      <c r="F51" s="533"/>
      <c r="G51" s="584" t="s">
        <v>146</v>
      </c>
      <c r="H51" s="401"/>
      <c r="I51" s="401"/>
      <c r="J51" s="401"/>
      <c r="K51" s="401"/>
      <c r="L51" s="401"/>
      <c r="M51" s="401"/>
      <c r="N51" s="401"/>
      <c r="O51" s="585"/>
      <c r="P51" s="650" t="s">
        <v>59</v>
      </c>
      <c r="Q51" s="401"/>
      <c r="R51" s="401"/>
      <c r="S51" s="401"/>
      <c r="T51" s="401"/>
      <c r="U51" s="401"/>
      <c r="V51" s="401"/>
      <c r="W51" s="401"/>
      <c r="X51" s="585"/>
      <c r="Y51" s="651"/>
      <c r="Z51" s="652"/>
      <c r="AA51" s="653"/>
      <c r="AB51" s="654" t="s">
        <v>11</v>
      </c>
      <c r="AC51" s="655"/>
      <c r="AD51" s="656"/>
      <c r="AE51" s="388" t="s">
        <v>391</v>
      </c>
      <c r="AF51" s="389"/>
      <c r="AG51" s="389"/>
      <c r="AH51" s="390"/>
      <c r="AI51" s="388" t="s">
        <v>389</v>
      </c>
      <c r="AJ51" s="389"/>
      <c r="AK51" s="389"/>
      <c r="AL51" s="390"/>
      <c r="AM51" s="395" t="s">
        <v>418</v>
      </c>
      <c r="AN51" s="395"/>
      <c r="AO51" s="395"/>
      <c r="AP51" s="395"/>
      <c r="AQ51" s="277" t="s">
        <v>235</v>
      </c>
      <c r="AR51" s="278"/>
      <c r="AS51" s="278"/>
      <c r="AT51" s="279"/>
      <c r="AU51" s="397" t="s">
        <v>134</v>
      </c>
      <c r="AV51" s="397"/>
      <c r="AW51" s="397"/>
      <c r="AX51" s="398"/>
    </row>
    <row r="52" spans="1:50" ht="18.75" hidden="1"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7" t="s">
        <v>12</v>
      </c>
      <c r="Z53" s="568"/>
      <c r="AA53" s="569"/>
      <c r="AB53" s="570"/>
      <c r="AC53" s="570"/>
      <c r="AD53" s="570"/>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4" t="s">
        <v>379</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351</v>
      </c>
      <c r="B58" s="532"/>
      <c r="C58" s="532"/>
      <c r="D58" s="532"/>
      <c r="E58" s="532"/>
      <c r="F58" s="533"/>
      <c r="G58" s="584" t="s">
        <v>146</v>
      </c>
      <c r="H58" s="401"/>
      <c r="I58" s="401"/>
      <c r="J58" s="401"/>
      <c r="K58" s="401"/>
      <c r="L58" s="401"/>
      <c r="M58" s="401"/>
      <c r="N58" s="401"/>
      <c r="O58" s="585"/>
      <c r="P58" s="650" t="s">
        <v>59</v>
      </c>
      <c r="Q58" s="401"/>
      <c r="R58" s="401"/>
      <c r="S58" s="401"/>
      <c r="T58" s="401"/>
      <c r="U58" s="401"/>
      <c r="V58" s="401"/>
      <c r="W58" s="401"/>
      <c r="X58" s="585"/>
      <c r="Y58" s="651"/>
      <c r="Z58" s="652"/>
      <c r="AA58" s="653"/>
      <c r="AB58" s="654" t="s">
        <v>11</v>
      </c>
      <c r="AC58" s="655"/>
      <c r="AD58" s="656"/>
      <c r="AE58" s="388" t="s">
        <v>391</v>
      </c>
      <c r="AF58" s="389"/>
      <c r="AG58" s="389"/>
      <c r="AH58" s="390"/>
      <c r="AI58" s="388" t="s">
        <v>389</v>
      </c>
      <c r="AJ58" s="389"/>
      <c r="AK58" s="389"/>
      <c r="AL58" s="390"/>
      <c r="AM58" s="395" t="s">
        <v>418</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4" t="s">
        <v>379</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352</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347</v>
      </c>
      <c r="X65" s="892"/>
      <c r="Y65" s="895"/>
      <c r="Z65" s="895"/>
      <c r="AA65" s="896"/>
      <c r="AB65" s="889" t="s">
        <v>11</v>
      </c>
      <c r="AC65" s="885"/>
      <c r="AD65" s="886"/>
      <c r="AE65" s="388" t="s">
        <v>391</v>
      </c>
      <c r="AF65" s="389"/>
      <c r="AG65" s="389"/>
      <c r="AH65" s="390"/>
      <c r="AI65" s="388" t="s">
        <v>389</v>
      </c>
      <c r="AJ65" s="389"/>
      <c r="AK65" s="389"/>
      <c r="AL65" s="390"/>
      <c r="AM65" s="395" t="s">
        <v>418</v>
      </c>
      <c r="AN65" s="395"/>
      <c r="AO65" s="395"/>
      <c r="AP65" s="395"/>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1"/>
      <c r="AF66" s="352"/>
      <c r="AG66" s="352"/>
      <c r="AH66" s="353"/>
      <c r="AI66" s="351"/>
      <c r="AJ66" s="352"/>
      <c r="AK66" s="352"/>
      <c r="AL66" s="353"/>
      <c r="AM66" s="396"/>
      <c r="AN66" s="396"/>
      <c r="AO66" s="396"/>
      <c r="AP66" s="396"/>
      <c r="AQ66" s="280"/>
      <c r="AR66" s="281"/>
      <c r="AS66" s="887" t="s">
        <v>236</v>
      </c>
      <c r="AT66" s="888"/>
      <c r="AU66" s="281"/>
      <c r="AV66" s="281"/>
      <c r="AW66" s="887" t="s">
        <v>350</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369</v>
      </c>
      <c r="AC67" s="979"/>
      <c r="AD67" s="979"/>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369</v>
      </c>
      <c r="AC68" s="1003"/>
      <c r="AD68" s="1003"/>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370</v>
      </c>
      <c r="AC69" s="1004"/>
      <c r="AD69" s="1004"/>
      <c r="AE69" s="836"/>
      <c r="AF69" s="837"/>
      <c r="AG69" s="837"/>
      <c r="AH69" s="837"/>
      <c r="AI69" s="836"/>
      <c r="AJ69" s="837"/>
      <c r="AK69" s="837"/>
      <c r="AL69" s="837"/>
      <c r="AM69" s="836"/>
      <c r="AN69" s="837"/>
      <c r="AO69" s="837"/>
      <c r="AP69" s="837"/>
      <c r="AQ69" s="384"/>
      <c r="AR69" s="385"/>
      <c r="AS69" s="385"/>
      <c r="AT69" s="386"/>
      <c r="AU69" s="385"/>
      <c r="AV69" s="385"/>
      <c r="AW69" s="385"/>
      <c r="AX69" s="387"/>
    </row>
    <row r="70" spans="1:50" ht="23.25" hidden="1" customHeight="1" x14ac:dyDescent="0.15">
      <c r="A70" s="873" t="s">
        <v>357</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368</v>
      </c>
      <c r="X70" s="972"/>
      <c r="Y70" s="977" t="s">
        <v>12</v>
      </c>
      <c r="Z70" s="977"/>
      <c r="AA70" s="978"/>
      <c r="AB70" s="979" t="s">
        <v>369</v>
      </c>
      <c r="AC70" s="979"/>
      <c r="AD70" s="979"/>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369</v>
      </c>
      <c r="AC71" s="1003"/>
      <c r="AD71" s="1003"/>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370</v>
      </c>
      <c r="AC72" s="1004"/>
      <c r="AD72" s="1004"/>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59" t="s">
        <v>352</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88" t="s">
        <v>391</v>
      </c>
      <c r="AF73" s="389"/>
      <c r="AG73" s="389"/>
      <c r="AH73" s="390"/>
      <c r="AI73" s="388" t="s">
        <v>389</v>
      </c>
      <c r="AJ73" s="389"/>
      <c r="AK73" s="389"/>
      <c r="AL73" s="390"/>
      <c r="AM73" s="395" t="s">
        <v>418</v>
      </c>
      <c r="AN73" s="395"/>
      <c r="AO73" s="395"/>
      <c r="AP73" s="395"/>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39" t="s">
        <v>382</v>
      </c>
      <c r="B78" s="940"/>
      <c r="C78" s="940"/>
      <c r="D78" s="940"/>
      <c r="E78" s="937" t="s">
        <v>330</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hidden="1"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346</v>
      </c>
      <c r="AP79" s="153"/>
      <c r="AQ79" s="153"/>
      <c r="AR79" s="80" t="s">
        <v>344</v>
      </c>
      <c r="AS79" s="152"/>
      <c r="AT79" s="153"/>
      <c r="AU79" s="153"/>
      <c r="AV79" s="153"/>
      <c r="AW79" s="153"/>
      <c r="AX79" s="154"/>
    </row>
    <row r="80" spans="1:50" ht="18.75" hidden="1" customHeight="1" x14ac:dyDescent="0.15">
      <c r="A80" s="538" t="s">
        <v>147</v>
      </c>
      <c r="B80" s="868" t="s">
        <v>343</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430</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88" t="s">
        <v>11</v>
      </c>
      <c r="AC85" s="389"/>
      <c r="AD85" s="390"/>
      <c r="AE85" s="388" t="s">
        <v>391</v>
      </c>
      <c r="AF85" s="389"/>
      <c r="AG85" s="389"/>
      <c r="AH85" s="390"/>
      <c r="AI85" s="388" t="s">
        <v>389</v>
      </c>
      <c r="AJ85" s="389"/>
      <c r="AK85" s="389"/>
      <c r="AL85" s="390"/>
      <c r="AM85" s="395" t="s">
        <v>418</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88" t="s">
        <v>11</v>
      </c>
      <c r="AC90" s="389"/>
      <c r="AD90" s="390"/>
      <c r="AE90" s="388" t="s">
        <v>391</v>
      </c>
      <c r="AF90" s="389"/>
      <c r="AG90" s="389"/>
      <c r="AH90" s="390"/>
      <c r="AI90" s="388" t="s">
        <v>389</v>
      </c>
      <c r="AJ90" s="389"/>
      <c r="AK90" s="389"/>
      <c r="AL90" s="390"/>
      <c r="AM90" s="395" t="s">
        <v>418</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88" t="s">
        <v>11</v>
      </c>
      <c r="AC95" s="389"/>
      <c r="AD95" s="390"/>
      <c r="AE95" s="388" t="s">
        <v>391</v>
      </c>
      <c r="AF95" s="389"/>
      <c r="AG95" s="389"/>
      <c r="AH95" s="390"/>
      <c r="AI95" s="388" t="s">
        <v>389</v>
      </c>
      <c r="AJ95" s="389"/>
      <c r="AK95" s="389"/>
      <c r="AL95" s="390"/>
      <c r="AM95" s="395" t="s">
        <v>418</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353</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391</v>
      </c>
      <c r="AF100" s="846"/>
      <c r="AG100" s="846"/>
      <c r="AH100" s="847"/>
      <c r="AI100" s="845" t="s">
        <v>411</v>
      </c>
      <c r="AJ100" s="846"/>
      <c r="AK100" s="846"/>
      <c r="AL100" s="847"/>
      <c r="AM100" s="845" t="s">
        <v>418</v>
      </c>
      <c r="AN100" s="846"/>
      <c r="AO100" s="846"/>
      <c r="AP100" s="847"/>
      <c r="AQ100" s="956" t="s">
        <v>431</v>
      </c>
      <c r="AR100" s="957"/>
      <c r="AS100" s="957"/>
      <c r="AT100" s="958"/>
      <c r="AU100" s="956" t="s">
        <v>432</v>
      </c>
      <c r="AV100" s="957"/>
      <c r="AW100" s="957"/>
      <c r="AX100" s="959"/>
    </row>
    <row r="101" spans="1:60" ht="23.25" customHeight="1" x14ac:dyDescent="0.15">
      <c r="A101" s="510"/>
      <c r="B101" s="511"/>
      <c r="C101" s="511"/>
      <c r="D101" s="511"/>
      <c r="E101" s="511"/>
      <c r="F101" s="512"/>
      <c r="G101" s="165" t="s">
        <v>573</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572</v>
      </c>
      <c r="AC101" s="570"/>
      <c r="AD101" s="570"/>
      <c r="AE101" s="384">
        <v>5</v>
      </c>
      <c r="AF101" s="385"/>
      <c r="AG101" s="385"/>
      <c r="AH101" s="386"/>
      <c r="AI101" s="384">
        <v>3</v>
      </c>
      <c r="AJ101" s="385"/>
      <c r="AK101" s="385"/>
      <c r="AL101" s="386"/>
      <c r="AM101" s="384">
        <v>3</v>
      </c>
      <c r="AN101" s="385"/>
      <c r="AO101" s="385"/>
      <c r="AP101" s="386"/>
      <c r="AQ101" s="384" t="s">
        <v>650</v>
      </c>
      <c r="AR101" s="385"/>
      <c r="AS101" s="385"/>
      <c r="AT101" s="386"/>
      <c r="AU101" s="384" t="s">
        <v>608</v>
      </c>
      <c r="AV101" s="385"/>
      <c r="AW101" s="385"/>
      <c r="AX101" s="386"/>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t="s">
        <v>572</v>
      </c>
      <c r="AC102" s="570"/>
      <c r="AD102" s="570"/>
      <c r="AE102" s="378">
        <v>5</v>
      </c>
      <c r="AF102" s="378"/>
      <c r="AG102" s="378"/>
      <c r="AH102" s="378"/>
      <c r="AI102" s="378">
        <v>4</v>
      </c>
      <c r="AJ102" s="378"/>
      <c r="AK102" s="378"/>
      <c r="AL102" s="378"/>
      <c r="AM102" s="378">
        <v>3</v>
      </c>
      <c r="AN102" s="378"/>
      <c r="AO102" s="378"/>
      <c r="AP102" s="378"/>
      <c r="AQ102" s="836">
        <v>3</v>
      </c>
      <c r="AR102" s="837"/>
      <c r="AS102" s="837"/>
      <c r="AT102" s="838"/>
      <c r="AU102" s="836">
        <v>3</v>
      </c>
      <c r="AV102" s="837"/>
      <c r="AW102" s="837"/>
      <c r="AX102" s="838"/>
    </row>
    <row r="103" spans="1:60" ht="31.5" hidden="1" customHeight="1" x14ac:dyDescent="0.15">
      <c r="A103" s="507" t="s">
        <v>353</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391</v>
      </c>
      <c r="AF103" s="313"/>
      <c r="AG103" s="313"/>
      <c r="AH103" s="314"/>
      <c r="AI103" s="318" t="s">
        <v>389</v>
      </c>
      <c r="AJ103" s="313"/>
      <c r="AK103" s="313"/>
      <c r="AL103" s="314"/>
      <c r="AM103" s="318" t="s">
        <v>418</v>
      </c>
      <c r="AN103" s="313"/>
      <c r="AO103" s="313"/>
      <c r="AP103" s="314"/>
      <c r="AQ103" s="380" t="s">
        <v>431</v>
      </c>
      <c r="AR103" s="381"/>
      <c r="AS103" s="381"/>
      <c r="AT103" s="382"/>
      <c r="AU103" s="380" t="s">
        <v>432</v>
      </c>
      <c r="AV103" s="381"/>
      <c r="AW103" s="381"/>
      <c r="AX103" s="383"/>
    </row>
    <row r="104" spans="1:60" ht="23.25" hidden="1" customHeight="1" x14ac:dyDescent="0.15">
      <c r="A104" s="510"/>
      <c r="B104" s="511"/>
      <c r="C104" s="511"/>
      <c r="D104" s="511"/>
      <c r="E104" s="511"/>
      <c r="F104" s="512"/>
      <c r="G104" s="165"/>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c r="AC104" s="491"/>
      <c r="AD104" s="492"/>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c r="AC105" s="427"/>
      <c r="AD105" s="428"/>
      <c r="AE105" s="378"/>
      <c r="AF105" s="378"/>
      <c r="AG105" s="378"/>
      <c r="AH105" s="378"/>
      <c r="AI105" s="378"/>
      <c r="AJ105" s="378"/>
      <c r="AK105" s="378"/>
      <c r="AL105" s="378"/>
      <c r="AM105" s="378"/>
      <c r="AN105" s="378"/>
      <c r="AO105" s="378"/>
      <c r="AP105" s="378"/>
      <c r="AQ105" s="384"/>
      <c r="AR105" s="385"/>
      <c r="AS105" s="385"/>
      <c r="AT105" s="386"/>
      <c r="AU105" s="836"/>
      <c r="AV105" s="837"/>
      <c r="AW105" s="837"/>
      <c r="AX105" s="838"/>
    </row>
    <row r="106" spans="1:60" ht="31.5" hidden="1" customHeight="1" x14ac:dyDescent="0.15">
      <c r="A106" s="507" t="s">
        <v>353</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391</v>
      </c>
      <c r="AF106" s="313"/>
      <c r="AG106" s="313"/>
      <c r="AH106" s="314"/>
      <c r="AI106" s="318" t="s">
        <v>389</v>
      </c>
      <c r="AJ106" s="313"/>
      <c r="AK106" s="313"/>
      <c r="AL106" s="314"/>
      <c r="AM106" s="318" t="s">
        <v>418</v>
      </c>
      <c r="AN106" s="313"/>
      <c r="AO106" s="313"/>
      <c r="AP106" s="314"/>
      <c r="AQ106" s="380" t="s">
        <v>431</v>
      </c>
      <c r="AR106" s="381"/>
      <c r="AS106" s="381"/>
      <c r="AT106" s="382"/>
      <c r="AU106" s="380" t="s">
        <v>432</v>
      </c>
      <c r="AV106" s="381"/>
      <c r="AW106" s="381"/>
      <c r="AX106" s="383"/>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c r="AC108" s="427"/>
      <c r="AD108" s="428"/>
      <c r="AE108" s="378"/>
      <c r="AF108" s="378"/>
      <c r="AG108" s="378"/>
      <c r="AH108" s="378"/>
      <c r="AI108" s="378"/>
      <c r="AJ108" s="378"/>
      <c r="AK108" s="378"/>
      <c r="AL108" s="378"/>
      <c r="AM108" s="378"/>
      <c r="AN108" s="378"/>
      <c r="AO108" s="378"/>
      <c r="AP108" s="378"/>
      <c r="AQ108" s="384"/>
      <c r="AR108" s="385"/>
      <c r="AS108" s="385"/>
      <c r="AT108" s="386"/>
      <c r="AU108" s="836"/>
      <c r="AV108" s="837"/>
      <c r="AW108" s="837"/>
      <c r="AX108" s="838"/>
    </row>
    <row r="109" spans="1:60" ht="31.5" hidden="1" customHeight="1" x14ac:dyDescent="0.15">
      <c r="A109" s="507" t="s">
        <v>353</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391</v>
      </c>
      <c r="AF109" s="313"/>
      <c r="AG109" s="313"/>
      <c r="AH109" s="314"/>
      <c r="AI109" s="318" t="s">
        <v>389</v>
      </c>
      <c r="AJ109" s="313"/>
      <c r="AK109" s="313"/>
      <c r="AL109" s="314"/>
      <c r="AM109" s="318" t="s">
        <v>418</v>
      </c>
      <c r="AN109" s="313"/>
      <c r="AO109" s="313"/>
      <c r="AP109" s="314"/>
      <c r="AQ109" s="380" t="s">
        <v>431</v>
      </c>
      <c r="AR109" s="381"/>
      <c r="AS109" s="381"/>
      <c r="AT109" s="382"/>
      <c r="AU109" s="380" t="s">
        <v>432</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36"/>
      <c r="AV111" s="837"/>
      <c r="AW111" s="837"/>
      <c r="AX111" s="838"/>
    </row>
    <row r="112" spans="1:60" ht="31.5" hidden="1" customHeight="1" x14ac:dyDescent="0.15">
      <c r="A112" s="507" t="s">
        <v>353</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391</v>
      </c>
      <c r="AF112" s="313"/>
      <c r="AG112" s="313"/>
      <c r="AH112" s="314"/>
      <c r="AI112" s="318" t="s">
        <v>389</v>
      </c>
      <c r="AJ112" s="313"/>
      <c r="AK112" s="313"/>
      <c r="AL112" s="314"/>
      <c r="AM112" s="318" t="s">
        <v>418</v>
      </c>
      <c r="AN112" s="313"/>
      <c r="AO112" s="313"/>
      <c r="AP112" s="314"/>
      <c r="AQ112" s="380" t="s">
        <v>431</v>
      </c>
      <c r="AR112" s="381"/>
      <c r="AS112" s="381"/>
      <c r="AT112" s="382"/>
      <c r="AU112" s="380" t="s">
        <v>432</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391</v>
      </c>
      <c r="AF115" s="313"/>
      <c r="AG115" s="313"/>
      <c r="AH115" s="314"/>
      <c r="AI115" s="318" t="s">
        <v>389</v>
      </c>
      <c r="AJ115" s="313"/>
      <c r="AK115" s="313"/>
      <c r="AL115" s="314"/>
      <c r="AM115" s="318" t="s">
        <v>418</v>
      </c>
      <c r="AN115" s="313"/>
      <c r="AO115" s="313"/>
      <c r="AP115" s="314"/>
      <c r="AQ115" s="354" t="s">
        <v>433</v>
      </c>
      <c r="AR115" s="355"/>
      <c r="AS115" s="355"/>
      <c r="AT115" s="355"/>
      <c r="AU115" s="355"/>
      <c r="AV115" s="355"/>
      <c r="AW115" s="355"/>
      <c r="AX115" s="356"/>
    </row>
    <row r="116" spans="1:50" ht="23.25" customHeight="1" x14ac:dyDescent="0.15">
      <c r="A116" s="307"/>
      <c r="B116" s="308"/>
      <c r="C116" s="308"/>
      <c r="D116" s="308"/>
      <c r="E116" s="308"/>
      <c r="F116" s="309"/>
      <c r="G116" s="371" t="s">
        <v>631</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575</v>
      </c>
      <c r="AC116" s="316"/>
      <c r="AD116" s="317"/>
      <c r="AE116" s="378">
        <v>15</v>
      </c>
      <c r="AF116" s="378"/>
      <c r="AG116" s="378"/>
      <c r="AH116" s="378"/>
      <c r="AI116" s="378">
        <v>22</v>
      </c>
      <c r="AJ116" s="378"/>
      <c r="AK116" s="378"/>
      <c r="AL116" s="378"/>
      <c r="AM116" s="378">
        <v>14</v>
      </c>
      <c r="AN116" s="378"/>
      <c r="AO116" s="378"/>
      <c r="AP116" s="378"/>
      <c r="AQ116" s="384">
        <v>18</v>
      </c>
      <c r="AR116" s="385"/>
      <c r="AS116" s="385"/>
      <c r="AT116" s="385"/>
      <c r="AU116" s="385"/>
      <c r="AV116" s="385"/>
      <c r="AW116" s="385"/>
      <c r="AX116" s="387"/>
    </row>
    <row r="117" spans="1:50" ht="46.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576</v>
      </c>
      <c r="AC117" s="361"/>
      <c r="AD117" s="362"/>
      <c r="AE117" s="322" t="s">
        <v>656</v>
      </c>
      <c r="AF117" s="322"/>
      <c r="AG117" s="322"/>
      <c r="AH117" s="322"/>
      <c r="AI117" s="322" t="s">
        <v>577</v>
      </c>
      <c r="AJ117" s="322"/>
      <c r="AK117" s="322"/>
      <c r="AL117" s="322"/>
      <c r="AM117" s="322" t="s">
        <v>632</v>
      </c>
      <c r="AN117" s="322"/>
      <c r="AO117" s="322"/>
      <c r="AP117" s="322"/>
      <c r="AQ117" s="322" t="s">
        <v>609</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391</v>
      </c>
      <c r="AF118" s="313"/>
      <c r="AG118" s="313"/>
      <c r="AH118" s="314"/>
      <c r="AI118" s="318" t="s">
        <v>389</v>
      </c>
      <c r="AJ118" s="313"/>
      <c r="AK118" s="313"/>
      <c r="AL118" s="314"/>
      <c r="AM118" s="318" t="s">
        <v>418</v>
      </c>
      <c r="AN118" s="313"/>
      <c r="AO118" s="313"/>
      <c r="AP118" s="314"/>
      <c r="AQ118" s="354" t="s">
        <v>433</v>
      </c>
      <c r="AR118" s="355"/>
      <c r="AS118" s="355"/>
      <c r="AT118" s="355"/>
      <c r="AU118" s="355"/>
      <c r="AV118" s="355"/>
      <c r="AW118" s="355"/>
      <c r="AX118" s="356"/>
    </row>
    <row r="119" spans="1:50" ht="23.25" hidden="1" customHeight="1" x14ac:dyDescent="0.15">
      <c r="A119" s="307"/>
      <c r="B119" s="308"/>
      <c r="C119" s="308"/>
      <c r="D119" s="308"/>
      <c r="E119" s="308"/>
      <c r="F119" s="309"/>
      <c r="G119" s="371" t="s">
        <v>578</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579</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391</v>
      </c>
      <c r="AF121" s="313"/>
      <c r="AG121" s="313"/>
      <c r="AH121" s="314"/>
      <c r="AI121" s="318" t="s">
        <v>389</v>
      </c>
      <c r="AJ121" s="313"/>
      <c r="AK121" s="313"/>
      <c r="AL121" s="314"/>
      <c r="AM121" s="318" t="s">
        <v>418</v>
      </c>
      <c r="AN121" s="313"/>
      <c r="AO121" s="313"/>
      <c r="AP121" s="314"/>
      <c r="AQ121" s="354" t="s">
        <v>433</v>
      </c>
      <c r="AR121" s="355"/>
      <c r="AS121" s="355"/>
      <c r="AT121" s="355"/>
      <c r="AU121" s="355"/>
      <c r="AV121" s="355"/>
      <c r="AW121" s="355"/>
      <c r="AX121" s="356"/>
    </row>
    <row r="122" spans="1:50" ht="23.25" hidden="1" customHeight="1" x14ac:dyDescent="0.15">
      <c r="A122" s="307"/>
      <c r="B122" s="308"/>
      <c r="C122" s="308"/>
      <c r="D122" s="308"/>
      <c r="E122" s="308"/>
      <c r="F122" s="309"/>
      <c r="G122" s="371" t="s">
        <v>580</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579</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391</v>
      </c>
      <c r="AF124" s="313"/>
      <c r="AG124" s="313"/>
      <c r="AH124" s="314"/>
      <c r="AI124" s="318" t="s">
        <v>389</v>
      </c>
      <c r="AJ124" s="313"/>
      <c r="AK124" s="313"/>
      <c r="AL124" s="314"/>
      <c r="AM124" s="318" t="s">
        <v>418</v>
      </c>
      <c r="AN124" s="313"/>
      <c r="AO124" s="313"/>
      <c r="AP124" s="314"/>
      <c r="AQ124" s="354" t="s">
        <v>433</v>
      </c>
      <c r="AR124" s="355"/>
      <c r="AS124" s="355"/>
      <c r="AT124" s="355"/>
      <c r="AU124" s="355"/>
      <c r="AV124" s="355"/>
      <c r="AW124" s="355"/>
      <c r="AX124" s="356"/>
    </row>
    <row r="125" spans="1:50" ht="23.25" hidden="1" customHeight="1" x14ac:dyDescent="0.15">
      <c r="A125" s="307"/>
      <c r="B125" s="308"/>
      <c r="C125" s="308"/>
      <c r="D125" s="308"/>
      <c r="E125" s="308"/>
      <c r="F125" s="309"/>
      <c r="G125" s="371" t="s">
        <v>580</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579</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391</v>
      </c>
      <c r="AF127" s="313"/>
      <c r="AG127" s="313"/>
      <c r="AH127" s="314"/>
      <c r="AI127" s="318" t="s">
        <v>389</v>
      </c>
      <c r="AJ127" s="313"/>
      <c r="AK127" s="313"/>
      <c r="AL127" s="314"/>
      <c r="AM127" s="318" t="s">
        <v>418</v>
      </c>
      <c r="AN127" s="313"/>
      <c r="AO127" s="313"/>
      <c r="AP127" s="314"/>
      <c r="AQ127" s="354" t="s">
        <v>433</v>
      </c>
      <c r="AR127" s="355"/>
      <c r="AS127" s="355"/>
      <c r="AT127" s="355"/>
      <c r="AU127" s="355"/>
      <c r="AV127" s="355"/>
      <c r="AW127" s="355"/>
      <c r="AX127" s="356"/>
    </row>
    <row r="128" spans="1:50" ht="23.25" hidden="1" customHeight="1" x14ac:dyDescent="0.15">
      <c r="A128" s="307"/>
      <c r="B128" s="308"/>
      <c r="C128" s="308"/>
      <c r="D128" s="308"/>
      <c r="E128" s="308"/>
      <c r="F128" s="309"/>
      <c r="G128" s="371" t="s">
        <v>580</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579</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2" t="s">
        <v>406</v>
      </c>
      <c r="B130" s="1020"/>
      <c r="C130" s="1019" t="s">
        <v>239</v>
      </c>
      <c r="D130" s="1020"/>
      <c r="E130" s="324" t="s">
        <v>268</v>
      </c>
      <c r="F130" s="325"/>
      <c r="G130" s="326" t="s">
        <v>598</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3"/>
      <c r="B131" s="256"/>
      <c r="C131" s="255"/>
      <c r="D131" s="256"/>
      <c r="E131" s="242" t="s">
        <v>267</v>
      </c>
      <c r="F131" s="243"/>
      <c r="G131" s="319" t="s">
        <v>599</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391</v>
      </c>
      <c r="AF132" s="275"/>
      <c r="AG132" s="275"/>
      <c r="AH132" s="275"/>
      <c r="AI132" s="275" t="s">
        <v>411</v>
      </c>
      <c r="AJ132" s="275"/>
      <c r="AK132" s="275"/>
      <c r="AL132" s="275"/>
      <c r="AM132" s="275" t="s">
        <v>418</v>
      </c>
      <c r="AN132" s="275"/>
      <c r="AO132" s="275"/>
      <c r="AP132" s="277"/>
      <c r="AQ132" s="277" t="s">
        <v>235</v>
      </c>
      <c r="AR132" s="278"/>
      <c r="AS132" s="278"/>
      <c r="AT132" s="279"/>
      <c r="AU132" s="289" t="s">
        <v>251</v>
      </c>
      <c r="AV132" s="289"/>
      <c r="AW132" s="289"/>
      <c r="AX132" s="290"/>
    </row>
    <row r="133" spans="1:50" ht="18.75"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560</v>
      </c>
      <c r="AR133" s="281"/>
      <c r="AS133" s="141" t="s">
        <v>236</v>
      </c>
      <c r="AT133" s="176"/>
      <c r="AU133" s="263" t="s">
        <v>574</v>
      </c>
      <c r="AV133" s="140"/>
      <c r="AW133" s="141" t="s">
        <v>181</v>
      </c>
      <c r="AX133" s="142"/>
    </row>
    <row r="134" spans="1:50" ht="39.75" customHeight="1" x14ac:dyDescent="0.15">
      <c r="A134" s="1023"/>
      <c r="B134" s="256"/>
      <c r="C134" s="255"/>
      <c r="D134" s="256"/>
      <c r="E134" s="255"/>
      <c r="F134" s="330"/>
      <c r="G134" s="264" t="s">
        <v>581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556</v>
      </c>
      <c r="AC134" s="228"/>
      <c r="AD134" s="228"/>
      <c r="AE134" s="276" t="s">
        <v>560</v>
      </c>
      <c r="AF134" s="120"/>
      <c r="AG134" s="120"/>
      <c r="AH134" s="120"/>
      <c r="AI134" s="276" t="s">
        <v>560</v>
      </c>
      <c r="AJ134" s="120"/>
      <c r="AK134" s="120"/>
      <c r="AL134" s="120"/>
      <c r="AM134" s="276" t="s">
        <v>558</v>
      </c>
      <c r="AN134" s="120"/>
      <c r="AO134" s="120"/>
      <c r="AP134" s="120"/>
      <c r="AQ134" s="276" t="s">
        <v>556</v>
      </c>
      <c r="AR134" s="120"/>
      <c r="AS134" s="120"/>
      <c r="AT134" s="120"/>
      <c r="AU134" s="276" t="s">
        <v>556</v>
      </c>
      <c r="AV134" s="120"/>
      <c r="AW134" s="120"/>
      <c r="AX134" s="219"/>
    </row>
    <row r="135" spans="1:50" ht="39.75"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556</v>
      </c>
      <c r="AC135" s="302"/>
      <c r="AD135" s="303"/>
      <c r="AE135" s="276" t="s">
        <v>560</v>
      </c>
      <c r="AF135" s="120"/>
      <c r="AG135" s="120"/>
      <c r="AH135" s="120"/>
      <c r="AI135" s="276" t="s">
        <v>560</v>
      </c>
      <c r="AJ135" s="120"/>
      <c r="AK135" s="120"/>
      <c r="AL135" s="120"/>
      <c r="AM135" s="276" t="s">
        <v>558</v>
      </c>
      <c r="AN135" s="120"/>
      <c r="AO135" s="120"/>
      <c r="AP135" s="120"/>
      <c r="AQ135" s="276" t="s">
        <v>560</v>
      </c>
      <c r="AR135" s="120"/>
      <c r="AS135" s="120"/>
      <c r="AT135" s="120"/>
      <c r="AU135" s="276" t="s">
        <v>574</v>
      </c>
      <c r="AV135" s="120"/>
      <c r="AW135" s="120"/>
      <c r="AX135" s="219"/>
    </row>
    <row r="136" spans="1:50" ht="18.75" hidden="1"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391</v>
      </c>
      <c r="AF136" s="275"/>
      <c r="AG136" s="275"/>
      <c r="AH136" s="275"/>
      <c r="AI136" s="275" t="s">
        <v>389</v>
      </c>
      <c r="AJ136" s="275"/>
      <c r="AK136" s="275"/>
      <c r="AL136" s="275"/>
      <c r="AM136" s="275" t="s">
        <v>418</v>
      </c>
      <c r="AN136" s="275"/>
      <c r="AO136" s="275"/>
      <c r="AP136" s="277"/>
      <c r="AQ136" s="277" t="s">
        <v>235</v>
      </c>
      <c r="AR136" s="278"/>
      <c r="AS136" s="278"/>
      <c r="AT136" s="279"/>
      <c r="AU136" s="289" t="s">
        <v>251</v>
      </c>
      <c r="AV136" s="289"/>
      <c r="AW136" s="289"/>
      <c r="AX136" s="290"/>
    </row>
    <row r="137" spans="1:50" ht="18.75" hidden="1"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81"/>
      <c r="AS137" s="141" t="s">
        <v>236</v>
      </c>
      <c r="AT137" s="176"/>
      <c r="AU137" s="263"/>
      <c r="AV137" s="140"/>
      <c r="AW137" s="141" t="s">
        <v>181</v>
      </c>
      <c r="AX137" s="142"/>
    </row>
    <row r="138" spans="1:50" ht="39.75" hidden="1" customHeight="1" x14ac:dyDescent="0.15">
      <c r="A138" s="1023"/>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558</v>
      </c>
      <c r="AN138" s="120"/>
      <c r="AO138" s="120"/>
      <c r="AP138" s="120"/>
      <c r="AQ138" s="276"/>
      <c r="AR138" s="120"/>
      <c r="AS138" s="120"/>
      <c r="AT138" s="120"/>
      <c r="AU138" s="276"/>
      <c r="AV138" s="120"/>
      <c r="AW138" s="120"/>
      <c r="AX138" s="219"/>
    </row>
    <row r="139" spans="1:50" ht="39.75" hidden="1"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558</v>
      </c>
      <c r="AN139" s="120"/>
      <c r="AO139" s="120"/>
      <c r="AP139" s="120"/>
      <c r="AQ139" s="276"/>
      <c r="AR139" s="120"/>
      <c r="AS139" s="120"/>
      <c r="AT139" s="120"/>
      <c r="AU139" s="276"/>
      <c r="AV139" s="120"/>
      <c r="AW139" s="120"/>
      <c r="AX139" s="219"/>
    </row>
    <row r="140" spans="1:50" ht="18.75" hidden="1"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391</v>
      </c>
      <c r="AF140" s="275"/>
      <c r="AG140" s="275"/>
      <c r="AH140" s="275"/>
      <c r="AI140" s="275" t="s">
        <v>389</v>
      </c>
      <c r="AJ140" s="275"/>
      <c r="AK140" s="275"/>
      <c r="AL140" s="275"/>
      <c r="AM140" s="275" t="s">
        <v>418</v>
      </c>
      <c r="AN140" s="275"/>
      <c r="AO140" s="275"/>
      <c r="AP140" s="277"/>
      <c r="AQ140" s="277" t="s">
        <v>235</v>
      </c>
      <c r="AR140" s="278"/>
      <c r="AS140" s="278"/>
      <c r="AT140" s="279"/>
      <c r="AU140" s="289" t="s">
        <v>251</v>
      </c>
      <c r="AV140" s="289"/>
      <c r="AW140" s="289"/>
      <c r="AX140" s="290"/>
    </row>
    <row r="141" spans="1:50" ht="18.75" hidden="1"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391</v>
      </c>
      <c r="AF144" s="275"/>
      <c r="AG144" s="275"/>
      <c r="AH144" s="275"/>
      <c r="AI144" s="275" t="s">
        <v>389</v>
      </c>
      <c r="AJ144" s="275"/>
      <c r="AK144" s="275"/>
      <c r="AL144" s="275"/>
      <c r="AM144" s="275" t="s">
        <v>418</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391</v>
      </c>
      <c r="AF148" s="275"/>
      <c r="AG148" s="275"/>
      <c r="AH148" s="275"/>
      <c r="AI148" s="275" t="s">
        <v>389</v>
      </c>
      <c r="AJ148" s="275"/>
      <c r="AK148" s="275"/>
      <c r="AL148" s="275"/>
      <c r="AM148" s="275" t="s">
        <v>418</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3"/>
      <c r="B152" s="256"/>
      <c r="C152" s="255"/>
      <c r="D152" s="256"/>
      <c r="E152" s="255"/>
      <c r="F152" s="330"/>
      <c r="G152" s="282"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9"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3"/>
      <c r="B154" s="256"/>
      <c r="C154" s="255"/>
      <c r="D154" s="256"/>
      <c r="E154" s="255"/>
      <c r="F154" s="330"/>
      <c r="G154" s="264" t="s">
        <v>574</v>
      </c>
      <c r="H154" s="165"/>
      <c r="I154" s="165"/>
      <c r="J154" s="165"/>
      <c r="K154" s="165"/>
      <c r="L154" s="165"/>
      <c r="M154" s="165"/>
      <c r="N154" s="165"/>
      <c r="O154" s="165"/>
      <c r="P154" s="236"/>
      <c r="Q154" s="339" t="s">
        <v>574</v>
      </c>
      <c r="R154" s="165"/>
      <c r="S154" s="165"/>
      <c r="T154" s="165"/>
      <c r="U154" s="165"/>
      <c r="V154" s="165"/>
      <c r="W154" s="165"/>
      <c r="X154" s="165"/>
      <c r="Y154" s="165"/>
      <c r="Z154" s="165"/>
      <c r="AA154" s="951"/>
      <c r="AB154" s="297" t="s">
        <v>574</v>
      </c>
      <c r="AC154" s="266"/>
      <c r="AD154" s="266"/>
      <c r="AE154" s="338" t="s">
        <v>574</v>
      </c>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39" t="s">
        <v>574</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9" t="s">
        <v>338</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9" t="s">
        <v>338</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9" t="s">
        <v>338</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9" t="s">
        <v>338</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3"/>
      <c r="B188" s="256"/>
      <c r="C188" s="255"/>
      <c r="D188" s="256"/>
      <c r="E188" s="339" t="s">
        <v>582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3"/>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3"/>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391</v>
      </c>
      <c r="AF192" s="275"/>
      <c r="AG192" s="275"/>
      <c r="AH192" s="275"/>
      <c r="AI192" s="275" t="s">
        <v>389</v>
      </c>
      <c r="AJ192" s="275"/>
      <c r="AK192" s="275"/>
      <c r="AL192" s="275"/>
      <c r="AM192" s="275" t="s">
        <v>418</v>
      </c>
      <c r="AN192" s="275"/>
      <c r="AO192" s="275"/>
      <c r="AP192" s="277"/>
      <c r="AQ192" s="277" t="s">
        <v>235</v>
      </c>
      <c r="AR192" s="278"/>
      <c r="AS192" s="278"/>
      <c r="AT192" s="279"/>
      <c r="AU192" s="289" t="s">
        <v>251</v>
      </c>
      <c r="AV192" s="289"/>
      <c r="AW192" s="289"/>
      <c r="AX192" s="290"/>
    </row>
    <row r="193" spans="1:50" ht="18.75" hidden="1"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3"/>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558</v>
      </c>
      <c r="AN194" s="120"/>
      <c r="AO194" s="120"/>
      <c r="AP194" s="120"/>
      <c r="AQ194" s="276"/>
      <c r="AR194" s="120"/>
      <c r="AS194" s="120"/>
      <c r="AT194" s="120"/>
      <c r="AU194" s="276"/>
      <c r="AV194" s="120"/>
      <c r="AW194" s="120"/>
      <c r="AX194" s="219"/>
    </row>
    <row r="195" spans="1:50" ht="39.75" hidden="1"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558</v>
      </c>
      <c r="AN195" s="120"/>
      <c r="AO195" s="120"/>
      <c r="AP195" s="120"/>
      <c r="AQ195" s="276"/>
      <c r="AR195" s="120"/>
      <c r="AS195" s="120"/>
      <c r="AT195" s="120"/>
      <c r="AU195" s="276"/>
      <c r="AV195" s="120"/>
      <c r="AW195" s="120"/>
      <c r="AX195" s="219"/>
    </row>
    <row r="196" spans="1:50" ht="18.75" hidden="1"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391</v>
      </c>
      <c r="AF196" s="275"/>
      <c r="AG196" s="275"/>
      <c r="AH196" s="275"/>
      <c r="AI196" s="275" t="s">
        <v>389</v>
      </c>
      <c r="AJ196" s="275"/>
      <c r="AK196" s="275"/>
      <c r="AL196" s="275"/>
      <c r="AM196" s="275" t="s">
        <v>418</v>
      </c>
      <c r="AN196" s="275"/>
      <c r="AO196" s="275"/>
      <c r="AP196" s="277"/>
      <c r="AQ196" s="277" t="s">
        <v>235</v>
      </c>
      <c r="AR196" s="278"/>
      <c r="AS196" s="278"/>
      <c r="AT196" s="279"/>
      <c r="AU196" s="289" t="s">
        <v>251</v>
      </c>
      <c r="AV196" s="289"/>
      <c r="AW196" s="289"/>
      <c r="AX196" s="290"/>
    </row>
    <row r="197" spans="1:50" ht="18.75" hidden="1"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558</v>
      </c>
      <c r="AN198" s="120"/>
      <c r="AO198" s="120"/>
      <c r="AP198" s="120"/>
      <c r="AQ198" s="276"/>
      <c r="AR198" s="120"/>
      <c r="AS198" s="120"/>
      <c r="AT198" s="120"/>
      <c r="AU198" s="276"/>
      <c r="AV198" s="120"/>
      <c r="AW198" s="120"/>
      <c r="AX198" s="219"/>
    </row>
    <row r="199" spans="1:50" ht="39.75" hidden="1"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558</v>
      </c>
      <c r="AN199" s="120"/>
      <c r="AO199" s="120"/>
      <c r="AP199" s="120"/>
      <c r="AQ199" s="276"/>
      <c r="AR199" s="120"/>
      <c r="AS199" s="120"/>
      <c r="AT199" s="120"/>
      <c r="AU199" s="276"/>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391</v>
      </c>
      <c r="AF200" s="275"/>
      <c r="AG200" s="275"/>
      <c r="AH200" s="275"/>
      <c r="AI200" s="275" t="s">
        <v>389</v>
      </c>
      <c r="AJ200" s="275"/>
      <c r="AK200" s="275"/>
      <c r="AL200" s="275"/>
      <c r="AM200" s="275" t="s">
        <v>418</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391</v>
      </c>
      <c r="AF204" s="275"/>
      <c r="AG204" s="275"/>
      <c r="AH204" s="275"/>
      <c r="AI204" s="275" t="s">
        <v>389</v>
      </c>
      <c r="AJ204" s="275"/>
      <c r="AK204" s="275"/>
      <c r="AL204" s="275"/>
      <c r="AM204" s="275" t="s">
        <v>418</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391</v>
      </c>
      <c r="AF208" s="275"/>
      <c r="AG208" s="275"/>
      <c r="AH208" s="275"/>
      <c r="AI208" s="275" t="s">
        <v>389</v>
      </c>
      <c r="AJ208" s="275"/>
      <c r="AK208" s="275"/>
      <c r="AL208" s="275"/>
      <c r="AM208" s="275" t="s">
        <v>418</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9"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c r="H214" s="165"/>
      <c r="I214" s="165"/>
      <c r="J214" s="165"/>
      <c r="K214" s="165"/>
      <c r="L214" s="165"/>
      <c r="M214" s="165"/>
      <c r="N214" s="165"/>
      <c r="O214" s="165"/>
      <c r="P214" s="236"/>
      <c r="Q214" s="1025"/>
      <c r="R214" s="1011"/>
      <c r="S214" s="1011"/>
      <c r="T214" s="1011"/>
      <c r="U214" s="1011"/>
      <c r="V214" s="1011"/>
      <c r="W214" s="1011"/>
      <c r="X214" s="1011"/>
      <c r="Y214" s="1011"/>
      <c r="Z214" s="1011"/>
      <c r="AA214" s="1012"/>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9" t="s">
        <v>338</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9" t="s">
        <v>338</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9" t="s">
        <v>338</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9" t="s">
        <v>338</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3"/>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391</v>
      </c>
      <c r="AF252" s="275"/>
      <c r="AG252" s="275"/>
      <c r="AH252" s="275"/>
      <c r="AI252" s="275" t="s">
        <v>389</v>
      </c>
      <c r="AJ252" s="275"/>
      <c r="AK252" s="275"/>
      <c r="AL252" s="275"/>
      <c r="AM252" s="275" t="s">
        <v>418</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391</v>
      </c>
      <c r="AF256" s="275"/>
      <c r="AG256" s="275"/>
      <c r="AH256" s="275"/>
      <c r="AI256" s="275" t="s">
        <v>389</v>
      </c>
      <c r="AJ256" s="275"/>
      <c r="AK256" s="275"/>
      <c r="AL256" s="275"/>
      <c r="AM256" s="275" t="s">
        <v>418</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391</v>
      </c>
      <c r="AF260" s="275"/>
      <c r="AG260" s="275"/>
      <c r="AH260" s="275"/>
      <c r="AI260" s="275" t="s">
        <v>389</v>
      </c>
      <c r="AJ260" s="275"/>
      <c r="AK260" s="275"/>
      <c r="AL260" s="275"/>
      <c r="AM260" s="275" t="s">
        <v>418</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391</v>
      </c>
      <c r="AF264" s="275"/>
      <c r="AG264" s="275"/>
      <c r="AH264" s="275"/>
      <c r="AI264" s="275" t="s">
        <v>389</v>
      </c>
      <c r="AJ264" s="275"/>
      <c r="AK264" s="275"/>
      <c r="AL264" s="275"/>
      <c r="AM264" s="275" t="s">
        <v>418</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391</v>
      </c>
      <c r="AF268" s="275"/>
      <c r="AG268" s="275"/>
      <c r="AH268" s="275"/>
      <c r="AI268" s="275" t="s">
        <v>389</v>
      </c>
      <c r="AJ268" s="275"/>
      <c r="AK268" s="275"/>
      <c r="AL268" s="275"/>
      <c r="AM268" s="275" t="s">
        <v>418</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9"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9" t="s">
        <v>338</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9" t="s">
        <v>338</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9" t="s">
        <v>338</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9" t="s">
        <v>338</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391</v>
      </c>
      <c r="AF312" s="275"/>
      <c r="AG312" s="275"/>
      <c r="AH312" s="275"/>
      <c r="AI312" s="275" t="s">
        <v>389</v>
      </c>
      <c r="AJ312" s="275"/>
      <c r="AK312" s="275"/>
      <c r="AL312" s="275"/>
      <c r="AM312" s="275" t="s">
        <v>418</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391</v>
      </c>
      <c r="AF316" s="275"/>
      <c r="AG316" s="275"/>
      <c r="AH316" s="275"/>
      <c r="AI316" s="275" t="s">
        <v>389</v>
      </c>
      <c r="AJ316" s="275"/>
      <c r="AK316" s="275"/>
      <c r="AL316" s="275"/>
      <c r="AM316" s="275" t="s">
        <v>418</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391</v>
      </c>
      <c r="AF320" s="275"/>
      <c r="AG320" s="275"/>
      <c r="AH320" s="275"/>
      <c r="AI320" s="275" t="s">
        <v>389</v>
      </c>
      <c r="AJ320" s="275"/>
      <c r="AK320" s="275"/>
      <c r="AL320" s="275"/>
      <c r="AM320" s="275" t="s">
        <v>418</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391</v>
      </c>
      <c r="AF324" s="275"/>
      <c r="AG324" s="275"/>
      <c r="AH324" s="275"/>
      <c r="AI324" s="275" t="s">
        <v>389</v>
      </c>
      <c r="AJ324" s="275"/>
      <c r="AK324" s="275"/>
      <c r="AL324" s="275"/>
      <c r="AM324" s="275" t="s">
        <v>418</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391</v>
      </c>
      <c r="AF328" s="275"/>
      <c r="AG328" s="275"/>
      <c r="AH328" s="275"/>
      <c r="AI328" s="275" t="s">
        <v>389</v>
      </c>
      <c r="AJ328" s="275"/>
      <c r="AK328" s="275"/>
      <c r="AL328" s="275"/>
      <c r="AM328" s="275" t="s">
        <v>418</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9"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9" t="s">
        <v>338</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9" t="s">
        <v>338</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9" t="s">
        <v>338</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9" t="s">
        <v>338</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391</v>
      </c>
      <c r="AF372" s="275"/>
      <c r="AG372" s="275"/>
      <c r="AH372" s="275"/>
      <c r="AI372" s="275" t="s">
        <v>389</v>
      </c>
      <c r="AJ372" s="275"/>
      <c r="AK372" s="275"/>
      <c r="AL372" s="275"/>
      <c r="AM372" s="275" t="s">
        <v>418</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391</v>
      </c>
      <c r="AF376" s="275"/>
      <c r="AG376" s="275"/>
      <c r="AH376" s="275"/>
      <c r="AI376" s="275" t="s">
        <v>389</v>
      </c>
      <c r="AJ376" s="275"/>
      <c r="AK376" s="275"/>
      <c r="AL376" s="275"/>
      <c r="AM376" s="275" t="s">
        <v>418</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391</v>
      </c>
      <c r="AF380" s="275"/>
      <c r="AG380" s="275"/>
      <c r="AH380" s="275"/>
      <c r="AI380" s="275" t="s">
        <v>389</v>
      </c>
      <c r="AJ380" s="275"/>
      <c r="AK380" s="275"/>
      <c r="AL380" s="275"/>
      <c r="AM380" s="275" t="s">
        <v>418</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391</v>
      </c>
      <c r="AF384" s="275"/>
      <c r="AG384" s="275"/>
      <c r="AH384" s="275"/>
      <c r="AI384" s="275" t="s">
        <v>389</v>
      </c>
      <c r="AJ384" s="275"/>
      <c r="AK384" s="275"/>
      <c r="AL384" s="275"/>
      <c r="AM384" s="275" t="s">
        <v>418</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391</v>
      </c>
      <c r="AF388" s="275"/>
      <c r="AG388" s="275"/>
      <c r="AH388" s="275"/>
      <c r="AI388" s="275" t="s">
        <v>389</v>
      </c>
      <c r="AJ388" s="275"/>
      <c r="AK388" s="275"/>
      <c r="AL388" s="275"/>
      <c r="AM388" s="275" t="s">
        <v>418</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9"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9" t="s">
        <v>338</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9" t="s">
        <v>338</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9" t="s">
        <v>338</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9" t="s">
        <v>338</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3"/>
      <c r="B430" s="256"/>
      <c r="C430" s="253" t="s">
        <v>421</v>
      </c>
      <c r="D430" s="254"/>
      <c r="E430" s="242" t="s">
        <v>399</v>
      </c>
      <c r="F430" s="468"/>
      <c r="G430" s="244" t="s">
        <v>255</v>
      </c>
      <c r="H430" s="162"/>
      <c r="I430" s="162"/>
      <c r="J430" s="469" t="s">
        <v>556</v>
      </c>
      <c r="K430" s="246"/>
      <c r="L430" s="246"/>
      <c r="M430" s="246"/>
      <c r="N430" s="246"/>
      <c r="O430" s="246"/>
      <c r="P430" s="246"/>
      <c r="Q430" s="246"/>
      <c r="R430" s="246"/>
      <c r="S430" s="246"/>
      <c r="T430" s="247"/>
      <c r="U430" s="470" t="s">
        <v>556</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412</v>
      </c>
      <c r="AJ431" s="185"/>
      <c r="AK431" s="185"/>
      <c r="AL431" s="180"/>
      <c r="AM431" s="185" t="s">
        <v>425</v>
      </c>
      <c r="AN431" s="185"/>
      <c r="AO431" s="185"/>
      <c r="AP431" s="180"/>
      <c r="AQ431" s="180" t="s">
        <v>235</v>
      </c>
      <c r="AR431" s="173"/>
      <c r="AS431" s="173"/>
      <c r="AT431" s="174"/>
      <c r="AU431" s="138" t="s">
        <v>134</v>
      </c>
      <c r="AV431" s="138"/>
      <c r="AW431" s="138"/>
      <c r="AX431" s="139"/>
    </row>
    <row r="432" spans="1:50" ht="18.75"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574</v>
      </c>
      <c r="AF432" s="140"/>
      <c r="AG432" s="141" t="s">
        <v>236</v>
      </c>
      <c r="AH432" s="176"/>
      <c r="AI432" s="186"/>
      <c r="AJ432" s="186"/>
      <c r="AK432" s="186"/>
      <c r="AL432" s="181"/>
      <c r="AM432" s="186"/>
      <c r="AN432" s="186"/>
      <c r="AO432" s="186"/>
      <c r="AP432" s="181"/>
      <c r="AQ432" s="262" t="s">
        <v>556</v>
      </c>
      <c r="AR432" s="140"/>
      <c r="AS432" s="141" t="s">
        <v>236</v>
      </c>
      <c r="AT432" s="176"/>
      <c r="AU432" s="262" t="s">
        <v>556</v>
      </c>
      <c r="AV432" s="140"/>
      <c r="AW432" s="141" t="s">
        <v>181</v>
      </c>
      <c r="AX432" s="142"/>
    </row>
    <row r="433" spans="1:50" ht="23.25" customHeight="1" x14ac:dyDescent="0.15">
      <c r="A433" s="1023"/>
      <c r="B433" s="256"/>
      <c r="C433" s="255"/>
      <c r="D433" s="256"/>
      <c r="E433" s="170"/>
      <c r="F433" s="171"/>
      <c r="G433" s="264" t="s">
        <v>556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556</v>
      </c>
      <c r="AC433" s="137"/>
      <c r="AD433" s="137"/>
      <c r="AE433" s="259" t="s">
        <v>556</v>
      </c>
      <c r="AF433" s="120"/>
      <c r="AG433" s="120"/>
      <c r="AH433" s="120"/>
      <c r="AI433" s="259" t="s">
        <v>556</v>
      </c>
      <c r="AJ433" s="120"/>
      <c r="AK433" s="120"/>
      <c r="AL433" s="120"/>
      <c r="AM433" s="259" t="s">
        <v>558</v>
      </c>
      <c r="AN433" s="120"/>
      <c r="AO433" s="120"/>
      <c r="AP433" s="120"/>
      <c r="AQ433" s="259" t="s">
        <v>556</v>
      </c>
      <c r="AR433" s="120"/>
      <c r="AS433" s="120"/>
      <c r="AT433" s="121"/>
      <c r="AU433" s="260" t="s">
        <v>556</v>
      </c>
      <c r="AV433" s="120"/>
      <c r="AW433" s="120"/>
      <c r="AX433" s="219"/>
    </row>
    <row r="434" spans="1:50" ht="23.25"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556</v>
      </c>
      <c r="AC434" s="137"/>
      <c r="AD434" s="137"/>
      <c r="AE434" s="259" t="s">
        <v>556</v>
      </c>
      <c r="AF434" s="120"/>
      <c r="AG434" s="120"/>
      <c r="AH434" s="120"/>
      <c r="AI434" s="259" t="s">
        <v>556</v>
      </c>
      <c r="AJ434" s="120"/>
      <c r="AK434" s="120"/>
      <c r="AL434" s="120"/>
      <c r="AM434" s="259" t="s">
        <v>558</v>
      </c>
      <c r="AN434" s="120"/>
      <c r="AO434" s="120"/>
      <c r="AP434" s="120"/>
      <c r="AQ434" s="259" t="s">
        <v>556</v>
      </c>
      <c r="AR434" s="120"/>
      <c r="AS434" s="120"/>
      <c r="AT434" s="121"/>
      <c r="AU434" s="260" t="s">
        <v>574</v>
      </c>
      <c r="AV434" s="120"/>
      <c r="AW434" s="120"/>
      <c r="AX434" s="219"/>
    </row>
    <row r="435" spans="1:50" ht="23.25"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556</v>
      </c>
      <c r="AF435" s="120"/>
      <c r="AG435" s="120"/>
      <c r="AH435" s="120"/>
      <c r="AI435" s="259" t="s">
        <v>556</v>
      </c>
      <c r="AJ435" s="120"/>
      <c r="AK435" s="120"/>
      <c r="AL435" s="120"/>
      <c r="AM435" s="259" t="s">
        <v>558</v>
      </c>
      <c r="AN435" s="120"/>
      <c r="AO435" s="120"/>
      <c r="AP435" s="120"/>
      <c r="AQ435" s="259" t="s">
        <v>556</v>
      </c>
      <c r="AR435" s="120"/>
      <c r="AS435" s="120"/>
      <c r="AT435" s="121"/>
      <c r="AU435" s="260" t="s">
        <v>556</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412</v>
      </c>
      <c r="AJ436" s="185"/>
      <c r="AK436" s="185"/>
      <c r="AL436" s="180"/>
      <c r="AM436" s="185" t="s">
        <v>425</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412</v>
      </c>
      <c r="AJ441" s="185"/>
      <c r="AK441" s="185"/>
      <c r="AL441" s="180"/>
      <c r="AM441" s="185" t="s">
        <v>425</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412</v>
      </c>
      <c r="AJ446" s="185"/>
      <c r="AK446" s="185"/>
      <c r="AL446" s="180"/>
      <c r="AM446" s="185" t="s">
        <v>425</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412</v>
      </c>
      <c r="AJ451" s="185"/>
      <c r="AK451" s="185"/>
      <c r="AL451" s="180"/>
      <c r="AM451" s="185" t="s">
        <v>425</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412</v>
      </c>
      <c r="AJ456" s="185"/>
      <c r="AK456" s="185"/>
      <c r="AL456" s="180"/>
      <c r="AM456" s="185" t="s">
        <v>425</v>
      </c>
      <c r="AN456" s="185"/>
      <c r="AO456" s="185"/>
      <c r="AP456" s="180"/>
      <c r="AQ456" s="180" t="s">
        <v>235</v>
      </c>
      <c r="AR456" s="173"/>
      <c r="AS456" s="173"/>
      <c r="AT456" s="174"/>
      <c r="AU456" s="138" t="s">
        <v>134</v>
      </c>
      <c r="AV456" s="138"/>
      <c r="AW456" s="138"/>
      <c r="AX456" s="139"/>
    </row>
    <row r="457" spans="1:50" ht="18.75"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574</v>
      </c>
      <c r="AF457" s="140"/>
      <c r="AG457" s="141" t="s">
        <v>236</v>
      </c>
      <c r="AH457" s="176"/>
      <c r="AI457" s="186"/>
      <c r="AJ457" s="186"/>
      <c r="AK457" s="186"/>
      <c r="AL457" s="181"/>
      <c r="AM457" s="186"/>
      <c r="AN457" s="186"/>
      <c r="AO457" s="186"/>
      <c r="AP457" s="181"/>
      <c r="AQ457" s="262" t="s">
        <v>556</v>
      </c>
      <c r="AR457" s="140"/>
      <c r="AS457" s="141" t="s">
        <v>236</v>
      </c>
      <c r="AT457" s="176"/>
      <c r="AU457" s="263" t="s">
        <v>574</v>
      </c>
      <c r="AV457" s="140"/>
      <c r="AW457" s="141" t="s">
        <v>181</v>
      </c>
      <c r="AX457" s="142"/>
    </row>
    <row r="458" spans="1:50" ht="23.25" customHeight="1" x14ac:dyDescent="0.15">
      <c r="A458" s="1023"/>
      <c r="B458" s="256"/>
      <c r="C458" s="255"/>
      <c r="D458" s="256"/>
      <c r="E458" s="170"/>
      <c r="F458" s="171"/>
      <c r="G458" s="264" t="s">
        <v>556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556</v>
      </c>
      <c r="AC458" s="137"/>
      <c r="AD458" s="137"/>
      <c r="AE458" s="259" t="s">
        <v>574</v>
      </c>
      <c r="AF458" s="120"/>
      <c r="AG458" s="120"/>
      <c r="AH458" s="120"/>
      <c r="AI458" s="259" t="s">
        <v>556</v>
      </c>
      <c r="AJ458" s="120"/>
      <c r="AK458" s="120"/>
      <c r="AL458" s="120"/>
      <c r="AM458" s="259" t="s">
        <v>558</v>
      </c>
      <c r="AN458" s="120"/>
      <c r="AO458" s="120"/>
      <c r="AP458" s="120"/>
      <c r="AQ458" s="259" t="s">
        <v>556</v>
      </c>
      <c r="AR458" s="120"/>
      <c r="AS458" s="120"/>
      <c r="AT458" s="121"/>
      <c r="AU458" s="260" t="s">
        <v>556</v>
      </c>
      <c r="AV458" s="120"/>
      <c r="AW458" s="120"/>
      <c r="AX458" s="219"/>
    </row>
    <row r="459" spans="1:50" ht="23.25"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556</v>
      </c>
      <c r="AC459" s="137"/>
      <c r="AD459" s="137"/>
      <c r="AE459" s="259" t="s">
        <v>556</v>
      </c>
      <c r="AF459" s="120"/>
      <c r="AG459" s="120"/>
      <c r="AH459" s="120"/>
      <c r="AI459" s="259" t="s">
        <v>556</v>
      </c>
      <c r="AJ459" s="120"/>
      <c r="AK459" s="120"/>
      <c r="AL459" s="120"/>
      <c r="AM459" s="259" t="s">
        <v>558</v>
      </c>
      <c r="AN459" s="120"/>
      <c r="AO459" s="120"/>
      <c r="AP459" s="120"/>
      <c r="AQ459" s="259" t="s">
        <v>556</v>
      </c>
      <c r="AR459" s="120"/>
      <c r="AS459" s="120"/>
      <c r="AT459" s="121"/>
      <c r="AU459" s="260" t="s">
        <v>574</v>
      </c>
      <c r="AV459" s="120"/>
      <c r="AW459" s="120"/>
      <c r="AX459" s="219"/>
    </row>
    <row r="460" spans="1:50" ht="23.25"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574</v>
      </c>
      <c r="AF460" s="120"/>
      <c r="AG460" s="120"/>
      <c r="AH460" s="120"/>
      <c r="AI460" s="259" t="s">
        <v>556</v>
      </c>
      <c r="AJ460" s="120"/>
      <c r="AK460" s="120"/>
      <c r="AL460" s="120"/>
      <c r="AM460" s="259" t="s">
        <v>558</v>
      </c>
      <c r="AN460" s="120"/>
      <c r="AO460" s="120"/>
      <c r="AP460" s="120"/>
      <c r="AQ460" s="259" t="s">
        <v>556</v>
      </c>
      <c r="AR460" s="120"/>
      <c r="AS460" s="120"/>
      <c r="AT460" s="121"/>
      <c r="AU460" s="260" t="s">
        <v>556</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412</v>
      </c>
      <c r="AJ461" s="185"/>
      <c r="AK461" s="185"/>
      <c r="AL461" s="180"/>
      <c r="AM461" s="185" t="s">
        <v>425</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412</v>
      </c>
      <c r="AJ466" s="185"/>
      <c r="AK466" s="185"/>
      <c r="AL466" s="180"/>
      <c r="AM466" s="185" t="s">
        <v>425</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412</v>
      </c>
      <c r="AJ471" s="185"/>
      <c r="AK471" s="185"/>
      <c r="AL471" s="180"/>
      <c r="AM471" s="185" t="s">
        <v>425</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412</v>
      </c>
      <c r="AJ476" s="185"/>
      <c r="AK476" s="185"/>
      <c r="AL476" s="180"/>
      <c r="AM476" s="185" t="s">
        <v>425</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3"/>
      <c r="B481" s="256"/>
      <c r="C481" s="255"/>
      <c r="D481" s="256"/>
      <c r="E481" s="161" t="s">
        <v>408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3"/>
      <c r="B482" s="256"/>
      <c r="C482" s="255"/>
      <c r="D482" s="256"/>
      <c r="E482" s="339" t="s">
        <v>556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403</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412</v>
      </c>
      <c r="AJ485" s="185"/>
      <c r="AK485" s="185"/>
      <c r="AL485" s="180"/>
      <c r="AM485" s="185" t="s">
        <v>425</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412</v>
      </c>
      <c r="AJ490" s="185"/>
      <c r="AK490" s="185"/>
      <c r="AL490" s="180"/>
      <c r="AM490" s="185" t="s">
        <v>425</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412</v>
      </c>
      <c r="AJ495" s="185"/>
      <c r="AK495" s="185"/>
      <c r="AL495" s="180"/>
      <c r="AM495" s="185" t="s">
        <v>425</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412</v>
      </c>
      <c r="AJ500" s="185"/>
      <c r="AK500" s="185"/>
      <c r="AL500" s="180"/>
      <c r="AM500" s="185" t="s">
        <v>425</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412</v>
      </c>
      <c r="AJ505" s="185"/>
      <c r="AK505" s="185"/>
      <c r="AL505" s="180"/>
      <c r="AM505" s="185" t="s">
        <v>425</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412</v>
      </c>
      <c r="AJ510" s="185"/>
      <c r="AK510" s="185"/>
      <c r="AL510" s="180"/>
      <c r="AM510" s="185" t="s">
        <v>425</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412</v>
      </c>
      <c r="AJ515" s="185"/>
      <c r="AK515" s="185"/>
      <c r="AL515" s="180"/>
      <c r="AM515" s="185" t="s">
        <v>425</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412</v>
      </c>
      <c r="AJ520" s="185"/>
      <c r="AK520" s="185"/>
      <c r="AL520" s="180"/>
      <c r="AM520" s="185" t="s">
        <v>425</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412</v>
      </c>
      <c r="AJ525" s="185"/>
      <c r="AK525" s="185"/>
      <c r="AL525" s="180"/>
      <c r="AM525" s="185" t="s">
        <v>425</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412</v>
      </c>
      <c r="AJ530" s="185"/>
      <c r="AK530" s="185"/>
      <c r="AL530" s="180"/>
      <c r="AM530" s="185" t="s">
        <v>425</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409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404</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412</v>
      </c>
      <c r="AJ539" s="185"/>
      <c r="AK539" s="185"/>
      <c r="AL539" s="180"/>
      <c r="AM539" s="185" t="s">
        <v>425</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412</v>
      </c>
      <c r="AJ544" s="185"/>
      <c r="AK544" s="185"/>
      <c r="AL544" s="180"/>
      <c r="AM544" s="185" t="s">
        <v>425</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412</v>
      </c>
      <c r="AJ549" s="185"/>
      <c r="AK549" s="185"/>
      <c r="AL549" s="180"/>
      <c r="AM549" s="185" t="s">
        <v>425</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412</v>
      </c>
      <c r="AJ554" s="185"/>
      <c r="AK554" s="185"/>
      <c r="AL554" s="180"/>
      <c r="AM554" s="185" t="s">
        <v>425</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412</v>
      </c>
      <c r="AJ559" s="185"/>
      <c r="AK559" s="185"/>
      <c r="AL559" s="180"/>
      <c r="AM559" s="185" t="s">
        <v>425</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412</v>
      </c>
      <c r="AJ564" s="185"/>
      <c r="AK564" s="185"/>
      <c r="AL564" s="180"/>
      <c r="AM564" s="185" t="s">
        <v>425</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412</v>
      </c>
      <c r="AJ569" s="185"/>
      <c r="AK569" s="185"/>
      <c r="AL569" s="180"/>
      <c r="AM569" s="185" t="s">
        <v>425</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412</v>
      </c>
      <c r="AJ574" s="185"/>
      <c r="AK574" s="185"/>
      <c r="AL574" s="180"/>
      <c r="AM574" s="185" t="s">
        <v>425</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412</v>
      </c>
      <c r="AJ579" s="185"/>
      <c r="AK579" s="185"/>
      <c r="AL579" s="180"/>
      <c r="AM579" s="185" t="s">
        <v>425</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412</v>
      </c>
      <c r="AJ584" s="185"/>
      <c r="AK584" s="185"/>
      <c r="AL584" s="180"/>
      <c r="AM584" s="185" t="s">
        <v>425</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409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403</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412</v>
      </c>
      <c r="AJ593" s="185"/>
      <c r="AK593" s="185"/>
      <c r="AL593" s="180"/>
      <c r="AM593" s="185" t="s">
        <v>425</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412</v>
      </c>
      <c r="AJ598" s="185"/>
      <c r="AK598" s="185"/>
      <c r="AL598" s="180"/>
      <c r="AM598" s="185" t="s">
        <v>425</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412</v>
      </c>
      <c r="AJ603" s="185"/>
      <c r="AK603" s="185"/>
      <c r="AL603" s="180"/>
      <c r="AM603" s="185" t="s">
        <v>425</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412</v>
      </c>
      <c r="AJ608" s="185"/>
      <c r="AK608" s="185"/>
      <c r="AL608" s="180"/>
      <c r="AM608" s="185" t="s">
        <v>425</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412</v>
      </c>
      <c r="AJ613" s="185"/>
      <c r="AK613" s="185"/>
      <c r="AL613" s="180"/>
      <c r="AM613" s="185" t="s">
        <v>425</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412</v>
      </c>
      <c r="AJ618" s="185"/>
      <c r="AK618" s="185"/>
      <c r="AL618" s="180"/>
      <c r="AM618" s="185" t="s">
        <v>425</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412</v>
      </c>
      <c r="AJ623" s="185"/>
      <c r="AK623" s="185"/>
      <c r="AL623" s="180"/>
      <c r="AM623" s="185" t="s">
        <v>425</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412</v>
      </c>
      <c r="AJ628" s="185"/>
      <c r="AK628" s="185"/>
      <c r="AL628" s="180"/>
      <c r="AM628" s="185" t="s">
        <v>425</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412</v>
      </c>
      <c r="AJ633" s="185"/>
      <c r="AK633" s="185"/>
      <c r="AL633" s="180"/>
      <c r="AM633" s="185" t="s">
        <v>425</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412</v>
      </c>
      <c r="AJ638" s="185"/>
      <c r="AK638" s="185"/>
      <c r="AL638" s="180"/>
      <c r="AM638" s="185" t="s">
        <v>425</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409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404</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412</v>
      </c>
      <c r="AJ647" s="185"/>
      <c r="AK647" s="185"/>
      <c r="AL647" s="180"/>
      <c r="AM647" s="185" t="s">
        <v>425</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412</v>
      </c>
      <c r="AJ652" s="185"/>
      <c r="AK652" s="185"/>
      <c r="AL652" s="180"/>
      <c r="AM652" s="185" t="s">
        <v>425</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412</v>
      </c>
      <c r="AJ657" s="185"/>
      <c r="AK657" s="185"/>
      <c r="AL657" s="180"/>
      <c r="AM657" s="185" t="s">
        <v>425</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412</v>
      </c>
      <c r="AJ662" s="185"/>
      <c r="AK662" s="185"/>
      <c r="AL662" s="180"/>
      <c r="AM662" s="185" t="s">
        <v>425</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412</v>
      </c>
      <c r="AJ667" s="185"/>
      <c r="AK667" s="185"/>
      <c r="AL667" s="180"/>
      <c r="AM667" s="185" t="s">
        <v>425</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412</v>
      </c>
      <c r="AJ672" s="185"/>
      <c r="AK672" s="185"/>
      <c r="AL672" s="180"/>
      <c r="AM672" s="185" t="s">
        <v>425</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412</v>
      </c>
      <c r="AJ677" s="185"/>
      <c r="AK677" s="185"/>
      <c r="AL677" s="180"/>
      <c r="AM677" s="185" t="s">
        <v>425</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412</v>
      </c>
      <c r="AJ682" s="185"/>
      <c r="AK682" s="185"/>
      <c r="AL682" s="180"/>
      <c r="AM682" s="185" t="s">
        <v>425</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412</v>
      </c>
      <c r="AJ687" s="185"/>
      <c r="AK687" s="185"/>
      <c r="AL687" s="180"/>
      <c r="AM687" s="185" t="s">
        <v>425</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412</v>
      </c>
      <c r="AJ692" s="185"/>
      <c r="AK692" s="185"/>
      <c r="AL692" s="180"/>
      <c r="AM692" s="185" t="s">
        <v>425</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409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57.7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561</v>
      </c>
      <c r="AE702" s="923"/>
      <c r="AF702" s="923"/>
      <c r="AG702" s="907" t="s">
        <v>583</v>
      </c>
      <c r="AH702" s="908"/>
      <c r="AI702" s="908"/>
      <c r="AJ702" s="908"/>
      <c r="AK702" s="908"/>
      <c r="AL702" s="908"/>
      <c r="AM702" s="908"/>
      <c r="AN702" s="908"/>
      <c r="AO702" s="908"/>
      <c r="AP702" s="908"/>
      <c r="AQ702" s="908"/>
      <c r="AR702" s="908"/>
      <c r="AS702" s="908"/>
      <c r="AT702" s="908"/>
      <c r="AU702" s="908"/>
      <c r="AV702" s="908"/>
      <c r="AW702" s="908"/>
      <c r="AX702" s="909"/>
    </row>
    <row r="703" spans="1:50" ht="90"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561</v>
      </c>
      <c r="AE703" s="159"/>
      <c r="AF703" s="159"/>
      <c r="AG703" s="686" t="s">
        <v>641</v>
      </c>
      <c r="AH703" s="687"/>
      <c r="AI703" s="687"/>
      <c r="AJ703" s="687"/>
      <c r="AK703" s="687"/>
      <c r="AL703" s="687"/>
      <c r="AM703" s="687"/>
      <c r="AN703" s="687"/>
      <c r="AO703" s="687"/>
      <c r="AP703" s="687"/>
      <c r="AQ703" s="687"/>
      <c r="AR703" s="687"/>
      <c r="AS703" s="687"/>
      <c r="AT703" s="687"/>
      <c r="AU703" s="687"/>
      <c r="AV703" s="687"/>
      <c r="AW703" s="687"/>
      <c r="AX703" s="688"/>
    </row>
    <row r="704" spans="1:50" ht="57.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561</v>
      </c>
      <c r="AE704" s="605"/>
      <c r="AF704" s="605"/>
      <c r="AG704" s="448" t="s">
        <v>642</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561</v>
      </c>
      <c r="AE705" s="755"/>
      <c r="AF705" s="755"/>
      <c r="AG705" s="164" t="s">
        <v>628</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7"/>
      <c r="B706" s="792"/>
      <c r="C706" s="633"/>
      <c r="D706" s="634"/>
      <c r="E706" s="705" t="s">
        <v>380</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610</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611</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24.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612</v>
      </c>
      <c r="AE708" s="690"/>
      <c r="AF708" s="690"/>
      <c r="AG708" s="545" t="s">
        <v>556</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561</v>
      </c>
      <c r="AE709" s="159"/>
      <c r="AF709" s="159"/>
      <c r="AG709" s="686" t="s">
        <v>584</v>
      </c>
      <c r="AH709" s="687"/>
      <c r="AI709" s="687"/>
      <c r="AJ709" s="687"/>
      <c r="AK709" s="687"/>
      <c r="AL709" s="687"/>
      <c r="AM709" s="687"/>
      <c r="AN709" s="687"/>
      <c r="AO709" s="687"/>
      <c r="AP709" s="687"/>
      <c r="AQ709" s="687"/>
      <c r="AR709" s="687"/>
      <c r="AS709" s="687"/>
      <c r="AT709" s="687"/>
      <c r="AU709" s="687"/>
      <c r="AV709" s="687"/>
      <c r="AW709" s="687"/>
      <c r="AX709" s="688"/>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561</v>
      </c>
      <c r="AE710" s="159"/>
      <c r="AF710" s="159"/>
      <c r="AG710" s="686" t="s">
        <v>640</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561</v>
      </c>
      <c r="AE711" s="159"/>
      <c r="AF711" s="159"/>
      <c r="AG711" s="686" t="s">
        <v>585</v>
      </c>
      <c r="AH711" s="687"/>
      <c r="AI711" s="687"/>
      <c r="AJ711" s="687"/>
      <c r="AK711" s="687"/>
      <c r="AL711" s="687"/>
      <c r="AM711" s="687"/>
      <c r="AN711" s="687"/>
      <c r="AO711" s="687"/>
      <c r="AP711" s="687"/>
      <c r="AQ711" s="687"/>
      <c r="AR711" s="687"/>
      <c r="AS711" s="687"/>
      <c r="AT711" s="687"/>
      <c r="AU711" s="687"/>
      <c r="AV711" s="687"/>
      <c r="AW711" s="687"/>
      <c r="AX711" s="688"/>
    </row>
    <row r="712" spans="1:50" ht="57.75" customHeight="1" x14ac:dyDescent="0.15">
      <c r="A712" s="677"/>
      <c r="B712" s="678"/>
      <c r="C712" s="607" t="s">
        <v>348</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612</v>
      </c>
      <c r="AE712" s="605"/>
      <c r="AF712" s="605"/>
      <c r="AG712" s="613" t="s">
        <v>627</v>
      </c>
      <c r="AH712" s="614"/>
      <c r="AI712" s="614"/>
      <c r="AJ712" s="614"/>
      <c r="AK712" s="614"/>
      <c r="AL712" s="614"/>
      <c r="AM712" s="614"/>
      <c r="AN712" s="614"/>
      <c r="AO712" s="614"/>
      <c r="AP712" s="614"/>
      <c r="AQ712" s="614"/>
      <c r="AR712" s="614"/>
      <c r="AS712" s="614"/>
      <c r="AT712" s="614"/>
      <c r="AU712" s="614"/>
      <c r="AV712" s="614"/>
      <c r="AW712" s="614"/>
      <c r="AX712" s="615"/>
    </row>
    <row r="713" spans="1:50" ht="24.75" customHeight="1" x14ac:dyDescent="0.15">
      <c r="A713" s="677"/>
      <c r="B713" s="678"/>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612</v>
      </c>
      <c r="AE713" s="159"/>
      <c r="AF713" s="160"/>
      <c r="AG713" s="686" t="s">
        <v>556</v>
      </c>
      <c r="AH713" s="687"/>
      <c r="AI713" s="687"/>
      <c r="AJ713" s="687"/>
      <c r="AK713" s="687"/>
      <c r="AL713" s="687"/>
      <c r="AM713" s="687"/>
      <c r="AN713" s="687"/>
      <c r="AO713" s="687"/>
      <c r="AP713" s="687"/>
      <c r="AQ713" s="687"/>
      <c r="AR713" s="687"/>
      <c r="AS713" s="687"/>
      <c r="AT713" s="687"/>
      <c r="AU713" s="687"/>
      <c r="AV713" s="687"/>
      <c r="AW713" s="687"/>
      <c r="AX713" s="688"/>
    </row>
    <row r="714" spans="1:50" ht="57.75" customHeight="1" x14ac:dyDescent="0.15">
      <c r="A714" s="679"/>
      <c r="B714" s="680"/>
      <c r="C714" s="793" t="s">
        <v>326</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561</v>
      </c>
      <c r="AE714" s="611"/>
      <c r="AF714" s="612"/>
      <c r="AG714" s="711" t="s">
        <v>586</v>
      </c>
      <c r="AH714" s="712"/>
      <c r="AI714" s="712"/>
      <c r="AJ714" s="712"/>
      <c r="AK714" s="712"/>
      <c r="AL714" s="712"/>
      <c r="AM714" s="712"/>
      <c r="AN714" s="712"/>
      <c r="AO714" s="712"/>
      <c r="AP714" s="712"/>
      <c r="AQ714" s="712"/>
      <c r="AR714" s="712"/>
      <c r="AS714" s="712"/>
      <c r="AT714" s="712"/>
      <c r="AU714" s="712"/>
      <c r="AV714" s="712"/>
      <c r="AW714" s="712"/>
      <c r="AX714" s="713"/>
    </row>
    <row r="715" spans="1:50" ht="57.75" customHeight="1" x14ac:dyDescent="0.15">
      <c r="A715" s="640" t="s">
        <v>40</v>
      </c>
      <c r="B715" s="676"/>
      <c r="C715" s="681" t="s">
        <v>327</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561</v>
      </c>
      <c r="AE715" s="690"/>
      <c r="AF715" s="799"/>
      <c r="AG715" s="545" t="s">
        <v>587</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612</v>
      </c>
      <c r="AE716" s="781"/>
      <c r="AF716" s="781"/>
      <c r="AG716" s="686" t="s">
        <v>560</v>
      </c>
      <c r="AH716" s="687"/>
      <c r="AI716" s="687"/>
      <c r="AJ716" s="687"/>
      <c r="AK716" s="687"/>
      <c r="AL716" s="687"/>
      <c r="AM716" s="687"/>
      <c r="AN716" s="687"/>
      <c r="AO716" s="687"/>
      <c r="AP716" s="687"/>
      <c r="AQ716" s="687"/>
      <c r="AR716" s="687"/>
      <c r="AS716" s="687"/>
      <c r="AT716" s="687"/>
      <c r="AU716" s="687"/>
      <c r="AV716" s="687"/>
      <c r="AW716" s="687"/>
      <c r="AX716" s="688"/>
    </row>
    <row r="717" spans="1:50" ht="57.7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561</v>
      </c>
      <c r="AE717" s="159"/>
      <c r="AF717" s="159"/>
      <c r="AG717" s="686" t="s">
        <v>587</v>
      </c>
      <c r="AH717" s="687"/>
      <c r="AI717" s="687"/>
      <c r="AJ717" s="687"/>
      <c r="AK717" s="687"/>
      <c r="AL717" s="687"/>
      <c r="AM717" s="687"/>
      <c r="AN717" s="687"/>
      <c r="AO717" s="687"/>
      <c r="AP717" s="687"/>
      <c r="AQ717" s="687"/>
      <c r="AR717" s="687"/>
      <c r="AS717" s="687"/>
      <c r="AT717" s="687"/>
      <c r="AU717" s="687"/>
      <c r="AV717" s="687"/>
      <c r="AW717" s="687"/>
      <c r="AX717" s="688"/>
    </row>
    <row r="718" spans="1:50" ht="57.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561</v>
      </c>
      <c r="AE718" s="159"/>
      <c r="AF718" s="159"/>
      <c r="AG718" s="167" t="s">
        <v>588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612</v>
      </c>
      <c r="AE719" s="690"/>
      <c r="AF719" s="690"/>
      <c r="AG719" s="164" t="s">
        <v>638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341</v>
      </c>
      <c r="D720" s="961"/>
      <c r="E720" s="961"/>
      <c r="F720" s="964"/>
      <c r="G720" s="960" t="s">
        <v>342</v>
      </c>
      <c r="H720" s="961"/>
      <c r="I720" s="961"/>
      <c r="J720" s="961"/>
      <c r="K720" s="961"/>
      <c r="L720" s="961"/>
      <c r="M720" s="961"/>
      <c r="N720" s="960" t="s">
        <v>345</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2"/>
      <c r="B721" s="673"/>
      <c r="C721" s="945"/>
      <c r="D721" s="946"/>
      <c r="E721" s="946"/>
      <c r="F721" s="947"/>
      <c r="G721" s="965"/>
      <c r="H721" s="966"/>
      <c r="I721" s="82" t="str">
        <f>IF(OR(G721="　", G721=""), "", "-")</f>
        <v/>
      </c>
      <c r="J721" s="944"/>
      <c r="K721" s="944"/>
      <c r="L721" s="82" t="str">
        <f>IF(M721="","","-")</f>
        <v/>
      </c>
      <c r="M721" s="83"/>
      <c r="N721" s="941"/>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2"/>
      <c r="B722" s="673"/>
      <c r="C722" s="945"/>
      <c r="D722" s="946"/>
      <c r="E722" s="946"/>
      <c r="F722" s="947"/>
      <c r="G722" s="965"/>
      <c r="H722" s="966"/>
      <c r="I722" s="82" t="str">
        <f t="shared" ref="I722:I725" si="4">IF(OR(G722="　", G722=""), "", "-")</f>
        <v/>
      </c>
      <c r="J722" s="944"/>
      <c r="K722" s="944"/>
      <c r="L722" s="82" t="str">
        <f t="shared" ref="L722:L725" si="5">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2"/>
      <c r="B723" s="673"/>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19" t="s">
        <v>613</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2"/>
      <c r="B727" s="643"/>
      <c r="C727" s="717" t="s">
        <v>57</v>
      </c>
      <c r="D727" s="718"/>
      <c r="E727" s="718"/>
      <c r="F727" s="719"/>
      <c r="G727" s="817" t="s">
        <v>639</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t="s">
        <v>651</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16.25" customHeight="1" thickBot="1" x14ac:dyDescent="0.2">
      <c r="A731" s="637" t="s">
        <v>652</v>
      </c>
      <c r="B731" s="638"/>
      <c r="C731" s="638"/>
      <c r="D731" s="638"/>
      <c r="E731" s="639"/>
      <c r="F731" s="702" t="s">
        <v>653</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107.25" customHeight="1" thickBot="1" x14ac:dyDescent="0.2">
      <c r="A733" s="771" t="s">
        <v>654</v>
      </c>
      <c r="B733" s="772"/>
      <c r="C733" s="772"/>
      <c r="D733" s="772"/>
      <c r="E733" s="773"/>
      <c r="F733" s="788" t="s">
        <v>655</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89.2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354</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402</v>
      </c>
      <c r="B737" s="101"/>
      <c r="C737" s="101"/>
      <c r="D737" s="102"/>
      <c r="E737" s="103" t="s">
        <v>556</v>
      </c>
      <c r="F737" s="103"/>
      <c r="G737" s="103"/>
      <c r="H737" s="103"/>
      <c r="I737" s="103"/>
      <c r="J737" s="103"/>
      <c r="K737" s="103"/>
      <c r="L737" s="103"/>
      <c r="M737" s="103"/>
      <c r="N737" s="109" t="s">
        <v>397</v>
      </c>
      <c r="O737" s="109"/>
      <c r="P737" s="109"/>
      <c r="Q737" s="109"/>
      <c r="R737" s="103" t="s">
        <v>589</v>
      </c>
      <c r="S737" s="103"/>
      <c r="T737" s="103"/>
      <c r="U737" s="103"/>
      <c r="V737" s="103"/>
      <c r="W737" s="103"/>
      <c r="X737" s="103"/>
      <c r="Y737" s="103"/>
      <c r="Z737" s="103"/>
      <c r="AA737" s="109" t="s">
        <v>396</v>
      </c>
      <c r="AB737" s="109"/>
      <c r="AC737" s="109"/>
      <c r="AD737" s="109"/>
      <c r="AE737" s="103" t="s">
        <v>590</v>
      </c>
      <c r="AF737" s="103"/>
      <c r="AG737" s="103"/>
      <c r="AH737" s="103"/>
      <c r="AI737" s="103"/>
      <c r="AJ737" s="103"/>
      <c r="AK737" s="103"/>
      <c r="AL737" s="103"/>
      <c r="AM737" s="103"/>
      <c r="AN737" s="109" t="s">
        <v>395</v>
      </c>
      <c r="AO737" s="109"/>
      <c r="AP737" s="109"/>
      <c r="AQ737" s="109"/>
      <c r="AR737" s="110" t="s">
        <v>591</v>
      </c>
      <c r="AS737" s="111"/>
      <c r="AT737" s="111"/>
      <c r="AU737" s="111"/>
      <c r="AV737" s="111"/>
      <c r="AW737" s="111"/>
      <c r="AX737" s="112"/>
      <c r="AY737" s="88"/>
      <c r="AZ737" s="88"/>
    </row>
    <row r="738" spans="1:52" ht="24.75" customHeight="1" x14ac:dyDescent="0.15">
      <c r="A738" s="100" t="s">
        <v>394</v>
      </c>
      <c r="B738" s="101"/>
      <c r="C738" s="101"/>
      <c r="D738" s="102"/>
      <c r="E738" s="103" t="s">
        <v>592</v>
      </c>
      <c r="F738" s="103"/>
      <c r="G738" s="103"/>
      <c r="H738" s="103"/>
      <c r="I738" s="103"/>
      <c r="J738" s="103"/>
      <c r="K738" s="103"/>
      <c r="L738" s="103"/>
      <c r="M738" s="103"/>
      <c r="N738" s="109" t="s">
        <v>393</v>
      </c>
      <c r="O738" s="109"/>
      <c r="P738" s="109"/>
      <c r="Q738" s="109"/>
      <c r="R738" s="103" t="s">
        <v>593</v>
      </c>
      <c r="S738" s="103"/>
      <c r="T738" s="103"/>
      <c r="U738" s="103"/>
      <c r="V738" s="103"/>
      <c r="W738" s="103"/>
      <c r="X738" s="103"/>
      <c r="Y738" s="103"/>
      <c r="Z738" s="103"/>
      <c r="AA738" s="109" t="s">
        <v>392</v>
      </c>
      <c r="AB738" s="109"/>
      <c r="AC738" s="109"/>
      <c r="AD738" s="109"/>
      <c r="AE738" s="103" t="s">
        <v>594</v>
      </c>
      <c r="AF738" s="103"/>
      <c r="AG738" s="103"/>
      <c r="AH738" s="103"/>
      <c r="AI738" s="103"/>
      <c r="AJ738" s="103"/>
      <c r="AK738" s="103"/>
      <c r="AL738" s="103"/>
      <c r="AM738" s="103"/>
      <c r="AN738" s="109" t="s">
        <v>391</v>
      </c>
      <c r="AO738" s="109"/>
      <c r="AP738" s="109"/>
      <c r="AQ738" s="109"/>
      <c r="AR738" s="110">
        <v>391</v>
      </c>
      <c r="AS738" s="111"/>
      <c r="AT738" s="111"/>
      <c r="AU738" s="111"/>
      <c r="AV738" s="111"/>
      <c r="AW738" s="111"/>
      <c r="AX738" s="112"/>
    </row>
    <row r="739" spans="1:52" ht="24.75" customHeight="1" x14ac:dyDescent="0.15">
      <c r="A739" s="100" t="s">
        <v>390</v>
      </c>
      <c r="B739" s="101"/>
      <c r="C739" s="101"/>
      <c r="D739" s="102"/>
      <c r="E739" s="103">
        <v>395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414</v>
      </c>
      <c r="B740" s="131"/>
      <c r="C740" s="131"/>
      <c r="D740" s="132"/>
      <c r="E740" s="133" t="s">
        <v>595</v>
      </c>
      <c r="F740" s="125"/>
      <c r="G740" s="125"/>
      <c r="H740" s="92" t="str">
        <f>IF(E740="", "", "(")</f>
        <v>(</v>
      </c>
      <c r="I740" s="125"/>
      <c r="J740" s="125"/>
      <c r="K740" s="92" t="str">
        <f>IF(OR(I740="　", I740=""), "", "-")</f>
        <v/>
      </c>
      <c r="L740" s="126">
        <v>378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383</v>
      </c>
      <c r="B741" s="147"/>
      <c r="C741" s="147"/>
      <c r="D741" s="147"/>
      <c r="E741" s="147"/>
      <c r="F741" s="148"/>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559</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9.950000000000003" customHeight="1" x14ac:dyDescent="0.15">
      <c r="A780" s="782" t="s">
        <v>385</v>
      </c>
      <c r="B780" s="783"/>
      <c r="C780" s="783"/>
      <c r="D780" s="783"/>
      <c r="E780" s="783"/>
      <c r="F780" s="784"/>
      <c r="G780" s="459" t="s">
        <v>614</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618</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customHeight="1" x14ac:dyDescent="0.15">
      <c r="A782" s="575"/>
      <c r="B782" s="785"/>
      <c r="C782" s="785"/>
      <c r="D782" s="785"/>
      <c r="E782" s="785"/>
      <c r="F782" s="786"/>
      <c r="G782" s="471" t="s">
        <v>615</v>
      </c>
      <c r="H782" s="472"/>
      <c r="I782" s="472"/>
      <c r="J782" s="472"/>
      <c r="K782" s="473"/>
      <c r="L782" s="474" t="s">
        <v>622</v>
      </c>
      <c r="M782" s="475"/>
      <c r="N782" s="475"/>
      <c r="O782" s="475"/>
      <c r="P782" s="475"/>
      <c r="Q782" s="475"/>
      <c r="R782" s="475"/>
      <c r="S782" s="475"/>
      <c r="T782" s="475"/>
      <c r="U782" s="475"/>
      <c r="V782" s="475"/>
      <c r="W782" s="475"/>
      <c r="X782" s="476"/>
      <c r="Y782" s="477">
        <v>4</v>
      </c>
      <c r="Z782" s="478"/>
      <c r="AA782" s="478"/>
      <c r="AB782" s="576"/>
      <c r="AC782" s="471" t="s">
        <v>615</v>
      </c>
      <c r="AD782" s="472"/>
      <c r="AE782" s="472"/>
      <c r="AF782" s="472"/>
      <c r="AG782" s="473"/>
      <c r="AH782" s="474" t="s">
        <v>622</v>
      </c>
      <c r="AI782" s="475"/>
      <c r="AJ782" s="475"/>
      <c r="AK782" s="475"/>
      <c r="AL782" s="475"/>
      <c r="AM782" s="475"/>
      <c r="AN782" s="475"/>
      <c r="AO782" s="475"/>
      <c r="AP782" s="475"/>
      <c r="AQ782" s="475"/>
      <c r="AR782" s="475"/>
      <c r="AS782" s="475"/>
      <c r="AT782" s="476"/>
      <c r="AU782" s="477">
        <v>9</v>
      </c>
      <c r="AV782" s="478"/>
      <c r="AW782" s="478"/>
      <c r="AX782" s="479"/>
    </row>
    <row r="783" spans="1:50" ht="24.75" customHeight="1" x14ac:dyDescent="0.15">
      <c r="A783" s="575"/>
      <c r="B783" s="785"/>
      <c r="C783" s="785"/>
      <c r="D783" s="785"/>
      <c r="E783" s="785"/>
      <c r="F783" s="786"/>
      <c r="G783" s="367" t="s">
        <v>616</v>
      </c>
      <c r="H783" s="368"/>
      <c r="I783" s="368"/>
      <c r="J783" s="368"/>
      <c r="K783" s="369"/>
      <c r="L783" s="421" t="s">
        <v>635</v>
      </c>
      <c r="M783" s="422"/>
      <c r="N783" s="422"/>
      <c r="O783" s="422"/>
      <c r="P783" s="422"/>
      <c r="Q783" s="422"/>
      <c r="R783" s="422"/>
      <c r="S783" s="422"/>
      <c r="T783" s="422"/>
      <c r="U783" s="422"/>
      <c r="V783" s="422"/>
      <c r="W783" s="422"/>
      <c r="X783" s="423"/>
      <c r="Y783" s="418">
        <v>2</v>
      </c>
      <c r="Z783" s="419"/>
      <c r="AA783" s="419"/>
      <c r="AB783" s="425"/>
      <c r="AC783" s="367" t="s">
        <v>621</v>
      </c>
      <c r="AD783" s="368"/>
      <c r="AE783" s="368"/>
      <c r="AF783" s="368"/>
      <c r="AG783" s="369"/>
      <c r="AH783" s="421" t="s">
        <v>635</v>
      </c>
      <c r="AI783" s="422"/>
      <c r="AJ783" s="422"/>
      <c r="AK783" s="422"/>
      <c r="AL783" s="422"/>
      <c r="AM783" s="422"/>
      <c r="AN783" s="422"/>
      <c r="AO783" s="422"/>
      <c r="AP783" s="422"/>
      <c r="AQ783" s="422"/>
      <c r="AR783" s="422"/>
      <c r="AS783" s="422"/>
      <c r="AT783" s="423"/>
      <c r="AU783" s="418">
        <v>3</v>
      </c>
      <c r="AV783" s="419"/>
      <c r="AW783" s="419"/>
      <c r="AX783" s="420"/>
    </row>
    <row r="784" spans="1:50" ht="24.75" customHeight="1" x14ac:dyDescent="0.15">
      <c r="A784" s="575"/>
      <c r="B784" s="785"/>
      <c r="C784" s="785"/>
      <c r="D784" s="785"/>
      <c r="E784" s="785"/>
      <c r="F784" s="786"/>
      <c r="G784" s="367" t="s">
        <v>617</v>
      </c>
      <c r="H784" s="368"/>
      <c r="I784" s="368"/>
      <c r="J784" s="368"/>
      <c r="K784" s="369"/>
      <c r="L784" s="421" t="s">
        <v>636</v>
      </c>
      <c r="M784" s="422"/>
      <c r="N784" s="422"/>
      <c r="O784" s="422"/>
      <c r="P784" s="422"/>
      <c r="Q784" s="422"/>
      <c r="R784" s="422"/>
      <c r="S784" s="422"/>
      <c r="T784" s="422"/>
      <c r="U784" s="422"/>
      <c r="V784" s="422"/>
      <c r="W784" s="422"/>
      <c r="X784" s="423"/>
      <c r="Y784" s="418">
        <v>4</v>
      </c>
      <c r="Z784" s="419"/>
      <c r="AA784" s="419"/>
      <c r="AB784" s="425"/>
      <c r="AC784" s="367" t="s">
        <v>620</v>
      </c>
      <c r="AD784" s="368"/>
      <c r="AE784" s="368"/>
      <c r="AF784" s="368"/>
      <c r="AG784" s="369"/>
      <c r="AH784" s="421" t="s">
        <v>637</v>
      </c>
      <c r="AI784" s="422"/>
      <c r="AJ784" s="422"/>
      <c r="AK784" s="422"/>
      <c r="AL784" s="422"/>
      <c r="AM784" s="422"/>
      <c r="AN784" s="422"/>
      <c r="AO784" s="422"/>
      <c r="AP784" s="422"/>
      <c r="AQ784" s="422"/>
      <c r="AR784" s="422"/>
      <c r="AS784" s="422"/>
      <c r="AT784" s="423"/>
      <c r="AU784" s="418">
        <v>3</v>
      </c>
      <c r="AV784" s="419"/>
      <c r="AW784" s="419"/>
      <c r="AX784" s="420"/>
    </row>
    <row r="785" spans="1:50" ht="24.75" customHeight="1" x14ac:dyDescent="0.15">
      <c r="A785" s="575"/>
      <c r="B785" s="785"/>
      <c r="C785" s="785"/>
      <c r="D785" s="785"/>
      <c r="E785" s="785"/>
      <c r="F785" s="786"/>
      <c r="G785" s="367" t="s">
        <v>633</v>
      </c>
      <c r="H785" s="368"/>
      <c r="I785" s="368"/>
      <c r="J785" s="368"/>
      <c r="K785" s="369"/>
      <c r="L785" s="421" t="s">
        <v>634</v>
      </c>
      <c r="M785" s="422"/>
      <c r="N785" s="422"/>
      <c r="O785" s="422"/>
      <c r="P785" s="422"/>
      <c r="Q785" s="422"/>
      <c r="R785" s="422"/>
      <c r="S785" s="422"/>
      <c r="T785" s="422"/>
      <c r="U785" s="422"/>
      <c r="V785" s="422"/>
      <c r="W785" s="422"/>
      <c r="X785" s="423"/>
      <c r="Y785" s="418">
        <v>-1</v>
      </c>
      <c r="Z785" s="419"/>
      <c r="AA785" s="419"/>
      <c r="AB785" s="425"/>
      <c r="AC785" s="367" t="s">
        <v>617</v>
      </c>
      <c r="AD785" s="368"/>
      <c r="AE785" s="368"/>
      <c r="AF785" s="368"/>
      <c r="AG785" s="369"/>
      <c r="AH785" s="421" t="s">
        <v>636</v>
      </c>
      <c r="AI785" s="422"/>
      <c r="AJ785" s="422"/>
      <c r="AK785" s="422"/>
      <c r="AL785" s="422"/>
      <c r="AM785" s="422"/>
      <c r="AN785" s="422"/>
      <c r="AO785" s="422"/>
      <c r="AP785" s="422"/>
      <c r="AQ785" s="422"/>
      <c r="AR785" s="422"/>
      <c r="AS785" s="422"/>
      <c r="AT785" s="423"/>
      <c r="AU785" s="418">
        <v>4</v>
      </c>
      <c r="AV785" s="419"/>
      <c r="AW785" s="419"/>
      <c r="AX785" s="420"/>
    </row>
    <row r="786" spans="1:50" ht="24.75" customHeight="1" x14ac:dyDescent="0.15">
      <c r="A786" s="575"/>
      <c r="B786" s="785"/>
      <c r="C786" s="785"/>
      <c r="D786" s="785"/>
      <c r="E786" s="785"/>
      <c r="F786" s="786"/>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t="s">
        <v>633</v>
      </c>
      <c r="AD786" s="368"/>
      <c r="AE786" s="368"/>
      <c r="AF786" s="368"/>
      <c r="AG786" s="369"/>
      <c r="AH786" s="421" t="s">
        <v>634</v>
      </c>
      <c r="AI786" s="422"/>
      <c r="AJ786" s="422"/>
      <c r="AK786" s="422"/>
      <c r="AL786" s="422"/>
      <c r="AM786" s="422"/>
      <c r="AN786" s="422"/>
      <c r="AO786" s="422"/>
      <c r="AP786" s="422"/>
      <c r="AQ786" s="422"/>
      <c r="AR786" s="422"/>
      <c r="AS786" s="422"/>
      <c r="AT786" s="423"/>
      <c r="AU786" s="418">
        <v>-1</v>
      </c>
      <c r="AV786" s="419"/>
      <c r="AW786" s="419"/>
      <c r="AX786" s="420"/>
    </row>
    <row r="787" spans="1:50" ht="24.75" hidden="1" customHeight="1" x14ac:dyDescent="0.15">
      <c r="A787" s="575"/>
      <c r="B787" s="785"/>
      <c r="C787" s="785"/>
      <c r="D787" s="785"/>
      <c r="E787" s="785"/>
      <c r="F787" s="786"/>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5"/>
      <c r="B788" s="785"/>
      <c r="C788" s="785"/>
      <c r="D788" s="785"/>
      <c r="E788" s="785"/>
      <c r="F788" s="786"/>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5"/>
      <c r="B789" s="785"/>
      <c r="C789" s="785"/>
      <c r="D789" s="785"/>
      <c r="E789" s="785"/>
      <c r="F789" s="786"/>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5"/>
      <c r="B790" s="785"/>
      <c r="C790" s="785"/>
      <c r="D790" s="785"/>
      <c r="E790" s="785"/>
      <c r="F790" s="786"/>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5"/>
      <c r="B791" s="785"/>
      <c r="C791" s="785"/>
      <c r="D791" s="785"/>
      <c r="E791" s="785"/>
      <c r="F791" s="786"/>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thickBot="1" x14ac:dyDescent="0.2">
      <c r="A792" s="575"/>
      <c r="B792" s="785"/>
      <c r="C792" s="785"/>
      <c r="D792" s="785"/>
      <c r="E792" s="785"/>
      <c r="F792" s="786"/>
      <c r="G792" s="429" t="s">
        <v>20</v>
      </c>
      <c r="H792" s="430"/>
      <c r="I792" s="430"/>
      <c r="J792" s="430"/>
      <c r="K792" s="430"/>
      <c r="L792" s="431"/>
      <c r="M792" s="432"/>
      <c r="N792" s="432"/>
      <c r="O792" s="432"/>
      <c r="P792" s="432"/>
      <c r="Q792" s="432"/>
      <c r="R792" s="432"/>
      <c r="S792" s="432"/>
      <c r="T792" s="432"/>
      <c r="U792" s="432"/>
      <c r="V792" s="432"/>
      <c r="W792" s="432"/>
      <c r="X792" s="433"/>
      <c r="Y792" s="434">
        <f>SUM(Y782:AB791)</f>
        <v>9</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18</v>
      </c>
      <c r="AV792" s="435"/>
      <c r="AW792" s="435"/>
      <c r="AX792" s="437"/>
    </row>
    <row r="793" spans="1:50" ht="24.75" customHeight="1" x14ac:dyDescent="0.15">
      <c r="A793" s="575"/>
      <c r="B793" s="785"/>
      <c r="C793" s="785"/>
      <c r="D793" s="785"/>
      <c r="E793" s="785"/>
      <c r="F793" s="786"/>
      <c r="G793" s="459" t="s">
        <v>619</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customHeight="1" x14ac:dyDescent="0.15">
      <c r="A795" s="575"/>
      <c r="B795" s="785"/>
      <c r="C795" s="785"/>
      <c r="D795" s="785"/>
      <c r="E795" s="785"/>
      <c r="F795" s="786"/>
      <c r="G795" s="471" t="s">
        <v>616</v>
      </c>
      <c r="H795" s="472"/>
      <c r="I795" s="472"/>
      <c r="J795" s="472"/>
      <c r="K795" s="473"/>
      <c r="L795" s="474" t="s">
        <v>635</v>
      </c>
      <c r="M795" s="475"/>
      <c r="N795" s="475"/>
      <c r="O795" s="475"/>
      <c r="P795" s="475"/>
      <c r="Q795" s="475"/>
      <c r="R795" s="475"/>
      <c r="S795" s="475"/>
      <c r="T795" s="475"/>
      <c r="U795" s="475"/>
      <c r="V795" s="475"/>
      <c r="W795" s="475"/>
      <c r="X795" s="476"/>
      <c r="Y795" s="477">
        <v>4</v>
      </c>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customHeight="1" x14ac:dyDescent="0.15">
      <c r="A796" s="575"/>
      <c r="B796" s="785"/>
      <c r="C796" s="785"/>
      <c r="D796" s="785"/>
      <c r="E796" s="785"/>
      <c r="F796" s="786"/>
      <c r="G796" s="367" t="s">
        <v>615</v>
      </c>
      <c r="H796" s="368"/>
      <c r="I796" s="368"/>
      <c r="J796" s="368"/>
      <c r="K796" s="369"/>
      <c r="L796" s="421" t="s">
        <v>622</v>
      </c>
      <c r="M796" s="422"/>
      <c r="N796" s="422"/>
      <c r="O796" s="422"/>
      <c r="P796" s="422"/>
      <c r="Q796" s="422"/>
      <c r="R796" s="422"/>
      <c r="S796" s="422"/>
      <c r="T796" s="422"/>
      <c r="U796" s="422"/>
      <c r="V796" s="422"/>
      <c r="W796" s="422"/>
      <c r="X796" s="423"/>
      <c r="Y796" s="418">
        <v>1</v>
      </c>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customHeight="1" x14ac:dyDescent="0.15">
      <c r="A797" s="575"/>
      <c r="B797" s="785"/>
      <c r="C797" s="785"/>
      <c r="D797" s="785"/>
      <c r="E797" s="785"/>
      <c r="F797" s="786"/>
      <c r="G797" s="367" t="s">
        <v>80</v>
      </c>
      <c r="H797" s="368"/>
      <c r="I797" s="368"/>
      <c r="J797" s="368"/>
      <c r="K797" s="369"/>
      <c r="L797" s="421" t="s">
        <v>636</v>
      </c>
      <c r="M797" s="422"/>
      <c r="N797" s="422"/>
      <c r="O797" s="422"/>
      <c r="P797" s="422"/>
      <c r="Q797" s="422"/>
      <c r="R797" s="422"/>
      <c r="S797" s="422"/>
      <c r="T797" s="422"/>
      <c r="U797" s="422"/>
      <c r="V797" s="422"/>
      <c r="W797" s="422"/>
      <c r="X797" s="423"/>
      <c r="Y797" s="418">
        <v>2</v>
      </c>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customHeight="1" x14ac:dyDescent="0.15">
      <c r="A798" s="575"/>
      <c r="B798" s="785"/>
      <c r="C798" s="785"/>
      <c r="D798" s="785"/>
      <c r="E798" s="785"/>
      <c r="F798" s="786"/>
      <c r="G798" s="367" t="s">
        <v>633</v>
      </c>
      <c r="H798" s="368"/>
      <c r="I798" s="368"/>
      <c r="J798" s="368"/>
      <c r="K798" s="369"/>
      <c r="L798" s="421" t="s">
        <v>634</v>
      </c>
      <c r="M798" s="422"/>
      <c r="N798" s="422"/>
      <c r="O798" s="422"/>
      <c r="P798" s="422"/>
      <c r="Q798" s="422"/>
      <c r="R798" s="422"/>
      <c r="S798" s="422"/>
      <c r="T798" s="422"/>
      <c r="U798" s="422"/>
      <c r="V798" s="422"/>
      <c r="W798" s="422"/>
      <c r="X798" s="423"/>
      <c r="Y798" s="418">
        <v>-1</v>
      </c>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5"/>
      <c r="B799" s="785"/>
      <c r="C799" s="785"/>
      <c r="D799" s="785"/>
      <c r="E799" s="785"/>
      <c r="F799" s="786"/>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5"/>
      <c r="C800" s="785"/>
      <c r="D800" s="785"/>
      <c r="E800" s="785"/>
      <c r="F800" s="786"/>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5"/>
      <c r="C801" s="785"/>
      <c r="D801" s="785"/>
      <c r="E801" s="785"/>
      <c r="F801" s="786"/>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5"/>
      <c r="C802" s="785"/>
      <c r="D802" s="785"/>
      <c r="E802" s="785"/>
      <c r="F802" s="786"/>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5"/>
      <c r="C803" s="785"/>
      <c r="D803" s="785"/>
      <c r="E803" s="785"/>
      <c r="F803" s="786"/>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85"/>
      <c r="C804" s="785"/>
      <c r="D804" s="785"/>
      <c r="E804" s="785"/>
      <c r="F804" s="786"/>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customHeight="1" x14ac:dyDescent="0.15">
      <c r="A805" s="575"/>
      <c r="B805" s="785"/>
      <c r="C805" s="785"/>
      <c r="D805" s="785"/>
      <c r="E805" s="785"/>
      <c r="F805" s="786"/>
      <c r="G805" s="429" t="s">
        <v>20</v>
      </c>
      <c r="H805" s="430"/>
      <c r="I805" s="430"/>
      <c r="J805" s="430"/>
      <c r="K805" s="430"/>
      <c r="L805" s="431"/>
      <c r="M805" s="432"/>
      <c r="N805" s="432"/>
      <c r="O805" s="432"/>
      <c r="P805" s="432"/>
      <c r="Q805" s="432"/>
      <c r="R805" s="432"/>
      <c r="S805" s="432"/>
      <c r="T805" s="432"/>
      <c r="U805" s="432"/>
      <c r="V805" s="432"/>
      <c r="W805" s="432"/>
      <c r="X805" s="433"/>
      <c r="Y805" s="434">
        <f>SUM(Y795:AB804)</f>
        <v>6</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5"/>
      <c r="B806" s="785"/>
      <c r="C806" s="785"/>
      <c r="D806" s="785"/>
      <c r="E806" s="785"/>
      <c r="F806" s="786"/>
      <c r="G806" s="459" t="s">
        <v>321</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322</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85"/>
      <c r="C810" s="785"/>
      <c r="D810" s="785"/>
      <c r="E810" s="785"/>
      <c r="F810" s="786"/>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85"/>
      <c r="C811" s="785"/>
      <c r="D811" s="785"/>
      <c r="E811" s="785"/>
      <c r="F811" s="786"/>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85"/>
      <c r="C812" s="785"/>
      <c r="D812" s="785"/>
      <c r="E812" s="785"/>
      <c r="F812" s="786"/>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85"/>
      <c r="C813" s="785"/>
      <c r="D813" s="785"/>
      <c r="E813" s="785"/>
      <c r="F813" s="786"/>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85"/>
      <c r="C814" s="785"/>
      <c r="D814" s="785"/>
      <c r="E814" s="785"/>
      <c r="F814" s="786"/>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85"/>
      <c r="C815" s="785"/>
      <c r="D815" s="785"/>
      <c r="E815" s="785"/>
      <c r="F815" s="786"/>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85"/>
      <c r="C816" s="785"/>
      <c r="D816" s="785"/>
      <c r="E816" s="785"/>
      <c r="F816" s="786"/>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85"/>
      <c r="C817" s="785"/>
      <c r="D817" s="785"/>
      <c r="E817" s="785"/>
      <c r="F817" s="786"/>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5"/>
      <c r="B818" s="785"/>
      <c r="C818" s="785"/>
      <c r="D818" s="785"/>
      <c r="E818" s="785"/>
      <c r="F818" s="786"/>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85"/>
      <c r="C823" s="785"/>
      <c r="D823" s="785"/>
      <c r="E823" s="785"/>
      <c r="F823" s="786"/>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85"/>
      <c r="C824" s="785"/>
      <c r="D824" s="785"/>
      <c r="E824" s="785"/>
      <c r="F824" s="786"/>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85"/>
      <c r="C825" s="785"/>
      <c r="D825" s="785"/>
      <c r="E825" s="785"/>
      <c r="F825" s="786"/>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85"/>
      <c r="C826" s="785"/>
      <c r="D826" s="785"/>
      <c r="E826" s="785"/>
      <c r="F826" s="786"/>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85"/>
      <c r="C827" s="785"/>
      <c r="D827" s="785"/>
      <c r="E827" s="785"/>
      <c r="F827" s="786"/>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85"/>
      <c r="C828" s="785"/>
      <c r="D828" s="785"/>
      <c r="E828" s="785"/>
      <c r="F828" s="786"/>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85"/>
      <c r="C829" s="785"/>
      <c r="D829" s="785"/>
      <c r="E829" s="785"/>
      <c r="F829" s="786"/>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85"/>
      <c r="C830" s="785"/>
      <c r="D830" s="785"/>
      <c r="E830" s="785"/>
      <c r="F830" s="786"/>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85"/>
      <c r="C831" s="785"/>
      <c r="D831" s="785"/>
      <c r="E831" s="785"/>
      <c r="F831" s="786"/>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346</v>
      </c>
      <c r="AM832" s="984"/>
      <c r="AN832" s="984"/>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340</v>
      </c>
      <c r="AD837" s="287"/>
      <c r="AE837" s="287"/>
      <c r="AF837" s="287"/>
      <c r="AG837" s="287"/>
      <c r="AH837" s="363" t="s">
        <v>366</v>
      </c>
      <c r="AI837" s="365"/>
      <c r="AJ837" s="365"/>
      <c r="AK837" s="365"/>
      <c r="AL837" s="365" t="s">
        <v>21</v>
      </c>
      <c r="AM837" s="365"/>
      <c r="AN837" s="365"/>
      <c r="AO837" s="446"/>
      <c r="AP837" s="447" t="s">
        <v>301</v>
      </c>
      <c r="AQ837" s="447"/>
      <c r="AR837" s="447"/>
      <c r="AS837" s="447"/>
      <c r="AT837" s="447"/>
      <c r="AU837" s="447"/>
      <c r="AV837" s="447"/>
      <c r="AW837" s="447"/>
      <c r="AX837" s="447"/>
    </row>
    <row r="838" spans="1:50" ht="48" customHeight="1" x14ac:dyDescent="0.15">
      <c r="A838" s="424">
        <v>1</v>
      </c>
      <c r="B838" s="424">
        <v>1</v>
      </c>
      <c r="C838" s="444" t="s">
        <v>623</v>
      </c>
      <c r="D838" s="438"/>
      <c r="E838" s="438"/>
      <c r="F838" s="438"/>
      <c r="G838" s="438"/>
      <c r="H838" s="438"/>
      <c r="I838" s="438"/>
      <c r="J838" s="439">
        <v>5010405010786</v>
      </c>
      <c r="K838" s="440"/>
      <c r="L838" s="440"/>
      <c r="M838" s="440"/>
      <c r="N838" s="440"/>
      <c r="O838" s="440"/>
      <c r="P838" s="333" t="s">
        <v>624</v>
      </c>
      <c r="Q838" s="333"/>
      <c r="R838" s="333"/>
      <c r="S838" s="333"/>
      <c r="T838" s="333"/>
      <c r="U838" s="333"/>
      <c r="V838" s="333"/>
      <c r="W838" s="333"/>
      <c r="X838" s="333"/>
      <c r="Y838" s="334">
        <v>9</v>
      </c>
      <c r="Z838" s="335"/>
      <c r="AA838" s="335"/>
      <c r="AB838" s="336"/>
      <c r="AC838" s="347" t="s">
        <v>375</v>
      </c>
      <c r="AD838" s="443"/>
      <c r="AE838" s="443"/>
      <c r="AF838" s="443"/>
      <c r="AG838" s="443"/>
      <c r="AH838" s="441">
        <v>1</v>
      </c>
      <c r="AI838" s="442"/>
      <c r="AJ838" s="442"/>
      <c r="AK838" s="442"/>
      <c r="AL838" s="344">
        <v>100</v>
      </c>
      <c r="AM838" s="345"/>
      <c r="AN838" s="345"/>
      <c r="AO838" s="346"/>
      <c r="AP838" s="340" t="s">
        <v>649</v>
      </c>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340</v>
      </c>
      <c r="AD870" s="287"/>
      <c r="AE870" s="287"/>
      <c r="AF870" s="287"/>
      <c r="AG870" s="287"/>
      <c r="AH870" s="363" t="s">
        <v>366</v>
      </c>
      <c r="AI870" s="365"/>
      <c r="AJ870" s="365"/>
      <c r="AK870" s="365"/>
      <c r="AL870" s="365" t="s">
        <v>21</v>
      </c>
      <c r="AM870" s="365"/>
      <c r="AN870" s="365"/>
      <c r="AO870" s="446"/>
      <c r="AP870" s="447" t="s">
        <v>301</v>
      </c>
      <c r="AQ870" s="447"/>
      <c r="AR870" s="447"/>
      <c r="AS870" s="447"/>
      <c r="AT870" s="447"/>
      <c r="AU870" s="447"/>
      <c r="AV870" s="447"/>
      <c r="AW870" s="447"/>
      <c r="AX870" s="447"/>
    </row>
    <row r="871" spans="1:50" ht="48" customHeight="1" x14ac:dyDescent="0.15">
      <c r="A871" s="424">
        <v>1</v>
      </c>
      <c r="B871" s="424">
        <v>1</v>
      </c>
      <c r="C871" s="444" t="s">
        <v>625</v>
      </c>
      <c r="D871" s="438"/>
      <c r="E871" s="438"/>
      <c r="F871" s="438"/>
      <c r="G871" s="438"/>
      <c r="H871" s="438"/>
      <c r="I871" s="438"/>
      <c r="J871" s="439">
        <v>6010005016646</v>
      </c>
      <c r="K871" s="440"/>
      <c r="L871" s="440"/>
      <c r="M871" s="440"/>
      <c r="N871" s="440"/>
      <c r="O871" s="440"/>
      <c r="P871" s="333" t="s">
        <v>626</v>
      </c>
      <c r="Q871" s="333"/>
      <c r="R871" s="333"/>
      <c r="S871" s="333"/>
      <c r="T871" s="333"/>
      <c r="U871" s="333"/>
      <c r="V871" s="333"/>
      <c r="W871" s="333"/>
      <c r="X871" s="333"/>
      <c r="Y871" s="334">
        <v>18</v>
      </c>
      <c r="Z871" s="335"/>
      <c r="AA871" s="335"/>
      <c r="AB871" s="336"/>
      <c r="AC871" s="347" t="s">
        <v>375</v>
      </c>
      <c r="AD871" s="443"/>
      <c r="AE871" s="443"/>
      <c r="AF871" s="443"/>
      <c r="AG871" s="443"/>
      <c r="AH871" s="441">
        <v>1</v>
      </c>
      <c r="AI871" s="442"/>
      <c r="AJ871" s="442"/>
      <c r="AK871" s="442"/>
      <c r="AL871" s="344">
        <v>100</v>
      </c>
      <c r="AM871" s="345"/>
      <c r="AN871" s="345"/>
      <c r="AO871" s="346"/>
      <c r="AP871" s="340" t="s">
        <v>649</v>
      </c>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340</v>
      </c>
      <c r="AD903" s="287"/>
      <c r="AE903" s="287"/>
      <c r="AF903" s="287"/>
      <c r="AG903" s="287"/>
      <c r="AH903" s="363" t="s">
        <v>366</v>
      </c>
      <c r="AI903" s="365"/>
      <c r="AJ903" s="365"/>
      <c r="AK903" s="365"/>
      <c r="AL903" s="365" t="s">
        <v>21</v>
      </c>
      <c r="AM903" s="365"/>
      <c r="AN903" s="365"/>
      <c r="AO903" s="446"/>
      <c r="AP903" s="447" t="s">
        <v>301</v>
      </c>
      <c r="AQ903" s="447"/>
      <c r="AR903" s="447"/>
      <c r="AS903" s="447"/>
      <c r="AT903" s="447"/>
      <c r="AU903" s="447"/>
      <c r="AV903" s="447"/>
      <c r="AW903" s="447"/>
      <c r="AX903" s="447"/>
    </row>
    <row r="904" spans="1:50" ht="48" customHeight="1" x14ac:dyDescent="0.15">
      <c r="A904" s="424">
        <v>1</v>
      </c>
      <c r="B904" s="424">
        <v>1</v>
      </c>
      <c r="C904" s="444" t="s">
        <v>629</v>
      </c>
      <c r="D904" s="438"/>
      <c r="E904" s="438"/>
      <c r="F904" s="438"/>
      <c r="G904" s="438"/>
      <c r="H904" s="438"/>
      <c r="I904" s="438"/>
      <c r="J904" s="439">
        <v>2010005008721</v>
      </c>
      <c r="K904" s="440"/>
      <c r="L904" s="440"/>
      <c r="M904" s="440"/>
      <c r="N904" s="440"/>
      <c r="O904" s="440"/>
      <c r="P904" s="445" t="s">
        <v>630</v>
      </c>
      <c r="Q904" s="333"/>
      <c r="R904" s="333"/>
      <c r="S904" s="333"/>
      <c r="T904" s="333"/>
      <c r="U904" s="333"/>
      <c r="V904" s="333"/>
      <c r="W904" s="333"/>
      <c r="X904" s="333"/>
      <c r="Y904" s="334">
        <v>6</v>
      </c>
      <c r="Z904" s="335"/>
      <c r="AA904" s="335"/>
      <c r="AB904" s="336"/>
      <c r="AC904" s="347" t="s">
        <v>372</v>
      </c>
      <c r="AD904" s="443"/>
      <c r="AE904" s="443"/>
      <c r="AF904" s="443"/>
      <c r="AG904" s="443"/>
      <c r="AH904" s="441">
        <v>1</v>
      </c>
      <c r="AI904" s="442"/>
      <c r="AJ904" s="442"/>
      <c r="AK904" s="442"/>
      <c r="AL904" s="344">
        <v>99.9</v>
      </c>
      <c r="AM904" s="345"/>
      <c r="AN904" s="345"/>
      <c r="AO904" s="346"/>
      <c r="AP904" s="340" t="s">
        <v>560</v>
      </c>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340</v>
      </c>
      <c r="AD936" s="287"/>
      <c r="AE936" s="287"/>
      <c r="AF936" s="287"/>
      <c r="AG936" s="287"/>
      <c r="AH936" s="363" t="s">
        <v>366</v>
      </c>
      <c r="AI936" s="365"/>
      <c r="AJ936" s="365"/>
      <c r="AK936" s="365"/>
      <c r="AL936" s="365" t="s">
        <v>21</v>
      </c>
      <c r="AM936" s="365"/>
      <c r="AN936" s="365"/>
      <c r="AO936" s="446"/>
      <c r="AP936" s="447" t="s">
        <v>301</v>
      </c>
      <c r="AQ936" s="447"/>
      <c r="AR936" s="447"/>
      <c r="AS936" s="447"/>
      <c r="AT936" s="447"/>
      <c r="AU936" s="447"/>
      <c r="AV936" s="447"/>
      <c r="AW936" s="447"/>
      <c r="AX936" s="447"/>
    </row>
    <row r="937" spans="1:50" ht="80.099999999999994"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340</v>
      </c>
      <c r="AD969" s="287"/>
      <c r="AE969" s="287"/>
      <c r="AF969" s="287"/>
      <c r="AG969" s="287"/>
      <c r="AH969" s="363" t="s">
        <v>366</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340</v>
      </c>
      <c r="AD1002" s="287"/>
      <c r="AE1002" s="287"/>
      <c r="AF1002" s="287"/>
      <c r="AG1002" s="287"/>
      <c r="AH1002" s="363" t="s">
        <v>366</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340</v>
      </c>
      <c r="AD1035" s="287"/>
      <c r="AE1035" s="287"/>
      <c r="AF1035" s="287"/>
      <c r="AG1035" s="287"/>
      <c r="AH1035" s="363" t="s">
        <v>366</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340</v>
      </c>
      <c r="AD1068" s="287"/>
      <c r="AE1068" s="287"/>
      <c r="AF1068" s="287"/>
      <c r="AG1068" s="287"/>
      <c r="AH1068" s="363" t="s">
        <v>366</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0" t="s">
        <v>331</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346</v>
      </c>
      <c r="AM1099" s="986"/>
      <c r="AN1099" s="98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3"/>
      <c r="E1102" s="287" t="s">
        <v>265</v>
      </c>
      <c r="F1102" s="913"/>
      <c r="G1102" s="913"/>
      <c r="H1102" s="913"/>
      <c r="I1102" s="913"/>
      <c r="J1102" s="287" t="s">
        <v>300</v>
      </c>
      <c r="K1102" s="287"/>
      <c r="L1102" s="287"/>
      <c r="M1102" s="287"/>
      <c r="N1102" s="287"/>
      <c r="O1102" s="287"/>
      <c r="P1102" s="363" t="s">
        <v>27</v>
      </c>
      <c r="Q1102" s="363"/>
      <c r="R1102" s="363"/>
      <c r="S1102" s="363"/>
      <c r="T1102" s="363"/>
      <c r="U1102" s="363"/>
      <c r="V1102" s="363"/>
      <c r="W1102" s="363"/>
      <c r="X1102" s="363"/>
      <c r="Y1102" s="287" t="s">
        <v>302</v>
      </c>
      <c r="Z1102" s="913"/>
      <c r="AA1102" s="913"/>
      <c r="AB1102" s="913"/>
      <c r="AC1102" s="287" t="s">
        <v>248</v>
      </c>
      <c r="AD1102" s="287"/>
      <c r="AE1102" s="287"/>
      <c r="AF1102" s="287"/>
      <c r="AG1102" s="287"/>
      <c r="AH1102" s="363" t="s">
        <v>261</v>
      </c>
      <c r="AI1102" s="364"/>
      <c r="AJ1102" s="364"/>
      <c r="AK1102" s="364"/>
      <c r="AL1102" s="364" t="s">
        <v>21</v>
      </c>
      <c r="AM1102" s="364"/>
      <c r="AN1102" s="364"/>
      <c r="AO1102" s="916"/>
      <c r="AP1102" s="447" t="s">
        <v>332</v>
      </c>
      <c r="AQ1102" s="447"/>
      <c r="AR1102" s="447"/>
      <c r="AS1102" s="447"/>
      <c r="AT1102" s="447"/>
      <c r="AU1102" s="447"/>
      <c r="AV1102" s="447"/>
      <c r="AW1102" s="447"/>
      <c r="AX1102" s="447"/>
    </row>
    <row r="1103" spans="1:50" ht="30" customHeight="1" x14ac:dyDescent="0.15">
      <c r="A1103" s="424">
        <v>1</v>
      </c>
      <c r="B1103" s="424">
        <v>1</v>
      </c>
      <c r="C1103" s="915"/>
      <c r="D1103" s="915"/>
      <c r="E1103" s="338" t="s">
        <v>556</v>
      </c>
      <c r="F1103" s="914"/>
      <c r="G1103" s="914"/>
      <c r="H1103" s="914"/>
      <c r="I1103" s="914"/>
      <c r="J1103" s="439" t="s">
        <v>556</v>
      </c>
      <c r="K1103" s="440"/>
      <c r="L1103" s="440"/>
      <c r="M1103" s="440"/>
      <c r="N1103" s="440"/>
      <c r="O1103" s="440"/>
      <c r="P1103" s="917" t="s">
        <v>557</v>
      </c>
      <c r="Q1103" s="333"/>
      <c r="R1103" s="333"/>
      <c r="S1103" s="333"/>
      <c r="T1103" s="333"/>
      <c r="U1103" s="333"/>
      <c r="V1103" s="333"/>
      <c r="W1103" s="333"/>
      <c r="X1103" s="333"/>
      <c r="Y1103" s="918" t="s">
        <v>556</v>
      </c>
      <c r="Z1103" s="335"/>
      <c r="AA1103" s="335"/>
      <c r="AB1103" s="336"/>
      <c r="AC1103" s="341"/>
      <c r="AD1103" s="341"/>
      <c r="AE1103" s="341"/>
      <c r="AF1103" s="341"/>
      <c r="AG1103" s="341"/>
      <c r="AH1103" s="919" t="s">
        <v>556</v>
      </c>
      <c r="AI1103" s="343"/>
      <c r="AJ1103" s="343"/>
      <c r="AK1103" s="343"/>
      <c r="AL1103" s="920" t="s">
        <v>556</v>
      </c>
      <c r="AM1103" s="345"/>
      <c r="AN1103" s="345"/>
      <c r="AO1103" s="346"/>
      <c r="AP1103" s="921" t="s">
        <v>557</v>
      </c>
      <c r="AQ1103" s="340"/>
      <c r="AR1103" s="340"/>
      <c r="AS1103" s="340"/>
      <c r="AT1103" s="340"/>
      <c r="AU1103" s="340"/>
      <c r="AV1103" s="340"/>
      <c r="AW1103" s="340"/>
      <c r="AX1103" s="340"/>
    </row>
    <row r="1104" spans="1:50" ht="30" hidden="1" customHeight="1" x14ac:dyDescent="0.15">
      <c r="A1104" s="424">
        <v>2</v>
      </c>
      <c r="B1104" s="424">
        <v>1</v>
      </c>
      <c r="C1104" s="915"/>
      <c r="D1104" s="915"/>
      <c r="E1104" s="914"/>
      <c r="F1104" s="914"/>
      <c r="G1104" s="914"/>
      <c r="H1104" s="914"/>
      <c r="I1104" s="914"/>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5"/>
      <c r="D1105" s="915"/>
      <c r="E1105" s="914"/>
      <c r="F1105" s="914"/>
      <c r="G1105" s="914"/>
      <c r="H1105" s="914"/>
      <c r="I1105" s="914"/>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5"/>
      <c r="D1106" s="915"/>
      <c r="E1106" s="914"/>
      <c r="F1106" s="914"/>
      <c r="G1106" s="914"/>
      <c r="H1106" s="914"/>
      <c r="I1106" s="914"/>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5"/>
      <c r="D1107" s="915"/>
      <c r="E1107" s="914"/>
      <c r="F1107" s="914"/>
      <c r="G1107" s="914"/>
      <c r="H1107" s="914"/>
      <c r="I1107" s="914"/>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5"/>
      <c r="D1108" s="915"/>
      <c r="E1108" s="914"/>
      <c r="F1108" s="914"/>
      <c r="G1108" s="914"/>
      <c r="H1108" s="914"/>
      <c r="I1108" s="914"/>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5"/>
      <c r="D1109" s="915"/>
      <c r="E1109" s="914"/>
      <c r="F1109" s="914"/>
      <c r="G1109" s="914"/>
      <c r="H1109" s="914"/>
      <c r="I1109" s="914"/>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5"/>
      <c r="D1110" s="915"/>
      <c r="E1110" s="914"/>
      <c r="F1110" s="914"/>
      <c r="G1110" s="914"/>
      <c r="H1110" s="914"/>
      <c r="I1110" s="914"/>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5"/>
      <c r="D1111" s="915"/>
      <c r="E1111" s="914"/>
      <c r="F1111" s="914"/>
      <c r="G1111" s="914"/>
      <c r="H1111" s="914"/>
      <c r="I1111" s="914"/>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5"/>
      <c r="D1112" s="915"/>
      <c r="E1112" s="914"/>
      <c r="F1112" s="914"/>
      <c r="G1112" s="914"/>
      <c r="H1112" s="914"/>
      <c r="I1112" s="914"/>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5"/>
      <c r="D1113" s="915"/>
      <c r="E1113" s="914"/>
      <c r="F1113" s="914"/>
      <c r="G1113" s="914"/>
      <c r="H1113" s="914"/>
      <c r="I1113" s="914"/>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5"/>
      <c r="D1114" s="915"/>
      <c r="E1114" s="914"/>
      <c r="F1114" s="914"/>
      <c r="G1114" s="914"/>
      <c r="H1114" s="914"/>
      <c r="I1114" s="914"/>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5"/>
      <c r="D1115" s="915"/>
      <c r="E1115" s="914"/>
      <c r="F1115" s="914"/>
      <c r="G1115" s="914"/>
      <c r="H1115" s="914"/>
      <c r="I1115" s="914"/>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5"/>
      <c r="D1116" s="915"/>
      <c r="E1116" s="914"/>
      <c r="F1116" s="914"/>
      <c r="G1116" s="914"/>
      <c r="H1116" s="914"/>
      <c r="I1116" s="914"/>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5"/>
      <c r="D1117" s="915"/>
      <c r="E1117" s="914"/>
      <c r="F1117" s="914"/>
      <c r="G1117" s="914"/>
      <c r="H1117" s="914"/>
      <c r="I1117" s="914"/>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5"/>
      <c r="D1118" s="915"/>
      <c r="E1118" s="914"/>
      <c r="F1118" s="914"/>
      <c r="G1118" s="914"/>
      <c r="H1118" s="914"/>
      <c r="I1118" s="914"/>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5"/>
      <c r="D1119" s="915"/>
      <c r="E1119" s="914"/>
      <c r="F1119" s="914"/>
      <c r="G1119" s="914"/>
      <c r="H1119" s="914"/>
      <c r="I1119" s="914"/>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5"/>
      <c r="D1120" s="915"/>
      <c r="E1120" s="271"/>
      <c r="F1120" s="914"/>
      <c r="G1120" s="914"/>
      <c r="H1120" s="914"/>
      <c r="I1120" s="914"/>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5"/>
      <c r="D1121" s="915"/>
      <c r="E1121" s="914"/>
      <c r="F1121" s="914"/>
      <c r="G1121" s="914"/>
      <c r="H1121" s="914"/>
      <c r="I1121" s="914"/>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5"/>
      <c r="D1122" s="915"/>
      <c r="E1122" s="914"/>
      <c r="F1122" s="914"/>
      <c r="G1122" s="914"/>
      <c r="H1122" s="914"/>
      <c r="I1122" s="914"/>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5"/>
      <c r="D1123" s="915"/>
      <c r="E1123" s="914"/>
      <c r="F1123" s="914"/>
      <c r="G1123" s="914"/>
      <c r="H1123" s="914"/>
      <c r="I1123" s="914"/>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5"/>
      <c r="D1124" s="915"/>
      <c r="E1124" s="914"/>
      <c r="F1124" s="914"/>
      <c r="G1124" s="914"/>
      <c r="H1124" s="914"/>
      <c r="I1124" s="914"/>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5"/>
      <c r="D1125" s="915"/>
      <c r="E1125" s="914"/>
      <c r="F1125" s="914"/>
      <c r="G1125" s="914"/>
      <c r="H1125" s="914"/>
      <c r="I1125" s="914"/>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5"/>
      <c r="D1126" s="915"/>
      <c r="E1126" s="914"/>
      <c r="F1126" s="914"/>
      <c r="G1126" s="914"/>
      <c r="H1126" s="914"/>
      <c r="I1126" s="914"/>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5"/>
      <c r="D1127" s="915"/>
      <c r="E1127" s="914"/>
      <c r="F1127" s="914"/>
      <c r="G1127" s="914"/>
      <c r="H1127" s="914"/>
      <c r="I1127" s="914"/>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5"/>
      <c r="D1128" s="915"/>
      <c r="E1128" s="914"/>
      <c r="F1128" s="914"/>
      <c r="G1128" s="914"/>
      <c r="H1128" s="914"/>
      <c r="I1128" s="914"/>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5"/>
      <c r="D1129" s="915"/>
      <c r="E1129" s="914"/>
      <c r="F1129" s="914"/>
      <c r="G1129" s="914"/>
      <c r="H1129" s="914"/>
      <c r="I1129" s="914"/>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5"/>
      <c r="D1130" s="915"/>
      <c r="E1130" s="914"/>
      <c r="F1130" s="914"/>
      <c r="G1130" s="914"/>
      <c r="H1130" s="914"/>
      <c r="I1130" s="914"/>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5"/>
      <c r="D1131" s="915"/>
      <c r="E1131" s="914"/>
      <c r="F1131" s="914"/>
      <c r="G1131" s="914"/>
      <c r="H1131" s="914"/>
      <c r="I1131" s="914"/>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5"/>
      <c r="D1132" s="915"/>
      <c r="E1132" s="914"/>
      <c r="F1132" s="914"/>
      <c r="G1132" s="914"/>
      <c r="H1132" s="914"/>
      <c r="I1132" s="914"/>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idden="1" x14ac:dyDescent="0.15"/>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6" max="49" man="1"/>
    <brk id="483" max="49" man="1"/>
    <brk id="725" max="49" man="1"/>
    <brk id="740"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596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596</v>
      </c>
      <c r="R3" s="13" t="str">
        <f t="shared" ref="R3:R8" si="3">IF(Q3="","",P3)</f>
        <v>委託・請負</v>
      </c>
      <c r="S3" s="13" t="str">
        <f t="shared" ref="S3:S8" si="4">IF(R3="",S2,IF(S2&lt;&gt;"",CONCATENATE(S2,"、",R3),R3))</f>
        <v>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328</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
      </c>
      <c r="O10" s="13"/>
      <c r="P10" s="13" t="str">
        <f>S8</f>
        <v>委託・請負</v>
      </c>
      <c r="Q10" s="19"/>
      <c r="T10" s="13"/>
      <c r="W10" s="32" t="s">
        <v>156</v>
      </c>
      <c r="Y10" s="32" t="s">
        <v>440</v>
      </c>
      <c r="Z10" s="30"/>
      <c r="AA10" s="32" t="s">
        <v>534</v>
      </c>
      <c r="AB10" s="31"/>
      <c r="AC10" s="31"/>
      <c r="AD10" s="31"/>
      <c r="AE10" s="31"/>
      <c r="AF10" s="30"/>
      <c r="AG10" s="55" t="s">
        <v>361</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597</v>
      </c>
      <c r="M11" s="13" t="str">
        <f t="shared" si="2"/>
        <v>その他の事項経費</v>
      </c>
      <c r="N11" s="13" t="str">
        <f t="shared" si="6"/>
        <v>その他の事項経費</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t="s">
        <v>561</v>
      </c>
      <c r="C19" s="13" t="str">
        <f t="shared" si="9"/>
        <v>クールジャパン</v>
      </c>
      <c r="D19" s="13" t="str">
        <f t="shared" si="8"/>
        <v>クールジャパン</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t="s">
        <v>561</v>
      </c>
      <c r="C20" s="13" t="str">
        <f t="shared" si="9"/>
        <v>知的財産</v>
      </c>
      <c r="D20" s="13" t="str">
        <f t="shared" si="8"/>
        <v>クールジャパン、知的財産</v>
      </c>
      <c r="F20" s="18" t="s">
        <v>313</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クールジャパン、知的財産</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クールジャパン、知的財産</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クールジャパン、知的財産</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クールジャパン、知的財産</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クールジャパン、知的財産</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一般会計</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351</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2"/>
      <c r="AA2" s="433"/>
      <c r="AB2" s="1037" t="s">
        <v>11</v>
      </c>
      <c r="AC2" s="1038"/>
      <c r="AD2" s="1039"/>
      <c r="AE2" s="395" t="s">
        <v>391</v>
      </c>
      <c r="AF2" s="395"/>
      <c r="AG2" s="395"/>
      <c r="AH2" s="395"/>
      <c r="AI2" s="395" t="s">
        <v>389</v>
      </c>
      <c r="AJ2" s="395"/>
      <c r="AK2" s="395"/>
      <c r="AL2" s="395"/>
      <c r="AM2" s="395" t="s">
        <v>418</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4"/>
      <c r="Z3" s="1035"/>
      <c r="AA3" s="1036"/>
      <c r="AB3" s="1040"/>
      <c r="AC3" s="1041"/>
      <c r="AD3" s="1042"/>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4" t="s">
        <v>379</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351</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2"/>
      <c r="AA9" s="433"/>
      <c r="AB9" s="1037" t="s">
        <v>11</v>
      </c>
      <c r="AC9" s="1038"/>
      <c r="AD9" s="1039"/>
      <c r="AE9" s="395" t="s">
        <v>391</v>
      </c>
      <c r="AF9" s="395"/>
      <c r="AG9" s="395"/>
      <c r="AH9" s="395"/>
      <c r="AI9" s="395" t="s">
        <v>389</v>
      </c>
      <c r="AJ9" s="395"/>
      <c r="AK9" s="395"/>
      <c r="AL9" s="395"/>
      <c r="AM9" s="395" t="s">
        <v>418</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4"/>
      <c r="Z10" s="1035"/>
      <c r="AA10" s="1036"/>
      <c r="AB10" s="1040"/>
      <c r="AC10" s="1041"/>
      <c r="AD10" s="1042"/>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4" t="s">
        <v>379</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351</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2"/>
      <c r="AA16" s="433"/>
      <c r="AB16" s="1037" t="s">
        <v>11</v>
      </c>
      <c r="AC16" s="1038"/>
      <c r="AD16" s="1039"/>
      <c r="AE16" s="395" t="s">
        <v>391</v>
      </c>
      <c r="AF16" s="395"/>
      <c r="AG16" s="395"/>
      <c r="AH16" s="395"/>
      <c r="AI16" s="395" t="s">
        <v>389</v>
      </c>
      <c r="AJ16" s="395"/>
      <c r="AK16" s="395"/>
      <c r="AL16" s="395"/>
      <c r="AM16" s="395" t="s">
        <v>418</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4"/>
      <c r="Z17" s="1035"/>
      <c r="AA17" s="1036"/>
      <c r="AB17" s="1040"/>
      <c r="AC17" s="1041"/>
      <c r="AD17" s="1042"/>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4" t="s">
        <v>379</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351</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2"/>
      <c r="AA23" s="433"/>
      <c r="AB23" s="1037" t="s">
        <v>11</v>
      </c>
      <c r="AC23" s="1038"/>
      <c r="AD23" s="1039"/>
      <c r="AE23" s="395" t="s">
        <v>391</v>
      </c>
      <c r="AF23" s="395"/>
      <c r="AG23" s="395"/>
      <c r="AH23" s="395"/>
      <c r="AI23" s="395" t="s">
        <v>389</v>
      </c>
      <c r="AJ23" s="395"/>
      <c r="AK23" s="395"/>
      <c r="AL23" s="395"/>
      <c r="AM23" s="395" t="s">
        <v>418</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4"/>
      <c r="Z24" s="1035"/>
      <c r="AA24" s="1036"/>
      <c r="AB24" s="1040"/>
      <c r="AC24" s="1041"/>
      <c r="AD24" s="1042"/>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4" t="s">
        <v>379</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351</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2"/>
      <c r="AA30" s="433"/>
      <c r="AB30" s="1037" t="s">
        <v>11</v>
      </c>
      <c r="AC30" s="1038"/>
      <c r="AD30" s="1039"/>
      <c r="AE30" s="395" t="s">
        <v>391</v>
      </c>
      <c r="AF30" s="395"/>
      <c r="AG30" s="395"/>
      <c r="AH30" s="395"/>
      <c r="AI30" s="395" t="s">
        <v>389</v>
      </c>
      <c r="AJ30" s="395"/>
      <c r="AK30" s="395"/>
      <c r="AL30" s="395"/>
      <c r="AM30" s="395" t="s">
        <v>418</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4"/>
      <c r="Z31" s="1035"/>
      <c r="AA31" s="1036"/>
      <c r="AB31" s="1040"/>
      <c r="AC31" s="1041"/>
      <c r="AD31" s="1042"/>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4" t="s">
        <v>379</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351</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2"/>
      <c r="AA37" s="433"/>
      <c r="AB37" s="1037" t="s">
        <v>11</v>
      </c>
      <c r="AC37" s="1038"/>
      <c r="AD37" s="1039"/>
      <c r="AE37" s="395" t="s">
        <v>391</v>
      </c>
      <c r="AF37" s="395"/>
      <c r="AG37" s="395"/>
      <c r="AH37" s="395"/>
      <c r="AI37" s="395" t="s">
        <v>389</v>
      </c>
      <c r="AJ37" s="395"/>
      <c r="AK37" s="395"/>
      <c r="AL37" s="395"/>
      <c r="AM37" s="395" t="s">
        <v>418</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4"/>
      <c r="Z38" s="1035"/>
      <c r="AA38" s="1036"/>
      <c r="AB38" s="1040"/>
      <c r="AC38" s="1041"/>
      <c r="AD38" s="1042"/>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4" t="s">
        <v>379</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351</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2"/>
      <c r="AA44" s="433"/>
      <c r="AB44" s="1037" t="s">
        <v>11</v>
      </c>
      <c r="AC44" s="1038"/>
      <c r="AD44" s="1039"/>
      <c r="AE44" s="395" t="s">
        <v>391</v>
      </c>
      <c r="AF44" s="395"/>
      <c r="AG44" s="395"/>
      <c r="AH44" s="395"/>
      <c r="AI44" s="395" t="s">
        <v>389</v>
      </c>
      <c r="AJ44" s="395"/>
      <c r="AK44" s="395"/>
      <c r="AL44" s="395"/>
      <c r="AM44" s="395" t="s">
        <v>418</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4"/>
      <c r="Z45" s="1035"/>
      <c r="AA45" s="1036"/>
      <c r="AB45" s="1040"/>
      <c r="AC45" s="1041"/>
      <c r="AD45" s="1042"/>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4" t="s">
        <v>379</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351</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2"/>
      <c r="AA51" s="433"/>
      <c r="AB51" s="388" t="s">
        <v>11</v>
      </c>
      <c r="AC51" s="1038"/>
      <c r="AD51" s="1039"/>
      <c r="AE51" s="395" t="s">
        <v>391</v>
      </c>
      <c r="AF51" s="395"/>
      <c r="AG51" s="395"/>
      <c r="AH51" s="395"/>
      <c r="AI51" s="395" t="s">
        <v>389</v>
      </c>
      <c r="AJ51" s="395"/>
      <c r="AK51" s="395"/>
      <c r="AL51" s="395"/>
      <c r="AM51" s="395" t="s">
        <v>418</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4"/>
      <c r="Z52" s="1035"/>
      <c r="AA52" s="1036"/>
      <c r="AB52" s="1040"/>
      <c r="AC52" s="1041"/>
      <c r="AD52" s="1042"/>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4" t="s">
        <v>379</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351</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2"/>
      <c r="AA58" s="433"/>
      <c r="AB58" s="1037" t="s">
        <v>11</v>
      </c>
      <c r="AC58" s="1038"/>
      <c r="AD58" s="1039"/>
      <c r="AE58" s="395" t="s">
        <v>391</v>
      </c>
      <c r="AF58" s="395"/>
      <c r="AG58" s="395"/>
      <c r="AH58" s="395"/>
      <c r="AI58" s="395" t="s">
        <v>389</v>
      </c>
      <c r="AJ58" s="395"/>
      <c r="AK58" s="395"/>
      <c r="AL58" s="395"/>
      <c r="AM58" s="395" t="s">
        <v>418</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4"/>
      <c r="Z59" s="1035"/>
      <c r="AA59" s="1036"/>
      <c r="AB59" s="1040"/>
      <c r="AC59" s="1041"/>
      <c r="AD59" s="1042"/>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4" t="s">
        <v>379</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351</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2"/>
      <c r="AA65" s="433"/>
      <c r="AB65" s="1037" t="s">
        <v>11</v>
      </c>
      <c r="AC65" s="1038"/>
      <c r="AD65" s="1039"/>
      <c r="AE65" s="395" t="s">
        <v>391</v>
      </c>
      <c r="AF65" s="395"/>
      <c r="AG65" s="395"/>
      <c r="AH65" s="395"/>
      <c r="AI65" s="395" t="s">
        <v>389</v>
      </c>
      <c r="AJ65" s="395"/>
      <c r="AK65" s="395"/>
      <c r="AL65" s="395"/>
      <c r="AM65" s="395" t="s">
        <v>418</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4"/>
      <c r="Z66" s="1035"/>
      <c r="AA66" s="1036"/>
      <c r="AB66" s="1040"/>
      <c r="AC66" s="1041"/>
      <c r="AD66" s="1042"/>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4" t="s">
        <v>379</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365</v>
      </c>
      <c r="H2" s="460"/>
      <c r="I2" s="460"/>
      <c r="J2" s="460"/>
      <c r="K2" s="460"/>
      <c r="L2" s="460"/>
      <c r="M2" s="460"/>
      <c r="N2" s="460"/>
      <c r="O2" s="460"/>
      <c r="P2" s="460"/>
      <c r="Q2" s="460"/>
      <c r="R2" s="460"/>
      <c r="S2" s="460"/>
      <c r="T2" s="460"/>
      <c r="U2" s="460"/>
      <c r="V2" s="460"/>
      <c r="W2" s="460"/>
      <c r="X2" s="460"/>
      <c r="Y2" s="460"/>
      <c r="Z2" s="460"/>
      <c r="AA2" s="460"/>
      <c r="AB2" s="461"/>
      <c r="AC2" s="459" t="s">
        <v>367</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5"/>
      <c r="B6" s="1066"/>
      <c r="C6" s="1066"/>
      <c r="D6" s="1066"/>
      <c r="E6" s="1066"/>
      <c r="F6" s="1067"/>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5"/>
      <c r="B7" s="1066"/>
      <c r="C7" s="1066"/>
      <c r="D7" s="1066"/>
      <c r="E7" s="1066"/>
      <c r="F7" s="1067"/>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5"/>
      <c r="B8" s="1066"/>
      <c r="C8" s="1066"/>
      <c r="D8" s="1066"/>
      <c r="E8" s="1066"/>
      <c r="F8" s="1067"/>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5"/>
      <c r="B9" s="1066"/>
      <c r="C9" s="1066"/>
      <c r="D9" s="1066"/>
      <c r="E9" s="1066"/>
      <c r="F9" s="1067"/>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5"/>
      <c r="B10" s="1066"/>
      <c r="C10" s="1066"/>
      <c r="D10" s="1066"/>
      <c r="E10" s="1066"/>
      <c r="F10" s="1067"/>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5"/>
      <c r="B11" s="1066"/>
      <c r="C11" s="1066"/>
      <c r="D11" s="1066"/>
      <c r="E11" s="1066"/>
      <c r="F11" s="1067"/>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5"/>
      <c r="B12" s="1066"/>
      <c r="C12" s="1066"/>
      <c r="D12" s="1066"/>
      <c r="E12" s="1066"/>
      <c r="F12" s="1067"/>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5"/>
      <c r="B13" s="1066"/>
      <c r="C13" s="1066"/>
      <c r="D13" s="1066"/>
      <c r="E13" s="1066"/>
      <c r="F13" s="1067"/>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5"/>
      <c r="B14" s="1066"/>
      <c r="C14" s="1066"/>
      <c r="D14" s="1066"/>
      <c r="E14" s="1066"/>
      <c r="F14" s="1067"/>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5"/>
      <c r="B19" s="1066"/>
      <c r="C19" s="1066"/>
      <c r="D19" s="1066"/>
      <c r="E19" s="1066"/>
      <c r="F19" s="1067"/>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5"/>
      <c r="B20" s="1066"/>
      <c r="C20" s="1066"/>
      <c r="D20" s="1066"/>
      <c r="E20" s="1066"/>
      <c r="F20" s="1067"/>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5"/>
      <c r="B21" s="1066"/>
      <c r="C21" s="1066"/>
      <c r="D21" s="1066"/>
      <c r="E21" s="1066"/>
      <c r="F21" s="1067"/>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5"/>
      <c r="B22" s="1066"/>
      <c r="C22" s="1066"/>
      <c r="D22" s="1066"/>
      <c r="E22" s="1066"/>
      <c r="F22" s="1067"/>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5"/>
      <c r="B23" s="1066"/>
      <c r="C23" s="1066"/>
      <c r="D23" s="1066"/>
      <c r="E23" s="1066"/>
      <c r="F23" s="1067"/>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5"/>
      <c r="B24" s="1066"/>
      <c r="C24" s="1066"/>
      <c r="D24" s="1066"/>
      <c r="E24" s="1066"/>
      <c r="F24" s="1067"/>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5"/>
      <c r="B25" s="1066"/>
      <c r="C25" s="1066"/>
      <c r="D25" s="1066"/>
      <c r="E25" s="1066"/>
      <c r="F25" s="1067"/>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5"/>
      <c r="B26" s="1066"/>
      <c r="C26" s="1066"/>
      <c r="D26" s="1066"/>
      <c r="E26" s="1066"/>
      <c r="F26" s="1067"/>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5"/>
      <c r="B27" s="1066"/>
      <c r="C27" s="1066"/>
      <c r="D27" s="1066"/>
      <c r="E27" s="1066"/>
      <c r="F27" s="1067"/>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5"/>
      <c r="B32" s="1066"/>
      <c r="C32" s="1066"/>
      <c r="D32" s="1066"/>
      <c r="E32" s="1066"/>
      <c r="F32" s="1067"/>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5"/>
      <c r="B33" s="1066"/>
      <c r="C33" s="1066"/>
      <c r="D33" s="1066"/>
      <c r="E33" s="1066"/>
      <c r="F33" s="1067"/>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5"/>
      <c r="B34" s="1066"/>
      <c r="C34" s="1066"/>
      <c r="D34" s="1066"/>
      <c r="E34" s="1066"/>
      <c r="F34" s="1067"/>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5"/>
      <c r="B35" s="1066"/>
      <c r="C35" s="1066"/>
      <c r="D35" s="1066"/>
      <c r="E35" s="1066"/>
      <c r="F35" s="1067"/>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5"/>
      <c r="B36" s="1066"/>
      <c r="C36" s="1066"/>
      <c r="D36" s="1066"/>
      <c r="E36" s="1066"/>
      <c r="F36" s="1067"/>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5"/>
      <c r="B37" s="1066"/>
      <c r="C37" s="1066"/>
      <c r="D37" s="1066"/>
      <c r="E37" s="1066"/>
      <c r="F37" s="1067"/>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5"/>
      <c r="B38" s="1066"/>
      <c r="C38" s="1066"/>
      <c r="D38" s="1066"/>
      <c r="E38" s="1066"/>
      <c r="F38" s="1067"/>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5"/>
      <c r="B39" s="1066"/>
      <c r="C39" s="1066"/>
      <c r="D39" s="1066"/>
      <c r="E39" s="1066"/>
      <c r="F39" s="1067"/>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5"/>
      <c r="B40" s="1066"/>
      <c r="C40" s="1066"/>
      <c r="D40" s="1066"/>
      <c r="E40" s="1066"/>
      <c r="F40" s="1067"/>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5"/>
      <c r="B45" s="1066"/>
      <c r="C45" s="1066"/>
      <c r="D45" s="1066"/>
      <c r="E45" s="1066"/>
      <c r="F45" s="1067"/>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5"/>
      <c r="B46" s="1066"/>
      <c r="C46" s="1066"/>
      <c r="D46" s="1066"/>
      <c r="E46" s="1066"/>
      <c r="F46" s="1067"/>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5"/>
      <c r="B47" s="1066"/>
      <c r="C47" s="1066"/>
      <c r="D47" s="1066"/>
      <c r="E47" s="1066"/>
      <c r="F47" s="1067"/>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5"/>
      <c r="B48" s="1066"/>
      <c r="C48" s="1066"/>
      <c r="D48" s="1066"/>
      <c r="E48" s="1066"/>
      <c r="F48" s="1067"/>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5"/>
      <c r="B49" s="1066"/>
      <c r="C49" s="1066"/>
      <c r="D49" s="1066"/>
      <c r="E49" s="1066"/>
      <c r="F49" s="1067"/>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5"/>
      <c r="B50" s="1066"/>
      <c r="C50" s="1066"/>
      <c r="D50" s="1066"/>
      <c r="E50" s="1066"/>
      <c r="F50" s="1067"/>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5"/>
      <c r="B51" s="1066"/>
      <c r="C51" s="1066"/>
      <c r="D51" s="1066"/>
      <c r="E51" s="1066"/>
      <c r="F51" s="1067"/>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5"/>
      <c r="B52" s="1066"/>
      <c r="C52" s="1066"/>
      <c r="D52" s="1066"/>
      <c r="E52" s="1066"/>
      <c r="F52" s="1067"/>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5"/>
      <c r="B59" s="1066"/>
      <c r="C59" s="1066"/>
      <c r="D59" s="1066"/>
      <c r="E59" s="1066"/>
      <c r="F59" s="1067"/>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5"/>
      <c r="B60" s="1066"/>
      <c r="C60" s="1066"/>
      <c r="D60" s="1066"/>
      <c r="E60" s="1066"/>
      <c r="F60" s="1067"/>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5"/>
      <c r="B61" s="1066"/>
      <c r="C61" s="1066"/>
      <c r="D61" s="1066"/>
      <c r="E61" s="1066"/>
      <c r="F61" s="1067"/>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5"/>
      <c r="B62" s="1066"/>
      <c r="C62" s="1066"/>
      <c r="D62" s="1066"/>
      <c r="E62" s="1066"/>
      <c r="F62" s="1067"/>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5"/>
      <c r="B63" s="1066"/>
      <c r="C63" s="1066"/>
      <c r="D63" s="1066"/>
      <c r="E63" s="1066"/>
      <c r="F63" s="1067"/>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5"/>
      <c r="B64" s="1066"/>
      <c r="C64" s="1066"/>
      <c r="D64" s="1066"/>
      <c r="E64" s="1066"/>
      <c r="F64" s="1067"/>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5"/>
      <c r="B65" s="1066"/>
      <c r="C65" s="1066"/>
      <c r="D65" s="1066"/>
      <c r="E65" s="1066"/>
      <c r="F65" s="1067"/>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5"/>
      <c r="B66" s="1066"/>
      <c r="C66" s="1066"/>
      <c r="D66" s="1066"/>
      <c r="E66" s="1066"/>
      <c r="F66" s="1067"/>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5"/>
      <c r="B67" s="1066"/>
      <c r="C67" s="1066"/>
      <c r="D67" s="1066"/>
      <c r="E67" s="1066"/>
      <c r="F67" s="1067"/>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5"/>
      <c r="B72" s="1066"/>
      <c r="C72" s="1066"/>
      <c r="D72" s="1066"/>
      <c r="E72" s="1066"/>
      <c r="F72" s="1067"/>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5"/>
      <c r="B73" s="1066"/>
      <c r="C73" s="1066"/>
      <c r="D73" s="1066"/>
      <c r="E73" s="1066"/>
      <c r="F73" s="1067"/>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5"/>
      <c r="B74" s="1066"/>
      <c r="C74" s="1066"/>
      <c r="D74" s="1066"/>
      <c r="E74" s="1066"/>
      <c r="F74" s="1067"/>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5"/>
      <c r="B75" s="1066"/>
      <c r="C75" s="1066"/>
      <c r="D75" s="1066"/>
      <c r="E75" s="1066"/>
      <c r="F75" s="1067"/>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5"/>
      <c r="B76" s="1066"/>
      <c r="C76" s="1066"/>
      <c r="D76" s="1066"/>
      <c r="E76" s="1066"/>
      <c r="F76" s="1067"/>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5"/>
      <c r="B77" s="1066"/>
      <c r="C77" s="1066"/>
      <c r="D77" s="1066"/>
      <c r="E77" s="1066"/>
      <c r="F77" s="1067"/>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5"/>
      <c r="B78" s="1066"/>
      <c r="C78" s="1066"/>
      <c r="D78" s="1066"/>
      <c r="E78" s="1066"/>
      <c r="F78" s="1067"/>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5"/>
      <c r="B79" s="1066"/>
      <c r="C79" s="1066"/>
      <c r="D79" s="1066"/>
      <c r="E79" s="1066"/>
      <c r="F79" s="1067"/>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5"/>
      <c r="B80" s="1066"/>
      <c r="C80" s="1066"/>
      <c r="D80" s="1066"/>
      <c r="E80" s="1066"/>
      <c r="F80" s="1067"/>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5"/>
      <c r="B85" s="1066"/>
      <c r="C85" s="1066"/>
      <c r="D85" s="1066"/>
      <c r="E85" s="1066"/>
      <c r="F85" s="1067"/>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5"/>
      <c r="B86" s="1066"/>
      <c r="C86" s="1066"/>
      <c r="D86" s="1066"/>
      <c r="E86" s="1066"/>
      <c r="F86" s="1067"/>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5"/>
      <c r="B87" s="1066"/>
      <c r="C87" s="1066"/>
      <c r="D87" s="1066"/>
      <c r="E87" s="1066"/>
      <c r="F87" s="1067"/>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5"/>
      <c r="B88" s="1066"/>
      <c r="C88" s="1066"/>
      <c r="D88" s="1066"/>
      <c r="E88" s="1066"/>
      <c r="F88" s="1067"/>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5"/>
      <c r="B89" s="1066"/>
      <c r="C89" s="1066"/>
      <c r="D89" s="1066"/>
      <c r="E89" s="1066"/>
      <c r="F89" s="1067"/>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5"/>
      <c r="B90" s="1066"/>
      <c r="C90" s="1066"/>
      <c r="D90" s="1066"/>
      <c r="E90" s="1066"/>
      <c r="F90" s="1067"/>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5"/>
      <c r="B91" s="1066"/>
      <c r="C91" s="1066"/>
      <c r="D91" s="1066"/>
      <c r="E91" s="1066"/>
      <c r="F91" s="1067"/>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5"/>
      <c r="B92" s="1066"/>
      <c r="C92" s="1066"/>
      <c r="D92" s="1066"/>
      <c r="E92" s="1066"/>
      <c r="F92" s="1067"/>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5"/>
      <c r="B93" s="1066"/>
      <c r="C93" s="1066"/>
      <c r="D93" s="1066"/>
      <c r="E93" s="1066"/>
      <c r="F93" s="1067"/>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5"/>
      <c r="B98" s="1066"/>
      <c r="C98" s="1066"/>
      <c r="D98" s="1066"/>
      <c r="E98" s="1066"/>
      <c r="F98" s="1067"/>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5"/>
      <c r="B99" s="1066"/>
      <c r="C99" s="1066"/>
      <c r="D99" s="1066"/>
      <c r="E99" s="1066"/>
      <c r="F99" s="1067"/>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5"/>
      <c r="B100" s="1066"/>
      <c r="C100" s="1066"/>
      <c r="D100" s="1066"/>
      <c r="E100" s="1066"/>
      <c r="F100" s="1067"/>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5"/>
      <c r="B101" s="1066"/>
      <c r="C101" s="1066"/>
      <c r="D101" s="1066"/>
      <c r="E101" s="1066"/>
      <c r="F101" s="1067"/>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5"/>
      <c r="B102" s="1066"/>
      <c r="C102" s="1066"/>
      <c r="D102" s="1066"/>
      <c r="E102" s="1066"/>
      <c r="F102" s="1067"/>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5"/>
      <c r="B103" s="1066"/>
      <c r="C103" s="1066"/>
      <c r="D103" s="1066"/>
      <c r="E103" s="1066"/>
      <c r="F103" s="1067"/>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5"/>
      <c r="B104" s="1066"/>
      <c r="C104" s="1066"/>
      <c r="D104" s="1066"/>
      <c r="E104" s="1066"/>
      <c r="F104" s="1067"/>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5"/>
      <c r="B105" s="1066"/>
      <c r="C105" s="1066"/>
      <c r="D105" s="1066"/>
      <c r="E105" s="1066"/>
      <c r="F105" s="1067"/>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5"/>
      <c r="B112" s="1066"/>
      <c r="C112" s="1066"/>
      <c r="D112" s="1066"/>
      <c r="E112" s="1066"/>
      <c r="F112" s="1067"/>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5"/>
      <c r="B113" s="1066"/>
      <c r="C113" s="1066"/>
      <c r="D113" s="1066"/>
      <c r="E113" s="1066"/>
      <c r="F113" s="1067"/>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5"/>
      <c r="B114" s="1066"/>
      <c r="C114" s="1066"/>
      <c r="D114" s="1066"/>
      <c r="E114" s="1066"/>
      <c r="F114" s="1067"/>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5"/>
      <c r="B115" s="1066"/>
      <c r="C115" s="1066"/>
      <c r="D115" s="1066"/>
      <c r="E115" s="1066"/>
      <c r="F115" s="1067"/>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5"/>
      <c r="B116" s="1066"/>
      <c r="C116" s="1066"/>
      <c r="D116" s="1066"/>
      <c r="E116" s="1066"/>
      <c r="F116" s="1067"/>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5"/>
      <c r="B117" s="1066"/>
      <c r="C117" s="1066"/>
      <c r="D117" s="1066"/>
      <c r="E117" s="1066"/>
      <c r="F117" s="1067"/>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5"/>
      <c r="B118" s="1066"/>
      <c r="C118" s="1066"/>
      <c r="D118" s="1066"/>
      <c r="E118" s="1066"/>
      <c r="F118" s="1067"/>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5"/>
      <c r="B119" s="1066"/>
      <c r="C119" s="1066"/>
      <c r="D119" s="1066"/>
      <c r="E119" s="1066"/>
      <c r="F119" s="1067"/>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5"/>
      <c r="B120" s="1066"/>
      <c r="C120" s="1066"/>
      <c r="D120" s="1066"/>
      <c r="E120" s="1066"/>
      <c r="F120" s="1067"/>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5"/>
      <c r="B125" s="1066"/>
      <c r="C125" s="1066"/>
      <c r="D125" s="1066"/>
      <c r="E125" s="1066"/>
      <c r="F125" s="1067"/>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5"/>
      <c r="B126" s="1066"/>
      <c r="C126" s="1066"/>
      <c r="D126" s="1066"/>
      <c r="E126" s="1066"/>
      <c r="F126" s="1067"/>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5"/>
      <c r="B127" s="1066"/>
      <c r="C127" s="1066"/>
      <c r="D127" s="1066"/>
      <c r="E127" s="1066"/>
      <c r="F127" s="1067"/>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5"/>
      <c r="B128" s="1066"/>
      <c r="C128" s="1066"/>
      <c r="D128" s="1066"/>
      <c r="E128" s="1066"/>
      <c r="F128" s="1067"/>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5"/>
      <c r="B129" s="1066"/>
      <c r="C129" s="1066"/>
      <c r="D129" s="1066"/>
      <c r="E129" s="1066"/>
      <c r="F129" s="1067"/>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5"/>
      <c r="B130" s="1066"/>
      <c r="C130" s="1066"/>
      <c r="D130" s="1066"/>
      <c r="E130" s="1066"/>
      <c r="F130" s="1067"/>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5"/>
      <c r="B131" s="1066"/>
      <c r="C131" s="1066"/>
      <c r="D131" s="1066"/>
      <c r="E131" s="1066"/>
      <c r="F131" s="1067"/>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5"/>
      <c r="B132" s="1066"/>
      <c r="C132" s="1066"/>
      <c r="D132" s="1066"/>
      <c r="E132" s="1066"/>
      <c r="F132" s="1067"/>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5"/>
      <c r="B133" s="1066"/>
      <c r="C133" s="1066"/>
      <c r="D133" s="1066"/>
      <c r="E133" s="1066"/>
      <c r="F133" s="1067"/>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5"/>
      <c r="B138" s="1066"/>
      <c r="C138" s="1066"/>
      <c r="D138" s="1066"/>
      <c r="E138" s="1066"/>
      <c r="F138" s="1067"/>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5"/>
      <c r="B139" s="1066"/>
      <c r="C139" s="1066"/>
      <c r="D139" s="1066"/>
      <c r="E139" s="1066"/>
      <c r="F139" s="1067"/>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5"/>
      <c r="B140" s="1066"/>
      <c r="C140" s="1066"/>
      <c r="D140" s="1066"/>
      <c r="E140" s="1066"/>
      <c r="F140" s="1067"/>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5"/>
      <c r="B141" s="1066"/>
      <c r="C141" s="1066"/>
      <c r="D141" s="1066"/>
      <c r="E141" s="1066"/>
      <c r="F141" s="1067"/>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5"/>
      <c r="B142" s="1066"/>
      <c r="C142" s="1066"/>
      <c r="D142" s="1066"/>
      <c r="E142" s="1066"/>
      <c r="F142" s="1067"/>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5"/>
      <c r="B143" s="1066"/>
      <c r="C143" s="1066"/>
      <c r="D143" s="1066"/>
      <c r="E143" s="1066"/>
      <c r="F143" s="1067"/>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5"/>
      <c r="B144" s="1066"/>
      <c r="C144" s="1066"/>
      <c r="D144" s="1066"/>
      <c r="E144" s="1066"/>
      <c r="F144" s="1067"/>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5"/>
      <c r="B145" s="1066"/>
      <c r="C145" s="1066"/>
      <c r="D145" s="1066"/>
      <c r="E145" s="1066"/>
      <c r="F145" s="1067"/>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5"/>
      <c r="B146" s="1066"/>
      <c r="C146" s="1066"/>
      <c r="D146" s="1066"/>
      <c r="E146" s="1066"/>
      <c r="F146" s="1067"/>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5"/>
      <c r="B151" s="1066"/>
      <c r="C151" s="1066"/>
      <c r="D151" s="1066"/>
      <c r="E151" s="1066"/>
      <c r="F151" s="1067"/>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5"/>
      <c r="B152" s="1066"/>
      <c r="C152" s="1066"/>
      <c r="D152" s="1066"/>
      <c r="E152" s="1066"/>
      <c r="F152" s="1067"/>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5"/>
      <c r="B153" s="1066"/>
      <c r="C153" s="1066"/>
      <c r="D153" s="1066"/>
      <c r="E153" s="1066"/>
      <c r="F153" s="1067"/>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5"/>
      <c r="B154" s="1066"/>
      <c r="C154" s="1066"/>
      <c r="D154" s="1066"/>
      <c r="E154" s="1066"/>
      <c r="F154" s="1067"/>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5"/>
      <c r="B155" s="1066"/>
      <c r="C155" s="1066"/>
      <c r="D155" s="1066"/>
      <c r="E155" s="1066"/>
      <c r="F155" s="1067"/>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5"/>
      <c r="B156" s="1066"/>
      <c r="C156" s="1066"/>
      <c r="D156" s="1066"/>
      <c r="E156" s="1066"/>
      <c r="F156" s="1067"/>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5"/>
      <c r="B157" s="1066"/>
      <c r="C157" s="1066"/>
      <c r="D157" s="1066"/>
      <c r="E157" s="1066"/>
      <c r="F157" s="1067"/>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5"/>
      <c r="B158" s="1066"/>
      <c r="C158" s="1066"/>
      <c r="D158" s="1066"/>
      <c r="E158" s="1066"/>
      <c r="F158" s="1067"/>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5"/>
      <c r="B165" s="1066"/>
      <c r="C165" s="1066"/>
      <c r="D165" s="1066"/>
      <c r="E165" s="1066"/>
      <c r="F165" s="1067"/>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5"/>
      <c r="B166" s="1066"/>
      <c r="C166" s="1066"/>
      <c r="D166" s="1066"/>
      <c r="E166" s="1066"/>
      <c r="F166" s="1067"/>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5"/>
      <c r="B167" s="1066"/>
      <c r="C167" s="1066"/>
      <c r="D167" s="1066"/>
      <c r="E167" s="1066"/>
      <c r="F167" s="1067"/>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5"/>
      <c r="B168" s="1066"/>
      <c r="C168" s="1066"/>
      <c r="D168" s="1066"/>
      <c r="E168" s="1066"/>
      <c r="F168" s="1067"/>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5"/>
      <c r="B169" s="1066"/>
      <c r="C169" s="1066"/>
      <c r="D169" s="1066"/>
      <c r="E169" s="1066"/>
      <c r="F169" s="1067"/>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5"/>
      <c r="B170" s="1066"/>
      <c r="C170" s="1066"/>
      <c r="D170" s="1066"/>
      <c r="E170" s="1066"/>
      <c r="F170" s="1067"/>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5"/>
      <c r="B171" s="1066"/>
      <c r="C171" s="1066"/>
      <c r="D171" s="1066"/>
      <c r="E171" s="1066"/>
      <c r="F171" s="1067"/>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5"/>
      <c r="B172" s="1066"/>
      <c r="C172" s="1066"/>
      <c r="D172" s="1066"/>
      <c r="E172" s="1066"/>
      <c r="F172" s="1067"/>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5"/>
      <c r="B173" s="1066"/>
      <c r="C173" s="1066"/>
      <c r="D173" s="1066"/>
      <c r="E173" s="1066"/>
      <c r="F173" s="1067"/>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5"/>
      <c r="B178" s="1066"/>
      <c r="C178" s="1066"/>
      <c r="D178" s="1066"/>
      <c r="E178" s="1066"/>
      <c r="F178" s="1067"/>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5"/>
      <c r="B179" s="1066"/>
      <c r="C179" s="1066"/>
      <c r="D179" s="1066"/>
      <c r="E179" s="1066"/>
      <c r="F179" s="1067"/>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5"/>
      <c r="B180" s="1066"/>
      <c r="C180" s="1066"/>
      <c r="D180" s="1066"/>
      <c r="E180" s="1066"/>
      <c r="F180" s="1067"/>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5"/>
      <c r="B181" s="1066"/>
      <c r="C181" s="1066"/>
      <c r="D181" s="1066"/>
      <c r="E181" s="1066"/>
      <c r="F181" s="1067"/>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5"/>
      <c r="B182" s="1066"/>
      <c r="C182" s="1066"/>
      <c r="D182" s="1066"/>
      <c r="E182" s="1066"/>
      <c r="F182" s="1067"/>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5"/>
      <c r="B183" s="1066"/>
      <c r="C183" s="1066"/>
      <c r="D183" s="1066"/>
      <c r="E183" s="1066"/>
      <c r="F183" s="1067"/>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5"/>
      <c r="B184" s="1066"/>
      <c r="C184" s="1066"/>
      <c r="D184" s="1066"/>
      <c r="E184" s="1066"/>
      <c r="F184" s="1067"/>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5"/>
      <c r="B185" s="1066"/>
      <c r="C185" s="1066"/>
      <c r="D185" s="1066"/>
      <c r="E185" s="1066"/>
      <c r="F185" s="1067"/>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5"/>
      <c r="B186" s="1066"/>
      <c r="C186" s="1066"/>
      <c r="D186" s="1066"/>
      <c r="E186" s="1066"/>
      <c r="F186" s="1067"/>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5"/>
      <c r="B191" s="1066"/>
      <c r="C191" s="1066"/>
      <c r="D191" s="1066"/>
      <c r="E191" s="1066"/>
      <c r="F191" s="1067"/>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5"/>
      <c r="B192" s="1066"/>
      <c r="C192" s="1066"/>
      <c r="D192" s="1066"/>
      <c r="E192" s="1066"/>
      <c r="F192" s="1067"/>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5"/>
      <c r="B193" s="1066"/>
      <c r="C193" s="1066"/>
      <c r="D193" s="1066"/>
      <c r="E193" s="1066"/>
      <c r="F193" s="1067"/>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5"/>
      <c r="B194" s="1066"/>
      <c r="C194" s="1066"/>
      <c r="D194" s="1066"/>
      <c r="E194" s="1066"/>
      <c r="F194" s="1067"/>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5"/>
      <c r="B195" s="1066"/>
      <c r="C195" s="1066"/>
      <c r="D195" s="1066"/>
      <c r="E195" s="1066"/>
      <c r="F195" s="1067"/>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5"/>
      <c r="B196" s="1066"/>
      <c r="C196" s="1066"/>
      <c r="D196" s="1066"/>
      <c r="E196" s="1066"/>
      <c r="F196" s="1067"/>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5"/>
      <c r="B197" s="1066"/>
      <c r="C197" s="1066"/>
      <c r="D197" s="1066"/>
      <c r="E197" s="1066"/>
      <c r="F197" s="1067"/>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5"/>
      <c r="B198" s="1066"/>
      <c r="C198" s="1066"/>
      <c r="D198" s="1066"/>
      <c r="E198" s="1066"/>
      <c r="F198" s="1067"/>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5"/>
      <c r="B199" s="1066"/>
      <c r="C199" s="1066"/>
      <c r="D199" s="1066"/>
      <c r="E199" s="1066"/>
      <c r="F199" s="1067"/>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5"/>
      <c r="B204" s="1066"/>
      <c r="C204" s="1066"/>
      <c r="D204" s="1066"/>
      <c r="E204" s="1066"/>
      <c r="F204" s="1067"/>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5"/>
      <c r="B205" s="1066"/>
      <c r="C205" s="1066"/>
      <c r="D205" s="1066"/>
      <c r="E205" s="1066"/>
      <c r="F205" s="1067"/>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5"/>
      <c r="B206" s="1066"/>
      <c r="C206" s="1066"/>
      <c r="D206" s="1066"/>
      <c r="E206" s="1066"/>
      <c r="F206" s="1067"/>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5"/>
      <c r="B207" s="1066"/>
      <c r="C207" s="1066"/>
      <c r="D207" s="1066"/>
      <c r="E207" s="1066"/>
      <c r="F207" s="1067"/>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5"/>
      <c r="B208" s="1066"/>
      <c r="C208" s="1066"/>
      <c r="D208" s="1066"/>
      <c r="E208" s="1066"/>
      <c r="F208" s="1067"/>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5"/>
      <c r="B209" s="1066"/>
      <c r="C209" s="1066"/>
      <c r="D209" s="1066"/>
      <c r="E209" s="1066"/>
      <c r="F209" s="1067"/>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5"/>
      <c r="B210" s="1066"/>
      <c r="C210" s="1066"/>
      <c r="D210" s="1066"/>
      <c r="E210" s="1066"/>
      <c r="F210" s="1067"/>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5"/>
      <c r="B211" s="1066"/>
      <c r="C211" s="1066"/>
      <c r="D211" s="1066"/>
      <c r="E211" s="1066"/>
      <c r="F211" s="1067"/>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5"/>
      <c r="B218" s="1066"/>
      <c r="C218" s="1066"/>
      <c r="D218" s="1066"/>
      <c r="E218" s="1066"/>
      <c r="F218" s="1067"/>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5"/>
      <c r="B219" s="1066"/>
      <c r="C219" s="1066"/>
      <c r="D219" s="1066"/>
      <c r="E219" s="1066"/>
      <c r="F219" s="1067"/>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5"/>
      <c r="B220" s="1066"/>
      <c r="C220" s="1066"/>
      <c r="D220" s="1066"/>
      <c r="E220" s="1066"/>
      <c r="F220" s="1067"/>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5"/>
      <c r="B221" s="1066"/>
      <c r="C221" s="1066"/>
      <c r="D221" s="1066"/>
      <c r="E221" s="1066"/>
      <c r="F221" s="1067"/>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5"/>
      <c r="B222" s="1066"/>
      <c r="C222" s="1066"/>
      <c r="D222" s="1066"/>
      <c r="E222" s="1066"/>
      <c r="F222" s="1067"/>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5"/>
      <c r="B223" s="1066"/>
      <c r="C223" s="1066"/>
      <c r="D223" s="1066"/>
      <c r="E223" s="1066"/>
      <c r="F223" s="1067"/>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5"/>
      <c r="B224" s="1066"/>
      <c r="C224" s="1066"/>
      <c r="D224" s="1066"/>
      <c r="E224" s="1066"/>
      <c r="F224" s="1067"/>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5"/>
      <c r="B225" s="1066"/>
      <c r="C225" s="1066"/>
      <c r="D225" s="1066"/>
      <c r="E225" s="1066"/>
      <c r="F225" s="1067"/>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5"/>
      <c r="B226" s="1066"/>
      <c r="C226" s="1066"/>
      <c r="D226" s="1066"/>
      <c r="E226" s="1066"/>
      <c r="F226" s="1067"/>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5"/>
      <c r="B231" s="1066"/>
      <c r="C231" s="1066"/>
      <c r="D231" s="1066"/>
      <c r="E231" s="1066"/>
      <c r="F231" s="1067"/>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5"/>
      <c r="B232" s="1066"/>
      <c r="C232" s="1066"/>
      <c r="D232" s="1066"/>
      <c r="E232" s="1066"/>
      <c r="F232" s="1067"/>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5"/>
      <c r="B233" s="1066"/>
      <c r="C233" s="1066"/>
      <c r="D233" s="1066"/>
      <c r="E233" s="1066"/>
      <c r="F233" s="1067"/>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5"/>
      <c r="B234" s="1066"/>
      <c r="C234" s="1066"/>
      <c r="D234" s="1066"/>
      <c r="E234" s="1066"/>
      <c r="F234" s="1067"/>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5"/>
      <c r="B235" s="1066"/>
      <c r="C235" s="1066"/>
      <c r="D235" s="1066"/>
      <c r="E235" s="1066"/>
      <c r="F235" s="1067"/>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5"/>
      <c r="B236" s="1066"/>
      <c r="C236" s="1066"/>
      <c r="D236" s="1066"/>
      <c r="E236" s="1066"/>
      <c r="F236" s="1067"/>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5"/>
      <c r="B237" s="1066"/>
      <c r="C237" s="1066"/>
      <c r="D237" s="1066"/>
      <c r="E237" s="1066"/>
      <c r="F237" s="1067"/>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5"/>
      <c r="B238" s="1066"/>
      <c r="C238" s="1066"/>
      <c r="D238" s="1066"/>
      <c r="E238" s="1066"/>
      <c r="F238" s="1067"/>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5"/>
      <c r="B239" s="1066"/>
      <c r="C239" s="1066"/>
      <c r="D239" s="1066"/>
      <c r="E239" s="1066"/>
      <c r="F239" s="1067"/>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5"/>
      <c r="B244" s="1066"/>
      <c r="C244" s="1066"/>
      <c r="D244" s="1066"/>
      <c r="E244" s="1066"/>
      <c r="F244" s="1067"/>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5"/>
      <c r="B245" s="1066"/>
      <c r="C245" s="1066"/>
      <c r="D245" s="1066"/>
      <c r="E245" s="1066"/>
      <c r="F245" s="1067"/>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5"/>
      <c r="B246" s="1066"/>
      <c r="C246" s="1066"/>
      <c r="D246" s="1066"/>
      <c r="E246" s="1066"/>
      <c r="F246" s="1067"/>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5"/>
      <c r="B247" s="1066"/>
      <c r="C247" s="1066"/>
      <c r="D247" s="1066"/>
      <c r="E247" s="1066"/>
      <c r="F247" s="1067"/>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5"/>
      <c r="B248" s="1066"/>
      <c r="C248" s="1066"/>
      <c r="D248" s="1066"/>
      <c r="E248" s="1066"/>
      <c r="F248" s="1067"/>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5"/>
      <c r="B249" s="1066"/>
      <c r="C249" s="1066"/>
      <c r="D249" s="1066"/>
      <c r="E249" s="1066"/>
      <c r="F249" s="1067"/>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5"/>
      <c r="B250" s="1066"/>
      <c r="C250" s="1066"/>
      <c r="D250" s="1066"/>
      <c r="E250" s="1066"/>
      <c r="F250" s="1067"/>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5"/>
      <c r="B251" s="1066"/>
      <c r="C251" s="1066"/>
      <c r="D251" s="1066"/>
      <c r="E251" s="1066"/>
      <c r="F251" s="1067"/>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5"/>
      <c r="B252" s="1066"/>
      <c r="C252" s="1066"/>
      <c r="D252" s="1066"/>
      <c r="E252" s="1066"/>
      <c r="F252" s="1067"/>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5"/>
      <c r="B257" s="1066"/>
      <c r="C257" s="1066"/>
      <c r="D257" s="1066"/>
      <c r="E257" s="1066"/>
      <c r="F257" s="1067"/>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5"/>
      <c r="B258" s="1066"/>
      <c r="C258" s="1066"/>
      <c r="D258" s="1066"/>
      <c r="E258" s="1066"/>
      <c r="F258" s="1067"/>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5"/>
      <c r="B259" s="1066"/>
      <c r="C259" s="1066"/>
      <c r="D259" s="1066"/>
      <c r="E259" s="1066"/>
      <c r="F259" s="1067"/>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5"/>
      <c r="B260" s="1066"/>
      <c r="C260" s="1066"/>
      <c r="D260" s="1066"/>
      <c r="E260" s="1066"/>
      <c r="F260" s="1067"/>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5"/>
      <c r="B261" s="1066"/>
      <c r="C261" s="1066"/>
      <c r="D261" s="1066"/>
      <c r="E261" s="1066"/>
      <c r="F261" s="1067"/>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5"/>
      <c r="B262" s="1066"/>
      <c r="C262" s="1066"/>
      <c r="D262" s="1066"/>
      <c r="E262" s="1066"/>
      <c r="F262" s="1067"/>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5"/>
      <c r="B263" s="1066"/>
      <c r="C263" s="1066"/>
      <c r="D263" s="1066"/>
      <c r="E263" s="1066"/>
      <c r="F263" s="1067"/>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5"/>
      <c r="B264" s="1066"/>
      <c r="C264" s="1066"/>
      <c r="D264" s="1066"/>
      <c r="E264" s="1066"/>
      <c r="F264" s="1067"/>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 zoomScale="80" zoomScaleNormal="75" zoomScaleSheetLayoutView="80"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355</v>
      </c>
      <c r="Z3" s="364"/>
      <c r="AA3" s="364"/>
      <c r="AB3" s="364"/>
      <c r="AC3" s="287" t="s">
        <v>340</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5">
        <v>1</v>
      </c>
      <c r="B4" s="1085">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5">
        <v>2</v>
      </c>
      <c r="B5" s="1085">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5">
        <v>3</v>
      </c>
      <c r="B6" s="1085">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5">
        <v>4</v>
      </c>
      <c r="B7" s="1085">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5">
        <v>5</v>
      </c>
      <c r="B8" s="1085">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5">
        <v>6</v>
      </c>
      <c r="B9" s="1085">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5">
        <v>7</v>
      </c>
      <c r="B10" s="1085">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5">
        <v>8</v>
      </c>
      <c r="B11" s="1085">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5">
        <v>9</v>
      </c>
      <c r="B12" s="1085">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5">
        <v>10</v>
      </c>
      <c r="B13" s="1085">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5">
        <v>11</v>
      </c>
      <c r="B14" s="1085">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5">
        <v>12</v>
      </c>
      <c r="B15" s="1085">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5">
        <v>13</v>
      </c>
      <c r="B16" s="1085">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5">
        <v>14</v>
      </c>
      <c r="B17" s="1085">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5">
        <v>15</v>
      </c>
      <c r="B18" s="1085">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5">
        <v>16</v>
      </c>
      <c r="B19" s="1085">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5">
        <v>17</v>
      </c>
      <c r="B20" s="1085">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5">
        <v>18</v>
      </c>
      <c r="B21" s="1085">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5">
        <v>19</v>
      </c>
      <c r="B22" s="1085">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5">
        <v>20</v>
      </c>
      <c r="B23" s="1085">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5">
        <v>21</v>
      </c>
      <c r="B24" s="1085">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5">
        <v>22</v>
      </c>
      <c r="B25" s="1085">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5">
        <v>23</v>
      </c>
      <c r="B26" s="1085">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5">
        <v>24</v>
      </c>
      <c r="B27" s="1085">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5">
        <v>25</v>
      </c>
      <c r="B28" s="1085">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5">
        <v>26</v>
      </c>
      <c r="B29" s="1085">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5">
        <v>27</v>
      </c>
      <c r="B30" s="1085">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5">
        <v>28</v>
      </c>
      <c r="B31" s="1085">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5">
        <v>29</v>
      </c>
      <c r="B32" s="1085">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5">
        <v>30</v>
      </c>
      <c r="B33" s="1085">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355</v>
      </c>
      <c r="Z36" s="364"/>
      <c r="AA36" s="364"/>
      <c r="AB36" s="364"/>
      <c r="AC36" s="287" t="s">
        <v>340</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5">
        <v>1</v>
      </c>
      <c r="B37" s="1085">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5">
        <v>2</v>
      </c>
      <c r="B38" s="1085">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5">
        <v>3</v>
      </c>
      <c r="B39" s="1085">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5">
        <v>4</v>
      </c>
      <c r="B40" s="1085">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5">
        <v>5</v>
      </c>
      <c r="B41" s="1085">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5">
        <v>6</v>
      </c>
      <c r="B42" s="1085">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5">
        <v>7</v>
      </c>
      <c r="B43" s="1085">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5">
        <v>8</v>
      </c>
      <c r="B44" s="1085">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5">
        <v>9</v>
      </c>
      <c r="B45" s="1085">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5">
        <v>10</v>
      </c>
      <c r="B46" s="1085">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5">
        <v>11</v>
      </c>
      <c r="B47" s="1085">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5">
        <v>12</v>
      </c>
      <c r="B48" s="1085">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5">
        <v>13</v>
      </c>
      <c r="B49" s="1085">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5">
        <v>14</v>
      </c>
      <c r="B50" s="1085">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5">
        <v>15</v>
      </c>
      <c r="B51" s="1085">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5">
        <v>16</v>
      </c>
      <c r="B52" s="1085">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5">
        <v>17</v>
      </c>
      <c r="B53" s="1085">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5">
        <v>18</v>
      </c>
      <c r="B54" s="1085">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5">
        <v>19</v>
      </c>
      <c r="B55" s="1085">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5">
        <v>20</v>
      </c>
      <c r="B56" s="1085">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5">
        <v>21</v>
      </c>
      <c r="B57" s="1085">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5">
        <v>22</v>
      </c>
      <c r="B58" s="1085">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5">
        <v>23</v>
      </c>
      <c r="B59" s="1085">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5">
        <v>24</v>
      </c>
      <c r="B60" s="1085">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5">
        <v>25</v>
      </c>
      <c r="B61" s="1085">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5">
        <v>26</v>
      </c>
      <c r="B62" s="1085">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5">
        <v>27</v>
      </c>
      <c r="B63" s="1085">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5">
        <v>28</v>
      </c>
      <c r="B64" s="1085">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5">
        <v>29</v>
      </c>
      <c r="B65" s="1085">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5">
        <v>30</v>
      </c>
      <c r="B66" s="1085">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355</v>
      </c>
      <c r="Z69" s="364"/>
      <c r="AA69" s="364"/>
      <c r="AB69" s="364"/>
      <c r="AC69" s="287" t="s">
        <v>340</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5">
        <v>1</v>
      </c>
      <c r="B70" s="1085">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5">
        <v>2</v>
      </c>
      <c r="B71" s="1085">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5">
        <v>3</v>
      </c>
      <c r="B72" s="1085">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5">
        <v>4</v>
      </c>
      <c r="B73" s="1085">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5">
        <v>5</v>
      </c>
      <c r="B74" s="1085">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5">
        <v>6</v>
      </c>
      <c r="B75" s="1085">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5">
        <v>7</v>
      </c>
      <c r="B76" s="1085">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5">
        <v>8</v>
      </c>
      <c r="B77" s="1085">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5">
        <v>9</v>
      </c>
      <c r="B78" s="1085">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5">
        <v>10</v>
      </c>
      <c r="B79" s="1085">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5">
        <v>11</v>
      </c>
      <c r="B80" s="1085">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5">
        <v>12</v>
      </c>
      <c r="B81" s="1085">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5">
        <v>13</v>
      </c>
      <c r="B82" s="1085">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5">
        <v>14</v>
      </c>
      <c r="B83" s="1085">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5">
        <v>15</v>
      </c>
      <c r="B84" s="1085">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5">
        <v>16</v>
      </c>
      <c r="B85" s="1085">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5">
        <v>17</v>
      </c>
      <c r="B86" s="1085">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5">
        <v>18</v>
      </c>
      <c r="B87" s="1085">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5">
        <v>19</v>
      </c>
      <c r="B88" s="1085">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5">
        <v>20</v>
      </c>
      <c r="B89" s="1085">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5">
        <v>21</v>
      </c>
      <c r="B90" s="1085">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5">
        <v>22</v>
      </c>
      <c r="B91" s="1085">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5">
        <v>23</v>
      </c>
      <c r="B92" s="1085">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5">
        <v>24</v>
      </c>
      <c r="B93" s="1085">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5">
        <v>25</v>
      </c>
      <c r="B94" s="1085">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5">
        <v>26</v>
      </c>
      <c r="B95" s="1085">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5">
        <v>27</v>
      </c>
      <c r="B96" s="1085">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5">
        <v>28</v>
      </c>
      <c r="B97" s="1085">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5">
        <v>29</v>
      </c>
      <c r="B98" s="1085">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5">
        <v>30</v>
      </c>
      <c r="B99" s="1085">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355</v>
      </c>
      <c r="Z102" s="364"/>
      <c r="AA102" s="364"/>
      <c r="AB102" s="364"/>
      <c r="AC102" s="287" t="s">
        <v>340</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5">
        <v>1</v>
      </c>
      <c r="B103" s="1085">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5">
        <v>2</v>
      </c>
      <c r="B104" s="1085">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5">
        <v>3</v>
      </c>
      <c r="B105" s="1085">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5">
        <v>4</v>
      </c>
      <c r="B106" s="1085">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5">
        <v>5</v>
      </c>
      <c r="B107" s="1085">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5">
        <v>6</v>
      </c>
      <c r="B108" s="1085">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5">
        <v>7</v>
      </c>
      <c r="B109" s="1085">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5">
        <v>8</v>
      </c>
      <c r="B110" s="1085">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5">
        <v>9</v>
      </c>
      <c r="B111" s="1085">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5">
        <v>10</v>
      </c>
      <c r="B112" s="1085">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5">
        <v>11</v>
      </c>
      <c r="B113" s="1085">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5">
        <v>12</v>
      </c>
      <c r="B114" s="1085">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5">
        <v>13</v>
      </c>
      <c r="B115" s="1085">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5">
        <v>14</v>
      </c>
      <c r="B116" s="1085">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5">
        <v>15</v>
      </c>
      <c r="B117" s="1085">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5">
        <v>16</v>
      </c>
      <c r="B118" s="1085">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5">
        <v>17</v>
      </c>
      <c r="B119" s="1085">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5">
        <v>18</v>
      </c>
      <c r="B120" s="1085">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5">
        <v>19</v>
      </c>
      <c r="B121" s="1085">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5">
        <v>20</v>
      </c>
      <c r="B122" s="1085">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5">
        <v>21</v>
      </c>
      <c r="B123" s="1085">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5">
        <v>22</v>
      </c>
      <c r="B124" s="1085">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5">
        <v>23</v>
      </c>
      <c r="B125" s="1085">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5">
        <v>24</v>
      </c>
      <c r="B126" s="1085">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5">
        <v>25</v>
      </c>
      <c r="B127" s="1085">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5">
        <v>26</v>
      </c>
      <c r="B128" s="1085">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5">
        <v>27</v>
      </c>
      <c r="B129" s="1085">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5">
        <v>28</v>
      </c>
      <c r="B130" s="1085">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5">
        <v>29</v>
      </c>
      <c r="B131" s="1085">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5">
        <v>30</v>
      </c>
      <c r="B132" s="1085">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355</v>
      </c>
      <c r="Z135" s="364"/>
      <c r="AA135" s="364"/>
      <c r="AB135" s="364"/>
      <c r="AC135" s="287" t="s">
        <v>340</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5">
        <v>1</v>
      </c>
      <c r="B136" s="1085">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5">
        <v>2</v>
      </c>
      <c r="B137" s="1085">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5">
        <v>3</v>
      </c>
      <c r="B138" s="1085">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5">
        <v>4</v>
      </c>
      <c r="B139" s="1085">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5">
        <v>5</v>
      </c>
      <c r="B140" s="1085">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5">
        <v>6</v>
      </c>
      <c r="B141" s="1085">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5">
        <v>7</v>
      </c>
      <c r="B142" s="1085">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5">
        <v>8</v>
      </c>
      <c r="B143" s="1085">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5">
        <v>9</v>
      </c>
      <c r="B144" s="1085">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5">
        <v>10</v>
      </c>
      <c r="B145" s="1085">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5">
        <v>11</v>
      </c>
      <c r="B146" s="1085">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5">
        <v>12</v>
      </c>
      <c r="B147" s="1085">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5">
        <v>13</v>
      </c>
      <c r="B148" s="1085">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5">
        <v>14</v>
      </c>
      <c r="B149" s="1085">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5">
        <v>15</v>
      </c>
      <c r="B150" s="1085">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5">
        <v>16</v>
      </c>
      <c r="B151" s="1085">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5">
        <v>17</v>
      </c>
      <c r="B152" s="1085">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5">
        <v>18</v>
      </c>
      <c r="B153" s="1085">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5">
        <v>19</v>
      </c>
      <c r="B154" s="1085">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5">
        <v>20</v>
      </c>
      <c r="B155" s="1085">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5">
        <v>21</v>
      </c>
      <c r="B156" s="1085">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5">
        <v>22</v>
      </c>
      <c r="B157" s="1085">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5">
        <v>23</v>
      </c>
      <c r="B158" s="1085">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5">
        <v>24</v>
      </c>
      <c r="B159" s="1085">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5">
        <v>25</v>
      </c>
      <c r="B160" s="1085">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5">
        <v>26</v>
      </c>
      <c r="B161" s="1085">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5">
        <v>27</v>
      </c>
      <c r="B162" s="1085">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5">
        <v>28</v>
      </c>
      <c r="B163" s="1085">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5">
        <v>29</v>
      </c>
      <c r="B164" s="1085">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5">
        <v>30</v>
      </c>
      <c r="B165" s="1085">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355</v>
      </c>
      <c r="Z168" s="364"/>
      <c r="AA168" s="364"/>
      <c r="AB168" s="364"/>
      <c r="AC168" s="287" t="s">
        <v>340</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5">
        <v>1</v>
      </c>
      <c r="B169" s="1085">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5">
        <v>2</v>
      </c>
      <c r="B170" s="1085">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5">
        <v>3</v>
      </c>
      <c r="B171" s="1085">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5">
        <v>4</v>
      </c>
      <c r="B172" s="1085">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5">
        <v>5</v>
      </c>
      <c r="B173" s="1085">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5">
        <v>6</v>
      </c>
      <c r="B174" s="1085">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5">
        <v>7</v>
      </c>
      <c r="B175" s="1085">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5">
        <v>8</v>
      </c>
      <c r="B176" s="1085">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5">
        <v>9</v>
      </c>
      <c r="B177" s="1085">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5">
        <v>10</v>
      </c>
      <c r="B178" s="1085">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5">
        <v>11</v>
      </c>
      <c r="B179" s="1085">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5">
        <v>12</v>
      </c>
      <c r="B180" s="1085">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5">
        <v>13</v>
      </c>
      <c r="B181" s="1085">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5">
        <v>14</v>
      </c>
      <c r="B182" s="1085">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5">
        <v>15</v>
      </c>
      <c r="B183" s="1085">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5">
        <v>16</v>
      </c>
      <c r="B184" s="1085">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5">
        <v>17</v>
      </c>
      <c r="B185" s="1085">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5">
        <v>18</v>
      </c>
      <c r="B186" s="1085">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5">
        <v>19</v>
      </c>
      <c r="B187" s="1085">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5">
        <v>20</v>
      </c>
      <c r="B188" s="1085">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5">
        <v>21</v>
      </c>
      <c r="B189" s="1085">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5">
        <v>22</v>
      </c>
      <c r="B190" s="1085">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5">
        <v>23</v>
      </c>
      <c r="B191" s="1085">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5">
        <v>24</v>
      </c>
      <c r="B192" s="1085">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5">
        <v>25</v>
      </c>
      <c r="B193" s="1085">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5">
        <v>26</v>
      </c>
      <c r="B194" s="1085">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5">
        <v>27</v>
      </c>
      <c r="B195" s="1085">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5">
        <v>28</v>
      </c>
      <c r="B196" s="1085">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5">
        <v>29</v>
      </c>
      <c r="B197" s="1085">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5">
        <v>30</v>
      </c>
      <c r="B198" s="1085">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355</v>
      </c>
      <c r="Z201" s="364"/>
      <c r="AA201" s="364"/>
      <c r="AB201" s="364"/>
      <c r="AC201" s="287" t="s">
        <v>340</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5">
        <v>1</v>
      </c>
      <c r="B202" s="1085">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5">
        <v>2</v>
      </c>
      <c r="B203" s="1085">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5">
        <v>3</v>
      </c>
      <c r="B204" s="1085">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5">
        <v>4</v>
      </c>
      <c r="B205" s="1085">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5">
        <v>5</v>
      </c>
      <c r="B206" s="1085">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5">
        <v>6</v>
      </c>
      <c r="B207" s="1085">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5">
        <v>7</v>
      </c>
      <c r="B208" s="1085">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5">
        <v>8</v>
      </c>
      <c r="B209" s="1085">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5">
        <v>9</v>
      </c>
      <c r="B210" s="1085">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5">
        <v>10</v>
      </c>
      <c r="B211" s="1085">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5">
        <v>11</v>
      </c>
      <c r="B212" s="1085">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5">
        <v>12</v>
      </c>
      <c r="B213" s="1085">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5">
        <v>13</v>
      </c>
      <c r="B214" s="1085">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5">
        <v>14</v>
      </c>
      <c r="B215" s="1085">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5">
        <v>15</v>
      </c>
      <c r="B216" s="1085">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5">
        <v>16</v>
      </c>
      <c r="B217" s="1085">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5">
        <v>17</v>
      </c>
      <c r="B218" s="1085">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5">
        <v>18</v>
      </c>
      <c r="B219" s="1085">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5">
        <v>19</v>
      </c>
      <c r="B220" s="1085">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5">
        <v>20</v>
      </c>
      <c r="B221" s="1085">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5">
        <v>21</v>
      </c>
      <c r="B222" s="1085">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5">
        <v>22</v>
      </c>
      <c r="B223" s="1085">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5">
        <v>23</v>
      </c>
      <c r="B224" s="1085">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5">
        <v>24</v>
      </c>
      <c r="B225" s="1085">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5">
        <v>25</v>
      </c>
      <c r="B226" s="1085">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5">
        <v>26</v>
      </c>
      <c r="B227" s="1085">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5">
        <v>27</v>
      </c>
      <c r="B228" s="1085">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5">
        <v>28</v>
      </c>
      <c r="B229" s="1085">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5">
        <v>29</v>
      </c>
      <c r="B230" s="1085">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5">
        <v>30</v>
      </c>
      <c r="B231" s="1085">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355</v>
      </c>
      <c r="Z234" s="364"/>
      <c r="AA234" s="364"/>
      <c r="AB234" s="364"/>
      <c r="AC234" s="287" t="s">
        <v>340</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5">
        <v>1</v>
      </c>
      <c r="B235" s="1085">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5">
        <v>2</v>
      </c>
      <c r="B236" s="1085">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5">
        <v>3</v>
      </c>
      <c r="B237" s="1085">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5">
        <v>4</v>
      </c>
      <c r="B238" s="1085">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5">
        <v>5</v>
      </c>
      <c r="B239" s="1085">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5">
        <v>6</v>
      </c>
      <c r="B240" s="1085">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5">
        <v>7</v>
      </c>
      <c r="B241" s="1085">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5">
        <v>8</v>
      </c>
      <c r="B242" s="1085">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5">
        <v>9</v>
      </c>
      <c r="B243" s="1085">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5">
        <v>10</v>
      </c>
      <c r="B244" s="1085">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5">
        <v>11</v>
      </c>
      <c r="B245" s="1085">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5">
        <v>12</v>
      </c>
      <c r="B246" s="1085">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5">
        <v>13</v>
      </c>
      <c r="B247" s="1085">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5">
        <v>14</v>
      </c>
      <c r="B248" s="1085">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5">
        <v>15</v>
      </c>
      <c r="B249" s="1085">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5">
        <v>16</v>
      </c>
      <c r="B250" s="1085">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5">
        <v>17</v>
      </c>
      <c r="B251" s="1085">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5">
        <v>18</v>
      </c>
      <c r="B252" s="1085">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5">
        <v>19</v>
      </c>
      <c r="B253" s="1085">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5">
        <v>20</v>
      </c>
      <c r="B254" s="1085">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5">
        <v>21</v>
      </c>
      <c r="B255" s="1085">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5">
        <v>22</v>
      </c>
      <c r="B256" s="1085">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5">
        <v>23</v>
      </c>
      <c r="B257" s="1085">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5">
        <v>24</v>
      </c>
      <c r="B258" s="1085">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5">
        <v>25</v>
      </c>
      <c r="B259" s="1085">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5">
        <v>26</v>
      </c>
      <c r="B260" s="1085">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5">
        <v>27</v>
      </c>
      <c r="B261" s="1085">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5">
        <v>28</v>
      </c>
      <c r="B262" s="1085">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5">
        <v>29</v>
      </c>
      <c r="B263" s="1085">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5">
        <v>30</v>
      </c>
      <c r="B264" s="1085">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355</v>
      </c>
      <c r="Z267" s="364"/>
      <c r="AA267" s="364"/>
      <c r="AB267" s="364"/>
      <c r="AC267" s="287" t="s">
        <v>340</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5">
        <v>1</v>
      </c>
      <c r="B268" s="1085">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5">
        <v>2</v>
      </c>
      <c r="B269" s="1085">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5">
        <v>3</v>
      </c>
      <c r="B270" s="1085">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5">
        <v>4</v>
      </c>
      <c r="B271" s="1085">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5">
        <v>5</v>
      </c>
      <c r="B272" s="1085">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5">
        <v>6</v>
      </c>
      <c r="B273" s="1085">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5">
        <v>7</v>
      </c>
      <c r="B274" s="1085">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5">
        <v>8</v>
      </c>
      <c r="B275" s="1085">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5">
        <v>9</v>
      </c>
      <c r="B276" s="1085">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5">
        <v>10</v>
      </c>
      <c r="B277" s="1085">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5">
        <v>11</v>
      </c>
      <c r="B278" s="1085">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5">
        <v>12</v>
      </c>
      <c r="B279" s="1085">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5">
        <v>13</v>
      </c>
      <c r="B280" s="1085">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5">
        <v>14</v>
      </c>
      <c r="B281" s="1085">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5">
        <v>15</v>
      </c>
      <c r="B282" s="1085">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5">
        <v>16</v>
      </c>
      <c r="B283" s="1085">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5">
        <v>17</v>
      </c>
      <c r="B284" s="1085">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5">
        <v>18</v>
      </c>
      <c r="B285" s="1085">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5">
        <v>19</v>
      </c>
      <c r="B286" s="1085">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5">
        <v>20</v>
      </c>
      <c r="B287" s="1085">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5">
        <v>21</v>
      </c>
      <c r="B288" s="1085">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5">
        <v>22</v>
      </c>
      <c r="B289" s="1085">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5">
        <v>23</v>
      </c>
      <c r="B290" s="1085">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5">
        <v>24</v>
      </c>
      <c r="B291" s="1085">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5">
        <v>25</v>
      </c>
      <c r="B292" s="1085">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5">
        <v>26</v>
      </c>
      <c r="B293" s="1085">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5">
        <v>27</v>
      </c>
      <c r="B294" s="1085">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5">
        <v>28</v>
      </c>
      <c r="B295" s="1085">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5">
        <v>29</v>
      </c>
      <c r="B296" s="1085">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5">
        <v>30</v>
      </c>
      <c r="B297" s="1085">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355</v>
      </c>
      <c r="Z300" s="364"/>
      <c r="AA300" s="364"/>
      <c r="AB300" s="364"/>
      <c r="AC300" s="287" t="s">
        <v>340</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5">
        <v>1</v>
      </c>
      <c r="B301" s="1085">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5">
        <v>2</v>
      </c>
      <c r="B302" s="1085">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5">
        <v>3</v>
      </c>
      <c r="B303" s="1085">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5">
        <v>4</v>
      </c>
      <c r="B304" s="1085">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5">
        <v>5</v>
      </c>
      <c r="B305" s="1085">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5">
        <v>6</v>
      </c>
      <c r="B306" s="1085">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5">
        <v>7</v>
      </c>
      <c r="B307" s="1085">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5">
        <v>8</v>
      </c>
      <c r="B308" s="1085">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5">
        <v>9</v>
      </c>
      <c r="B309" s="1085">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5">
        <v>10</v>
      </c>
      <c r="B310" s="1085">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5">
        <v>11</v>
      </c>
      <c r="B311" s="1085">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5">
        <v>12</v>
      </c>
      <c r="B312" s="1085">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5">
        <v>13</v>
      </c>
      <c r="B313" s="1085">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5">
        <v>14</v>
      </c>
      <c r="B314" s="1085">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5">
        <v>15</v>
      </c>
      <c r="B315" s="1085">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5">
        <v>16</v>
      </c>
      <c r="B316" s="1085">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5">
        <v>17</v>
      </c>
      <c r="B317" s="1085">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5">
        <v>18</v>
      </c>
      <c r="B318" s="1085">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5">
        <v>19</v>
      </c>
      <c r="B319" s="1085">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5">
        <v>20</v>
      </c>
      <c r="B320" s="1085">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5">
        <v>21</v>
      </c>
      <c r="B321" s="1085">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5">
        <v>22</v>
      </c>
      <c r="B322" s="1085">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5">
        <v>23</v>
      </c>
      <c r="B323" s="1085">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5">
        <v>24</v>
      </c>
      <c r="B324" s="1085">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5">
        <v>25</v>
      </c>
      <c r="B325" s="1085">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5">
        <v>26</v>
      </c>
      <c r="B326" s="1085">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5">
        <v>27</v>
      </c>
      <c r="B327" s="1085">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5">
        <v>28</v>
      </c>
      <c r="B328" s="1085">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5">
        <v>29</v>
      </c>
      <c r="B329" s="1085">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5">
        <v>30</v>
      </c>
      <c r="B330" s="1085">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355</v>
      </c>
      <c r="Z333" s="364"/>
      <c r="AA333" s="364"/>
      <c r="AB333" s="364"/>
      <c r="AC333" s="287" t="s">
        <v>340</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5">
        <v>1</v>
      </c>
      <c r="B334" s="1085">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5">
        <v>2</v>
      </c>
      <c r="B335" s="1085">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5">
        <v>3</v>
      </c>
      <c r="B336" s="1085">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5">
        <v>4</v>
      </c>
      <c r="B337" s="1085">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5">
        <v>5</v>
      </c>
      <c r="B338" s="1085">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5">
        <v>6</v>
      </c>
      <c r="B339" s="1085">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5">
        <v>7</v>
      </c>
      <c r="B340" s="1085">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5">
        <v>8</v>
      </c>
      <c r="B341" s="1085">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5">
        <v>9</v>
      </c>
      <c r="B342" s="1085">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5">
        <v>10</v>
      </c>
      <c r="B343" s="1085">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5">
        <v>11</v>
      </c>
      <c r="B344" s="1085">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5">
        <v>12</v>
      </c>
      <c r="B345" s="1085">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5">
        <v>13</v>
      </c>
      <c r="B346" s="1085">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5">
        <v>14</v>
      </c>
      <c r="B347" s="1085">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5">
        <v>15</v>
      </c>
      <c r="B348" s="1085">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5">
        <v>16</v>
      </c>
      <c r="B349" s="1085">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5">
        <v>17</v>
      </c>
      <c r="B350" s="1085">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5">
        <v>18</v>
      </c>
      <c r="B351" s="1085">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5">
        <v>19</v>
      </c>
      <c r="B352" s="1085">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5">
        <v>20</v>
      </c>
      <c r="B353" s="1085">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5">
        <v>21</v>
      </c>
      <c r="B354" s="1085">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5">
        <v>22</v>
      </c>
      <c r="B355" s="1085">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5">
        <v>23</v>
      </c>
      <c r="B356" s="1085">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5">
        <v>24</v>
      </c>
      <c r="B357" s="1085">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5">
        <v>25</v>
      </c>
      <c r="B358" s="1085">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5">
        <v>26</v>
      </c>
      <c r="B359" s="1085">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5">
        <v>27</v>
      </c>
      <c r="B360" s="1085">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5">
        <v>28</v>
      </c>
      <c r="B361" s="1085">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5">
        <v>29</v>
      </c>
      <c r="B362" s="1085">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5">
        <v>30</v>
      </c>
      <c r="B363" s="1085">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355</v>
      </c>
      <c r="Z366" s="364"/>
      <c r="AA366" s="364"/>
      <c r="AB366" s="364"/>
      <c r="AC366" s="287" t="s">
        <v>340</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5">
        <v>1</v>
      </c>
      <c r="B367" s="1085">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5">
        <v>2</v>
      </c>
      <c r="B368" s="1085">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5">
        <v>3</v>
      </c>
      <c r="B369" s="1085">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5">
        <v>4</v>
      </c>
      <c r="B370" s="1085">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5">
        <v>5</v>
      </c>
      <c r="B371" s="1085">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5">
        <v>6</v>
      </c>
      <c r="B372" s="1085">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5">
        <v>7</v>
      </c>
      <c r="B373" s="1085">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5">
        <v>8</v>
      </c>
      <c r="B374" s="1085">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5">
        <v>9</v>
      </c>
      <c r="B375" s="1085">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5">
        <v>10</v>
      </c>
      <c r="B376" s="1085">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5">
        <v>11</v>
      </c>
      <c r="B377" s="1085">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5">
        <v>12</v>
      </c>
      <c r="B378" s="1085">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5">
        <v>13</v>
      </c>
      <c r="B379" s="1085">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5">
        <v>14</v>
      </c>
      <c r="B380" s="1085">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5">
        <v>15</v>
      </c>
      <c r="B381" s="1085">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5">
        <v>16</v>
      </c>
      <c r="B382" s="1085">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5">
        <v>17</v>
      </c>
      <c r="B383" s="1085">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5">
        <v>18</v>
      </c>
      <c r="B384" s="1085">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5">
        <v>19</v>
      </c>
      <c r="B385" s="1085">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5">
        <v>20</v>
      </c>
      <c r="B386" s="1085">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5">
        <v>21</v>
      </c>
      <c r="B387" s="1085">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5">
        <v>22</v>
      </c>
      <c r="B388" s="1085">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5">
        <v>23</v>
      </c>
      <c r="B389" s="1085">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5">
        <v>24</v>
      </c>
      <c r="B390" s="1085">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5">
        <v>25</v>
      </c>
      <c r="B391" s="1085">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5">
        <v>26</v>
      </c>
      <c r="B392" s="1085">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5">
        <v>27</v>
      </c>
      <c r="B393" s="1085">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5">
        <v>28</v>
      </c>
      <c r="B394" s="1085">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5">
        <v>29</v>
      </c>
      <c r="B395" s="1085">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5">
        <v>30</v>
      </c>
      <c r="B396" s="1085">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355</v>
      </c>
      <c r="Z399" s="364"/>
      <c r="AA399" s="364"/>
      <c r="AB399" s="364"/>
      <c r="AC399" s="287" t="s">
        <v>340</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5">
        <v>1</v>
      </c>
      <c r="B400" s="1085">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5">
        <v>2</v>
      </c>
      <c r="B401" s="1085">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5">
        <v>3</v>
      </c>
      <c r="B402" s="1085">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5">
        <v>4</v>
      </c>
      <c r="B403" s="1085">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5">
        <v>5</v>
      </c>
      <c r="B404" s="1085">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5">
        <v>6</v>
      </c>
      <c r="B405" s="1085">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5">
        <v>7</v>
      </c>
      <c r="B406" s="1085">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5">
        <v>8</v>
      </c>
      <c r="B407" s="1085">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5">
        <v>9</v>
      </c>
      <c r="B408" s="1085">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5">
        <v>10</v>
      </c>
      <c r="B409" s="1085">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5">
        <v>11</v>
      </c>
      <c r="B410" s="1085">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5">
        <v>12</v>
      </c>
      <c r="B411" s="1085">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5">
        <v>13</v>
      </c>
      <c r="B412" s="1085">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5">
        <v>14</v>
      </c>
      <c r="B413" s="1085">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5">
        <v>15</v>
      </c>
      <c r="B414" s="1085">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5">
        <v>16</v>
      </c>
      <c r="B415" s="1085">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5">
        <v>17</v>
      </c>
      <c r="B416" s="1085">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5">
        <v>18</v>
      </c>
      <c r="B417" s="1085">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5">
        <v>19</v>
      </c>
      <c r="B418" s="1085">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5">
        <v>20</v>
      </c>
      <c r="B419" s="1085">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5">
        <v>21</v>
      </c>
      <c r="B420" s="1085">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5">
        <v>22</v>
      </c>
      <c r="B421" s="1085">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5">
        <v>23</v>
      </c>
      <c r="B422" s="1085">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5">
        <v>24</v>
      </c>
      <c r="B423" s="1085">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5">
        <v>25</v>
      </c>
      <c r="B424" s="1085">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5">
        <v>26</v>
      </c>
      <c r="B425" s="1085">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5">
        <v>27</v>
      </c>
      <c r="B426" s="1085">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5">
        <v>28</v>
      </c>
      <c r="B427" s="1085">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5">
        <v>29</v>
      </c>
      <c r="B428" s="1085">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5">
        <v>30</v>
      </c>
      <c r="B429" s="1085">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355</v>
      </c>
      <c r="Z432" s="364"/>
      <c r="AA432" s="364"/>
      <c r="AB432" s="364"/>
      <c r="AC432" s="287" t="s">
        <v>340</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5">
        <v>1</v>
      </c>
      <c r="B433" s="1085">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5">
        <v>2</v>
      </c>
      <c r="B434" s="1085">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5">
        <v>3</v>
      </c>
      <c r="B435" s="1085">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5">
        <v>4</v>
      </c>
      <c r="B436" s="1085">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5">
        <v>5</v>
      </c>
      <c r="B437" s="1085">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5">
        <v>6</v>
      </c>
      <c r="B438" s="1085">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5">
        <v>7</v>
      </c>
      <c r="B439" s="1085">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5">
        <v>8</v>
      </c>
      <c r="B440" s="1085">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5">
        <v>9</v>
      </c>
      <c r="B441" s="1085">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5">
        <v>10</v>
      </c>
      <c r="B442" s="1085">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5">
        <v>11</v>
      </c>
      <c r="B443" s="1085">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5">
        <v>12</v>
      </c>
      <c r="B444" s="1085">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5">
        <v>13</v>
      </c>
      <c r="B445" s="1085">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5">
        <v>14</v>
      </c>
      <c r="B446" s="1085">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5">
        <v>15</v>
      </c>
      <c r="B447" s="1085">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5">
        <v>16</v>
      </c>
      <c r="B448" s="1085">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5">
        <v>17</v>
      </c>
      <c r="B449" s="1085">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5">
        <v>18</v>
      </c>
      <c r="B450" s="1085">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5">
        <v>19</v>
      </c>
      <c r="B451" s="1085">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5">
        <v>20</v>
      </c>
      <c r="B452" s="1085">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5">
        <v>21</v>
      </c>
      <c r="B453" s="1085">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5">
        <v>22</v>
      </c>
      <c r="B454" s="1085">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5">
        <v>23</v>
      </c>
      <c r="B455" s="1085">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5">
        <v>24</v>
      </c>
      <c r="B456" s="1085">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5">
        <v>25</v>
      </c>
      <c r="B457" s="1085">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5">
        <v>26</v>
      </c>
      <c r="B458" s="1085">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5">
        <v>27</v>
      </c>
      <c r="B459" s="1085">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5">
        <v>28</v>
      </c>
      <c r="B460" s="1085">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5">
        <v>29</v>
      </c>
      <c r="B461" s="1085">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5">
        <v>30</v>
      </c>
      <c r="B462" s="1085">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355</v>
      </c>
      <c r="Z465" s="364"/>
      <c r="AA465" s="364"/>
      <c r="AB465" s="364"/>
      <c r="AC465" s="287" t="s">
        <v>340</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5">
        <v>1</v>
      </c>
      <c r="B466" s="1085">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5">
        <v>2</v>
      </c>
      <c r="B467" s="1085">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5">
        <v>3</v>
      </c>
      <c r="B468" s="1085">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5">
        <v>4</v>
      </c>
      <c r="B469" s="1085">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5">
        <v>5</v>
      </c>
      <c r="B470" s="1085">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5">
        <v>6</v>
      </c>
      <c r="B471" s="1085">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5">
        <v>7</v>
      </c>
      <c r="B472" s="1085">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5">
        <v>8</v>
      </c>
      <c r="B473" s="1085">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5">
        <v>9</v>
      </c>
      <c r="B474" s="1085">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5">
        <v>10</v>
      </c>
      <c r="B475" s="1085">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5">
        <v>11</v>
      </c>
      <c r="B476" s="1085">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5">
        <v>12</v>
      </c>
      <c r="B477" s="1085">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5">
        <v>13</v>
      </c>
      <c r="B478" s="1085">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5">
        <v>14</v>
      </c>
      <c r="B479" s="1085">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5">
        <v>15</v>
      </c>
      <c r="B480" s="1085">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5">
        <v>16</v>
      </c>
      <c r="B481" s="1085">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5">
        <v>17</v>
      </c>
      <c r="B482" s="1085">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5">
        <v>18</v>
      </c>
      <c r="B483" s="1085">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5">
        <v>19</v>
      </c>
      <c r="B484" s="1085">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5">
        <v>20</v>
      </c>
      <c r="B485" s="1085">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5">
        <v>21</v>
      </c>
      <c r="B486" s="1085">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5">
        <v>22</v>
      </c>
      <c r="B487" s="1085">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5">
        <v>23</v>
      </c>
      <c r="B488" s="1085">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5">
        <v>24</v>
      </c>
      <c r="B489" s="1085">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5">
        <v>25</v>
      </c>
      <c r="B490" s="1085">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5">
        <v>26</v>
      </c>
      <c r="B491" s="1085">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5">
        <v>27</v>
      </c>
      <c r="B492" s="1085">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5">
        <v>28</v>
      </c>
      <c r="B493" s="1085">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5">
        <v>29</v>
      </c>
      <c r="B494" s="1085">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5">
        <v>30</v>
      </c>
      <c r="B495" s="1085">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355</v>
      </c>
      <c r="Z498" s="364"/>
      <c r="AA498" s="364"/>
      <c r="AB498" s="364"/>
      <c r="AC498" s="287" t="s">
        <v>340</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5">
        <v>1</v>
      </c>
      <c r="B499" s="1085">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5">
        <v>2</v>
      </c>
      <c r="B500" s="1085">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5">
        <v>3</v>
      </c>
      <c r="B501" s="1085">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5">
        <v>4</v>
      </c>
      <c r="B502" s="1085">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5">
        <v>5</v>
      </c>
      <c r="B503" s="1085">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5">
        <v>6</v>
      </c>
      <c r="B504" s="1085">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5">
        <v>7</v>
      </c>
      <c r="B505" s="1085">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5">
        <v>8</v>
      </c>
      <c r="B506" s="1085">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5">
        <v>9</v>
      </c>
      <c r="B507" s="1085">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5">
        <v>10</v>
      </c>
      <c r="B508" s="1085">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5">
        <v>11</v>
      </c>
      <c r="B509" s="1085">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5">
        <v>12</v>
      </c>
      <c r="B510" s="1085">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5">
        <v>13</v>
      </c>
      <c r="B511" s="1085">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5">
        <v>14</v>
      </c>
      <c r="B512" s="1085">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5">
        <v>15</v>
      </c>
      <c r="B513" s="1085">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5">
        <v>16</v>
      </c>
      <c r="B514" s="1085">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5">
        <v>17</v>
      </c>
      <c r="B515" s="1085">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5">
        <v>18</v>
      </c>
      <c r="B516" s="1085">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5">
        <v>19</v>
      </c>
      <c r="B517" s="1085">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5">
        <v>20</v>
      </c>
      <c r="B518" s="1085">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5">
        <v>21</v>
      </c>
      <c r="B519" s="1085">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5">
        <v>22</v>
      </c>
      <c r="B520" s="1085">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5">
        <v>23</v>
      </c>
      <c r="B521" s="1085">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5">
        <v>24</v>
      </c>
      <c r="B522" s="1085">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5">
        <v>25</v>
      </c>
      <c r="B523" s="1085">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5">
        <v>26</v>
      </c>
      <c r="B524" s="1085">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5">
        <v>27</v>
      </c>
      <c r="B525" s="1085">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5">
        <v>28</v>
      </c>
      <c r="B526" s="1085">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5">
        <v>29</v>
      </c>
      <c r="B527" s="1085">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5">
        <v>30</v>
      </c>
      <c r="B528" s="1085">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355</v>
      </c>
      <c r="Z531" s="364"/>
      <c r="AA531" s="364"/>
      <c r="AB531" s="364"/>
      <c r="AC531" s="287" t="s">
        <v>340</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5">
        <v>1</v>
      </c>
      <c r="B532" s="1085">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5">
        <v>2</v>
      </c>
      <c r="B533" s="1085">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5">
        <v>3</v>
      </c>
      <c r="B534" s="1085">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5">
        <v>4</v>
      </c>
      <c r="B535" s="1085">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5">
        <v>5</v>
      </c>
      <c r="B536" s="1085">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5">
        <v>6</v>
      </c>
      <c r="B537" s="1085">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5">
        <v>7</v>
      </c>
      <c r="B538" s="1085">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5">
        <v>8</v>
      </c>
      <c r="B539" s="1085">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5">
        <v>9</v>
      </c>
      <c r="B540" s="1085">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5">
        <v>10</v>
      </c>
      <c r="B541" s="1085">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5">
        <v>11</v>
      </c>
      <c r="B542" s="1085">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5">
        <v>12</v>
      </c>
      <c r="B543" s="1085">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5">
        <v>13</v>
      </c>
      <c r="B544" s="1085">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5">
        <v>14</v>
      </c>
      <c r="B545" s="1085">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5">
        <v>15</v>
      </c>
      <c r="B546" s="1085">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5">
        <v>16</v>
      </c>
      <c r="B547" s="1085">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5">
        <v>17</v>
      </c>
      <c r="B548" s="1085">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5">
        <v>18</v>
      </c>
      <c r="B549" s="1085">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5">
        <v>19</v>
      </c>
      <c r="B550" s="1085">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5">
        <v>20</v>
      </c>
      <c r="B551" s="1085">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5">
        <v>21</v>
      </c>
      <c r="B552" s="1085">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5">
        <v>22</v>
      </c>
      <c r="B553" s="1085">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5">
        <v>23</v>
      </c>
      <c r="B554" s="1085">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5">
        <v>24</v>
      </c>
      <c r="B555" s="1085">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5">
        <v>25</v>
      </c>
      <c r="B556" s="1085">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5">
        <v>26</v>
      </c>
      <c r="B557" s="1085">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5">
        <v>27</v>
      </c>
      <c r="B558" s="1085">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5">
        <v>28</v>
      </c>
      <c r="B559" s="1085">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5">
        <v>29</v>
      </c>
      <c r="B560" s="1085">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5">
        <v>30</v>
      </c>
      <c r="B561" s="1085">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355</v>
      </c>
      <c r="Z564" s="364"/>
      <c r="AA564" s="364"/>
      <c r="AB564" s="364"/>
      <c r="AC564" s="287" t="s">
        <v>340</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5">
        <v>1</v>
      </c>
      <c r="B565" s="1085">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5">
        <v>2</v>
      </c>
      <c r="B566" s="1085">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5">
        <v>3</v>
      </c>
      <c r="B567" s="1085">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5">
        <v>4</v>
      </c>
      <c r="B568" s="1085">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5">
        <v>5</v>
      </c>
      <c r="B569" s="1085">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5">
        <v>6</v>
      </c>
      <c r="B570" s="1085">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5">
        <v>7</v>
      </c>
      <c r="B571" s="1085">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5">
        <v>8</v>
      </c>
      <c r="B572" s="1085">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5">
        <v>9</v>
      </c>
      <c r="B573" s="1085">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5">
        <v>10</v>
      </c>
      <c r="B574" s="1085">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5">
        <v>11</v>
      </c>
      <c r="B575" s="1085">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5">
        <v>12</v>
      </c>
      <c r="B576" s="1085">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5">
        <v>13</v>
      </c>
      <c r="B577" s="1085">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5">
        <v>14</v>
      </c>
      <c r="B578" s="1085">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5">
        <v>15</v>
      </c>
      <c r="B579" s="1085">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5">
        <v>16</v>
      </c>
      <c r="B580" s="1085">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5">
        <v>17</v>
      </c>
      <c r="B581" s="1085">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5">
        <v>18</v>
      </c>
      <c r="B582" s="1085">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5">
        <v>19</v>
      </c>
      <c r="B583" s="1085">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5">
        <v>20</v>
      </c>
      <c r="B584" s="1085">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5">
        <v>21</v>
      </c>
      <c r="B585" s="1085">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5">
        <v>22</v>
      </c>
      <c r="B586" s="1085">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5">
        <v>23</v>
      </c>
      <c r="B587" s="1085">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5">
        <v>24</v>
      </c>
      <c r="B588" s="1085">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5">
        <v>25</v>
      </c>
      <c r="B589" s="1085">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5">
        <v>26</v>
      </c>
      <c r="B590" s="1085">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5">
        <v>27</v>
      </c>
      <c r="B591" s="1085">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5">
        <v>28</v>
      </c>
      <c r="B592" s="1085">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5">
        <v>29</v>
      </c>
      <c r="B593" s="1085">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5">
        <v>30</v>
      </c>
      <c r="B594" s="1085">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355</v>
      </c>
      <c r="Z597" s="364"/>
      <c r="AA597" s="364"/>
      <c r="AB597" s="364"/>
      <c r="AC597" s="287" t="s">
        <v>340</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5">
        <v>1</v>
      </c>
      <c r="B598" s="1085">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5">
        <v>2</v>
      </c>
      <c r="B599" s="1085">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5">
        <v>3</v>
      </c>
      <c r="B600" s="1085">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5">
        <v>4</v>
      </c>
      <c r="B601" s="1085">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5">
        <v>5</v>
      </c>
      <c r="B602" s="1085">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5">
        <v>6</v>
      </c>
      <c r="B603" s="1085">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5">
        <v>7</v>
      </c>
      <c r="B604" s="1085">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5">
        <v>8</v>
      </c>
      <c r="B605" s="1085">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5">
        <v>9</v>
      </c>
      <c r="B606" s="1085">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5">
        <v>10</v>
      </c>
      <c r="B607" s="1085">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5">
        <v>11</v>
      </c>
      <c r="B608" s="1085">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5">
        <v>12</v>
      </c>
      <c r="B609" s="1085">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5">
        <v>13</v>
      </c>
      <c r="B610" s="1085">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5">
        <v>14</v>
      </c>
      <c r="B611" s="1085">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5">
        <v>15</v>
      </c>
      <c r="B612" s="1085">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5">
        <v>16</v>
      </c>
      <c r="B613" s="1085">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5">
        <v>17</v>
      </c>
      <c r="B614" s="1085">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5">
        <v>18</v>
      </c>
      <c r="B615" s="1085">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5">
        <v>19</v>
      </c>
      <c r="B616" s="1085">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5">
        <v>20</v>
      </c>
      <c r="B617" s="1085">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5">
        <v>21</v>
      </c>
      <c r="B618" s="1085">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5">
        <v>22</v>
      </c>
      <c r="B619" s="1085">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5">
        <v>23</v>
      </c>
      <c r="B620" s="1085">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5">
        <v>24</v>
      </c>
      <c r="B621" s="1085">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5">
        <v>25</v>
      </c>
      <c r="B622" s="1085">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5">
        <v>26</v>
      </c>
      <c r="B623" s="1085">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5">
        <v>27</v>
      </c>
      <c r="B624" s="1085">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5">
        <v>28</v>
      </c>
      <c r="B625" s="1085">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5">
        <v>29</v>
      </c>
      <c r="B626" s="1085">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5">
        <v>30</v>
      </c>
      <c r="B627" s="1085">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355</v>
      </c>
      <c r="Z630" s="364"/>
      <c r="AA630" s="364"/>
      <c r="AB630" s="364"/>
      <c r="AC630" s="287" t="s">
        <v>340</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5">
        <v>1</v>
      </c>
      <c r="B631" s="1085">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5">
        <v>2</v>
      </c>
      <c r="B632" s="1085">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5">
        <v>3</v>
      </c>
      <c r="B633" s="1085">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5">
        <v>4</v>
      </c>
      <c r="B634" s="1085">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5">
        <v>5</v>
      </c>
      <c r="B635" s="1085">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5">
        <v>6</v>
      </c>
      <c r="B636" s="1085">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5">
        <v>7</v>
      </c>
      <c r="B637" s="1085">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5">
        <v>8</v>
      </c>
      <c r="B638" s="1085">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5">
        <v>9</v>
      </c>
      <c r="B639" s="1085">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5">
        <v>10</v>
      </c>
      <c r="B640" s="1085">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5">
        <v>11</v>
      </c>
      <c r="B641" s="1085">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5">
        <v>12</v>
      </c>
      <c r="B642" s="1085">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5">
        <v>13</v>
      </c>
      <c r="B643" s="1085">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5">
        <v>14</v>
      </c>
      <c r="B644" s="1085">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5">
        <v>15</v>
      </c>
      <c r="B645" s="1085">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5">
        <v>16</v>
      </c>
      <c r="B646" s="1085">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5">
        <v>17</v>
      </c>
      <c r="B647" s="1085">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5">
        <v>18</v>
      </c>
      <c r="B648" s="1085">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5">
        <v>19</v>
      </c>
      <c r="B649" s="1085">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5">
        <v>20</v>
      </c>
      <c r="B650" s="1085">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5">
        <v>21</v>
      </c>
      <c r="B651" s="1085">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5">
        <v>22</v>
      </c>
      <c r="B652" s="1085">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5">
        <v>23</v>
      </c>
      <c r="B653" s="1085">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5">
        <v>24</v>
      </c>
      <c r="B654" s="1085">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5">
        <v>25</v>
      </c>
      <c r="B655" s="1085">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5">
        <v>26</v>
      </c>
      <c r="B656" s="1085">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5">
        <v>27</v>
      </c>
      <c r="B657" s="1085">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5">
        <v>28</v>
      </c>
      <c r="B658" s="1085">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5">
        <v>29</v>
      </c>
      <c r="B659" s="1085">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5">
        <v>30</v>
      </c>
      <c r="B660" s="1085">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355</v>
      </c>
      <c r="Z663" s="364"/>
      <c r="AA663" s="364"/>
      <c r="AB663" s="364"/>
      <c r="AC663" s="287" t="s">
        <v>340</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5">
        <v>1</v>
      </c>
      <c r="B664" s="1085">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5">
        <v>2</v>
      </c>
      <c r="B665" s="1085">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5">
        <v>3</v>
      </c>
      <c r="B666" s="1085">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5">
        <v>4</v>
      </c>
      <c r="B667" s="1085">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5">
        <v>5</v>
      </c>
      <c r="B668" s="1085">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5">
        <v>6</v>
      </c>
      <c r="B669" s="1085">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5">
        <v>7</v>
      </c>
      <c r="B670" s="1085">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5">
        <v>8</v>
      </c>
      <c r="B671" s="1085">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5">
        <v>9</v>
      </c>
      <c r="B672" s="1085">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5">
        <v>10</v>
      </c>
      <c r="B673" s="1085">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5">
        <v>11</v>
      </c>
      <c r="B674" s="1085">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5">
        <v>12</v>
      </c>
      <c r="B675" s="1085">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5">
        <v>13</v>
      </c>
      <c r="B676" s="1085">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5">
        <v>14</v>
      </c>
      <c r="B677" s="1085">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5">
        <v>15</v>
      </c>
      <c r="B678" s="1085">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5">
        <v>16</v>
      </c>
      <c r="B679" s="1085">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5">
        <v>17</v>
      </c>
      <c r="B680" s="1085">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5">
        <v>18</v>
      </c>
      <c r="B681" s="1085">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5">
        <v>19</v>
      </c>
      <c r="B682" s="1085">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5">
        <v>20</v>
      </c>
      <c r="B683" s="1085">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5">
        <v>21</v>
      </c>
      <c r="B684" s="1085">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5">
        <v>22</v>
      </c>
      <c r="B685" s="1085">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5">
        <v>23</v>
      </c>
      <c r="B686" s="1085">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5">
        <v>24</v>
      </c>
      <c r="B687" s="1085">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5">
        <v>25</v>
      </c>
      <c r="B688" s="1085">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5">
        <v>26</v>
      </c>
      <c r="B689" s="1085">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5">
        <v>27</v>
      </c>
      <c r="B690" s="1085">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5">
        <v>28</v>
      </c>
      <c r="B691" s="1085">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5">
        <v>29</v>
      </c>
      <c r="B692" s="1085">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5">
        <v>30</v>
      </c>
      <c r="B693" s="1085">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355</v>
      </c>
      <c r="Z696" s="364"/>
      <c r="AA696" s="364"/>
      <c r="AB696" s="364"/>
      <c r="AC696" s="287" t="s">
        <v>340</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5">
        <v>1</v>
      </c>
      <c r="B697" s="1085">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5">
        <v>2</v>
      </c>
      <c r="B698" s="1085">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5">
        <v>3</v>
      </c>
      <c r="B699" s="1085">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5">
        <v>4</v>
      </c>
      <c r="B700" s="1085">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5">
        <v>5</v>
      </c>
      <c r="B701" s="1085">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5">
        <v>6</v>
      </c>
      <c r="B702" s="1085">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5">
        <v>7</v>
      </c>
      <c r="B703" s="1085">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5">
        <v>8</v>
      </c>
      <c r="B704" s="1085">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5">
        <v>9</v>
      </c>
      <c r="B705" s="1085">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5">
        <v>10</v>
      </c>
      <c r="B706" s="1085">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5">
        <v>11</v>
      </c>
      <c r="B707" s="1085">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5">
        <v>12</v>
      </c>
      <c r="B708" s="1085">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5">
        <v>13</v>
      </c>
      <c r="B709" s="1085">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5">
        <v>14</v>
      </c>
      <c r="B710" s="1085">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5">
        <v>15</v>
      </c>
      <c r="B711" s="1085">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5">
        <v>16</v>
      </c>
      <c r="B712" s="1085">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5">
        <v>17</v>
      </c>
      <c r="B713" s="1085">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5">
        <v>18</v>
      </c>
      <c r="B714" s="1085">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5">
        <v>19</v>
      </c>
      <c r="B715" s="1085">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5">
        <v>20</v>
      </c>
      <c r="B716" s="1085">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5">
        <v>21</v>
      </c>
      <c r="B717" s="1085">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5">
        <v>22</v>
      </c>
      <c r="B718" s="1085">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5">
        <v>23</v>
      </c>
      <c r="B719" s="1085">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5">
        <v>24</v>
      </c>
      <c r="B720" s="1085">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5">
        <v>25</v>
      </c>
      <c r="B721" s="1085">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5">
        <v>26</v>
      </c>
      <c r="B722" s="1085">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5">
        <v>27</v>
      </c>
      <c r="B723" s="1085">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5">
        <v>28</v>
      </c>
      <c r="B724" s="1085">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5">
        <v>29</v>
      </c>
      <c r="B725" s="1085">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5">
        <v>30</v>
      </c>
      <c r="B726" s="1085">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355</v>
      </c>
      <c r="Z729" s="364"/>
      <c r="AA729" s="364"/>
      <c r="AB729" s="364"/>
      <c r="AC729" s="287" t="s">
        <v>340</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5">
        <v>1</v>
      </c>
      <c r="B730" s="1085">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5">
        <v>2</v>
      </c>
      <c r="B731" s="1085">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5">
        <v>3</v>
      </c>
      <c r="B732" s="1085">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5">
        <v>4</v>
      </c>
      <c r="B733" s="1085">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5">
        <v>5</v>
      </c>
      <c r="B734" s="1085">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5">
        <v>6</v>
      </c>
      <c r="B735" s="1085">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5">
        <v>7</v>
      </c>
      <c r="B736" s="1085">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5">
        <v>8</v>
      </c>
      <c r="B737" s="1085">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5">
        <v>9</v>
      </c>
      <c r="B738" s="1085">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5">
        <v>10</v>
      </c>
      <c r="B739" s="1085">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5">
        <v>11</v>
      </c>
      <c r="B740" s="1085">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5">
        <v>12</v>
      </c>
      <c r="B741" s="1085">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5">
        <v>13</v>
      </c>
      <c r="B742" s="1085">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5">
        <v>14</v>
      </c>
      <c r="B743" s="1085">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5">
        <v>15</v>
      </c>
      <c r="B744" s="1085">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5">
        <v>16</v>
      </c>
      <c r="B745" s="1085">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5">
        <v>17</v>
      </c>
      <c r="B746" s="1085">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5">
        <v>18</v>
      </c>
      <c r="B747" s="1085">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5">
        <v>19</v>
      </c>
      <c r="B748" s="1085">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5">
        <v>20</v>
      </c>
      <c r="B749" s="1085">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5">
        <v>21</v>
      </c>
      <c r="B750" s="1085">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5">
        <v>22</v>
      </c>
      <c r="B751" s="1085">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5">
        <v>23</v>
      </c>
      <c r="B752" s="1085">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5">
        <v>24</v>
      </c>
      <c r="B753" s="1085">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5">
        <v>25</v>
      </c>
      <c r="B754" s="1085">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5">
        <v>26</v>
      </c>
      <c r="B755" s="1085">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5">
        <v>27</v>
      </c>
      <c r="B756" s="1085">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5">
        <v>28</v>
      </c>
      <c r="B757" s="1085">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5">
        <v>29</v>
      </c>
      <c r="B758" s="1085">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5">
        <v>30</v>
      </c>
      <c r="B759" s="1085">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355</v>
      </c>
      <c r="Z762" s="364"/>
      <c r="AA762" s="364"/>
      <c r="AB762" s="364"/>
      <c r="AC762" s="287" t="s">
        <v>340</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5">
        <v>1</v>
      </c>
      <c r="B763" s="1085">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5">
        <v>2</v>
      </c>
      <c r="B764" s="1085">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5">
        <v>3</v>
      </c>
      <c r="B765" s="1085">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5">
        <v>4</v>
      </c>
      <c r="B766" s="1085">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5">
        <v>5</v>
      </c>
      <c r="B767" s="1085">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5">
        <v>6</v>
      </c>
      <c r="B768" s="1085">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5">
        <v>7</v>
      </c>
      <c r="B769" s="1085">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5">
        <v>8</v>
      </c>
      <c r="B770" s="1085">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5">
        <v>9</v>
      </c>
      <c r="B771" s="1085">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5">
        <v>10</v>
      </c>
      <c r="B772" s="1085">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5">
        <v>11</v>
      </c>
      <c r="B773" s="1085">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5">
        <v>12</v>
      </c>
      <c r="B774" s="1085">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5">
        <v>13</v>
      </c>
      <c r="B775" s="1085">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5">
        <v>14</v>
      </c>
      <c r="B776" s="1085">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5">
        <v>15</v>
      </c>
      <c r="B777" s="1085">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5">
        <v>16</v>
      </c>
      <c r="B778" s="1085">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5">
        <v>17</v>
      </c>
      <c r="B779" s="1085">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5">
        <v>18</v>
      </c>
      <c r="B780" s="1085">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5">
        <v>19</v>
      </c>
      <c r="B781" s="1085">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5">
        <v>20</v>
      </c>
      <c r="B782" s="1085">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5">
        <v>21</v>
      </c>
      <c r="B783" s="1085">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5">
        <v>22</v>
      </c>
      <c r="B784" s="1085">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5">
        <v>23</v>
      </c>
      <c r="B785" s="1085">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5">
        <v>24</v>
      </c>
      <c r="B786" s="1085">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5">
        <v>25</v>
      </c>
      <c r="B787" s="1085">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5">
        <v>26</v>
      </c>
      <c r="B788" s="1085">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5">
        <v>27</v>
      </c>
      <c r="B789" s="1085">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5">
        <v>28</v>
      </c>
      <c r="B790" s="1085">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5">
        <v>29</v>
      </c>
      <c r="B791" s="1085">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5">
        <v>30</v>
      </c>
      <c r="B792" s="1085">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355</v>
      </c>
      <c r="Z795" s="364"/>
      <c r="AA795" s="364"/>
      <c r="AB795" s="364"/>
      <c r="AC795" s="287" t="s">
        <v>340</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5">
        <v>1</v>
      </c>
      <c r="B796" s="1085">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5">
        <v>2</v>
      </c>
      <c r="B797" s="1085">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5">
        <v>3</v>
      </c>
      <c r="B798" s="1085">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5">
        <v>4</v>
      </c>
      <c r="B799" s="1085">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5">
        <v>5</v>
      </c>
      <c r="B800" s="1085">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5">
        <v>6</v>
      </c>
      <c r="B801" s="1085">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5">
        <v>7</v>
      </c>
      <c r="B802" s="1085">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5">
        <v>8</v>
      </c>
      <c r="B803" s="1085">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5">
        <v>9</v>
      </c>
      <c r="B804" s="1085">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5">
        <v>10</v>
      </c>
      <c r="B805" s="1085">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5">
        <v>11</v>
      </c>
      <c r="B806" s="1085">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5">
        <v>12</v>
      </c>
      <c r="B807" s="1085">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5">
        <v>13</v>
      </c>
      <c r="B808" s="1085">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5">
        <v>14</v>
      </c>
      <c r="B809" s="1085">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5">
        <v>15</v>
      </c>
      <c r="B810" s="1085">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5">
        <v>16</v>
      </c>
      <c r="B811" s="1085">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5">
        <v>17</v>
      </c>
      <c r="B812" s="1085">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5">
        <v>18</v>
      </c>
      <c r="B813" s="1085">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5">
        <v>19</v>
      </c>
      <c r="B814" s="1085">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5">
        <v>20</v>
      </c>
      <c r="B815" s="1085">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5">
        <v>21</v>
      </c>
      <c r="B816" s="1085">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5">
        <v>22</v>
      </c>
      <c r="B817" s="1085">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5">
        <v>23</v>
      </c>
      <c r="B818" s="1085">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5">
        <v>24</v>
      </c>
      <c r="B819" s="1085">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5">
        <v>25</v>
      </c>
      <c r="B820" s="1085">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5">
        <v>26</v>
      </c>
      <c r="B821" s="1085">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5">
        <v>27</v>
      </c>
      <c r="B822" s="1085">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5">
        <v>28</v>
      </c>
      <c r="B823" s="1085">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5">
        <v>29</v>
      </c>
      <c r="B824" s="1085">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5">
        <v>30</v>
      </c>
      <c r="B825" s="1085">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355</v>
      </c>
      <c r="Z828" s="364"/>
      <c r="AA828" s="364"/>
      <c r="AB828" s="364"/>
      <c r="AC828" s="287" t="s">
        <v>340</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5">
        <v>1</v>
      </c>
      <c r="B829" s="1085">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5">
        <v>2</v>
      </c>
      <c r="B830" s="1085">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5">
        <v>3</v>
      </c>
      <c r="B831" s="1085">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5">
        <v>4</v>
      </c>
      <c r="B832" s="1085">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5">
        <v>5</v>
      </c>
      <c r="B833" s="1085">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5">
        <v>6</v>
      </c>
      <c r="B834" s="1085">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5">
        <v>7</v>
      </c>
      <c r="B835" s="1085">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5">
        <v>8</v>
      </c>
      <c r="B836" s="1085">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5">
        <v>9</v>
      </c>
      <c r="B837" s="1085">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5">
        <v>10</v>
      </c>
      <c r="B838" s="1085">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5">
        <v>11</v>
      </c>
      <c r="B839" s="1085">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5">
        <v>12</v>
      </c>
      <c r="B840" s="1085">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5">
        <v>13</v>
      </c>
      <c r="B841" s="1085">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5">
        <v>14</v>
      </c>
      <c r="B842" s="1085">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5">
        <v>15</v>
      </c>
      <c r="B843" s="1085">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5">
        <v>16</v>
      </c>
      <c r="B844" s="1085">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5">
        <v>17</v>
      </c>
      <c r="B845" s="1085">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5">
        <v>18</v>
      </c>
      <c r="B846" s="1085">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5">
        <v>19</v>
      </c>
      <c r="B847" s="1085">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5">
        <v>20</v>
      </c>
      <c r="B848" s="1085">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5">
        <v>21</v>
      </c>
      <c r="B849" s="1085">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5">
        <v>22</v>
      </c>
      <c r="B850" s="1085">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5">
        <v>23</v>
      </c>
      <c r="B851" s="1085">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5">
        <v>24</v>
      </c>
      <c r="B852" s="1085">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5">
        <v>25</v>
      </c>
      <c r="B853" s="1085">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5">
        <v>26</v>
      </c>
      <c r="B854" s="1085">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5">
        <v>27</v>
      </c>
      <c r="B855" s="1085">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5">
        <v>28</v>
      </c>
      <c r="B856" s="1085">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5">
        <v>29</v>
      </c>
      <c r="B857" s="1085">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5">
        <v>30</v>
      </c>
      <c r="B858" s="1085">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355</v>
      </c>
      <c r="Z861" s="364"/>
      <c r="AA861" s="364"/>
      <c r="AB861" s="364"/>
      <c r="AC861" s="287" t="s">
        <v>340</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5">
        <v>1</v>
      </c>
      <c r="B862" s="1085">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5">
        <v>2</v>
      </c>
      <c r="B863" s="1085">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5">
        <v>3</v>
      </c>
      <c r="B864" s="1085">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5">
        <v>4</v>
      </c>
      <c r="B865" s="1085">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5">
        <v>5</v>
      </c>
      <c r="B866" s="1085">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5">
        <v>6</v>
      </c>
      <c r="B867" s="1085">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5">
        <v>7</v>
      </c>
      <c r="B868" s="1085">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5">
        <v>8</v>
      </c>
      <c r="B869" s="1085">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5">
        <v>9</v>
      </c>
      <c r="B870" s="1085">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5">
        <v>10</v>
      </c>
      <c r="B871" s="1085">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5">
        <v>11</v>
      </c>
      <c r="B872" s="1085">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5">
        <v>12</v>
      </c>
      <c r="B873" s="1085">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5">
        <v>13</v>
      </c>
      <c r="B874" s="1085">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5">
        <v>14</v>
      </c>
      <c r="B875" s="1085">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5">
        <v>15</v>
      </c>
      <c r="B876" s="1085">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5">
        <v>16</v>
      </c>
      <c r="B877" s="1085">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5">
        <v>17</v>
      </c>
      <c r="B878" s="1085">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5">
        <v>18</v>
      </c>
      <c r="B879" s="1085">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5">
        <v>19</v>
      </c>
      <c r="B880" s="1085">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5">
        <v>20</v>
      </c>
      <c r="B881" s="1085">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5">
        <v>21</v>
      </c>
      <c r="B882" s="1085">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5">
        <v>22</v>
      </c>
      <c r="B883" s="1085">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5">
        <v>23</v>
      </c>
      <c r="B884" s="1085">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5">
        <v>24</v>
      </c>
      <c r="B885" s="1085">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5">
        <v>25</v>
      </c>
      <c r="B886" s="1085">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5">
        <v>26</v>
      </c>
      <c r="B887" s="1085">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5">
        <v>27</v>
      </c>
      <c r="B888" s="1085">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5">
        <v>28</v>
      </c>
      <c r="B889" s="1085">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5">
        <v>29</v>
      </c>
      <c r="B890" s="1085">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5">
        <v>30</v>
      </c>
      <c r="B891" s="1085">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355</v>
      </c>
      <c r="Z894" s="364"/>
      <c r="AA894" s="364"/>
      <c r="AB894" s="364"/>
      <c r="AC894" s="287" t="s">
        <v>340</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5">
        <v>1</v>
      </c>
      <c r="B895" s="1085">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5">
        <v>2</v>
      </c>
      <c r="B896" s="1085">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5">
        <v>3</v>
      </c>
      <c r="B897" s="1085">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5">
        <v>4</v>
      </c>
      <c r="B898" s="1085">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5">
        <v>5</v>
      </c>
      <c r="B899" s="1085">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5">
        <v>6</v>
      </c>
      <c r="B900" s="1085">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5">
        <v>7</v>
      </c>
      <c r="B901" s="1085">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5">
        <v>8</v>
      </c>
      <c r="B902" s="1085">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5">
        <v>9</v>
      </c>
      <c r="B903" s="1085">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5">
        <v>10</v>
      </c>
      <c r="B904" s="1085">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5">
        <v>11</v>
      </c>
      <c r="B905" s="1085">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5">
        <v>12</v>
      </c>
      <c r="B906" s="1085">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5">
        <v>13</v>
      </c>
      <c r="B907" s="1085">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5">
        <v>14</v>
      </c>
      <c r="B908" s="1085">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5">
        <v>15</v>
      </c>
      <c r="B909" s="1085">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5">
        <v>16</v>
      </c>
      <c r="B910" s="1085">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5">
        <v>17</v>
      </c>
      <c r="B911" s="1085">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5">
        <v>18</v>
      </c>
      <c r="B912" s="1085">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5">
        <v>19</v>
      </c>
      <c r="B913" s="1085">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5">
        <v>20</v>
      </c>
      <c r="B914" s="1085">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5">
        <v>21</v>
      </c>
      <c r="B915" s="1085">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5">
        <v>22</v>
      </c>
      <c r="B916" s="1085">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5">
        <v>23</v>
      </c>
      <c r="B917" s="1085">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5">
        <v>24</v>
      </c>
      <c r="B918" s="1085">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5">
        <v>25</v>
      </c>
      <c r="B919" s="1085">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5">
        <v>26</v>
      </c>
      <c r="B920" s="1085">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5">
        <v>27</v>
      </c>
      <c r="B921" s="1085">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5">
        <v>28</v>
      </c>
      <c r="B922" s="1085">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5">
        <v>29</v>
      </c>
      <c r="B923" s="1085">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5">
        <v>30</v>
      </c>
      <c r="B924" s="1085">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355</v>
      </c>
      <c r="Z927" s="364"/>
      <c r="AA927" s="364"/>
      <c r="AB927" s="364"/>
      <c r="AC927" s="287" t="s">
        <v>340</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5">
        <v>1</v>
      </c>
      <c r="B928" s="1085">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5">
        <v>2</v>
      </c>
      <c r="B929" s="1085">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5">
        <v>3</v>
      </c>
      <c r="B930" s="1085">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5">
        <v>4</v>
      </c>
      <c r="B931" s="1085">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5">
        <v>5</v>
      </c>
      <c r="B932" s="1085">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5">
        <v>6</v>
      </c>
      <c r="B933" s="1085">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5">
        <v>7</v>
      </c>
      <c r="B934" s="1085">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5">
        <v>8</v>
      </c>
      <c r="B935" s="1085">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5">
        <v>9</v>
      </c>
      <c r="B936" s="1085">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5">
        <v>10</v>
      </c>
      <c r="B937" s="1085">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5">
        <v>11</v>
      </c>
      <c r="B938" s="1085">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5">
        <v>12</v>
      </c>
      <c r="B939" s="1085">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5">
        <v>13</v>
      </c>
      <c r="B940" s="1085">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5">
        <v>14</v>
      </c>
      <c r="B941" s="1085">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5">
        <v>15</v>
      </c>
      <c r="B942" s="1085">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5">
        <v>16</v>
      </c>
      <c r="B943" s="1085">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5">
        <v>17</v>
      </c>
      <c r="B944" s="1085">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5">
        <v>18</v>
      </c>
      <c r="B945" s="1085">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5">
        <v>19</v>
      </c>
      <c r="B946" s="1085">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5">
        <v>20</v>
      </c>
      <c r="B947" s="1085">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5">
        <v>21</v>
      </c>
      <c r="B948" s="1085">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5">
        <v>22</v>
      </c>
      <c r="B949" s="1085">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5">
        <v>23</v>
      </c>
      <c r="B950" s="1085">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5">
        <v>24</v>
      </c>
      <c r="B951" s="1085">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5">
        <v>25</v>
      </c>
      <c r="B952" s="1085">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5">
        <v>26</v>
      </c>
      <c r="B953" s="1085">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5">
        <v>27</v>
      </c>
      <c r="B954" s="1085">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5">
        <v>28</v>
      </c>
      <c r="B955" s="1085">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5">
        <v>29</v>
      </c>
      <c r="B956" s="1085">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5">
        <v>30</v>
      </c>
      <c r="B957" s="1085">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355</v>
      </c>
      <c r="Z960" s="364"/>
      <c r="AA960" s="364"/>
      <c r="AB960" s="364"/>
      <c r="AC960" s="287" t="s">
        <v>340</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5">
        <v>1</v>
      </c>
      <c r="B961" s="1085">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5">
        <v>2</v>
      </c>
      <c r="B962" s="1085">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5">
        <v>3</v>
      </c>
      <c r="B963" s="1085">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5">
        <v>4</v>
      </c>
      <c r="B964" s="1085">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5">
        <v>5</v>
      </c>
      <c r="B965" s="1085">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5">
        <v>6</v>
      </c>
      <c r="B966" s="1085">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5">
        <v>7</v>
      </c>
      <c r="B967" s="1085">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5">
        <v>8</v>
      </c>
      <c r="B968" s="1085">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5">
        <v>9</v>
      </c>
      <c r="B969" s="1085">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5">
        <v>10</v>
      </c>
      <c r="B970" s="1085">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5">
        <v>11</v>
      </c>
      <c r="B971" s="1085">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5">
        <v>12</v>
      </c>
      <c r="B972" s="1085">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5">
        <v>13</v>
      </c>
      <c r="B973" s="1085">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5">
        <v>14</v>
      </c>
      <c r="B974" s="1085">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5">
        <v>15</v>
      </c>
      <c r="B975" s="1085">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5">
        <v>16</v>
      </c>
      <c r="B976" s="1085">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5">
        <v>17</v>
      </c>
      <c r="B977" s="1085">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5">
        <v>18</v>
      </c>
      <c r="B978" s="1085">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5">
        <v>19</v>
      </c>
      <c r="B979" s="1085">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5">
        <v>20</v>
      </c>
      <c r="B980" s="1085">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5">
        <v>21</v>
      </c>
      <c r="B981" s="1085">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5">
        <v>22</v>
      </c>
      <c r="B982" s="1085">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5">
        <v>23</v>
      </c>
      <c r="B983" s="1085">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5">
        <v>24</v>
      </c>
      <c r="B984" s="1085">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5">
        <v>25</v>
      </c>
      <c r="B985" s="1085">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5">
        <v>26</v>
      </c>
      <c r="B986" s="1085">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5">
        <v>27</v>
      </c>
      <c r="B987" s="1085">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5">
        <v>28</v>
      </c>
      <c r="B988" s="1085">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5">
        <v>29</v>
      </c>
      <c r="B989" s="1085">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5">
        <v>30</v>
      </c>
      <c r="B990" s="1085">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355</v>
      </c>
      <c r="Z993" s="364"/>
      <c r="AA993" s="364"/>
      <c r="AB993" s="364"/>
      <c r="AC993" s="287" t="s">
        <v>340</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5">
        <v>1</v>
      </c>
      <c r="B994" s="1085">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5">
        <v>2</v>
      </c>
      <c r="B995" s="1085">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5">
        <v>3</v>
      </c>
      <c r="B996" s="1085">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5">
        <v>4</v>
      </c>
      <c r="B997" s="1085">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5">
        <v>5</v>
      </c>
      <c r="B998" s="1085">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5">
        <v>6</v>
      </c>
      <c r="B999" s="1085">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5">
        <v>7</v>
      </c>
      <c r="B1000" s="1085">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5">
        <v>8</v>
      </c>
      <c r="B1001" s="1085">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5">
        <v>9</v>
      </c>
      <c r="B1002" s="1085">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5">
        <v>10</v>
      </c>
      <c r="B1003" s="1085">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5">
        <v>11</v>
      </c>
      <c r="B1004" s="1085">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5">
        <v>12</v>
      </c>
      <c r="B1005" s="1085">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5">
        <v>13</v>
      </c>
      <c r="B1006" s="1085">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5">
        <v>14</v>
      </c>
      <c r="B1007" s="1085">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5">
        <v>15</v>
      </c>
      <c r="B1008" s="1085">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5">
        <v>16</v>
      </c>
      <c r="B1009" s="1085">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5">
        <v>17</v>
      </c>
      <c r="B1010" s="1085">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5">
        <v>18</v>
      </c>
      <c r="B1011" s="1085">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5">
        <v>19</v>
      </c>
      <c r="B1012" s="1085">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5">
        <v>20</v>
      </c>
      <c r="B1013" s="1085">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5">
        <v>21</v>
      </c>
      <c r="B1014" s="1085">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5">
        <v>22</v>
      </c>
      <c r="B1015" s="1085">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5">
        <v>23</v>
      </c>
      <c r="B1016" s="1085">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5">
        <v>24</v>
      </c>
      <c r="B1017" s="1085">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5">
        <v>25</v>
      </c>
      <c r="B1018" s="1085">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5">
        <v>26</v>
      </c>
      <c r="B1019" s="1085">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5">
        <v>27</v>
      </c>
      <c r="B1020" s="1085">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5">
        <v>28</v>
      </c>
      <c r="B1021" s="1085">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5">
        <v>29</v>
      </c>
      <c r="B1022" s="1085">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5">
        <v>30</v>
      </c>
      <c r="B1023" s="1085">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355</v>
      </c>
      <c r="Z1026" s="364"/>
      <c r="AA1026" s="364"/>
      <c r="AB1026" s="364"/>
      <c r="AC1026" s="287" t="s">
        <v>340</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5">
        <v>1</v>
      </c>
      <c r="B1027" s="1085">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5">
        <v>2</v>
      </c>
      <c r="B1028" s="1085">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5">
        <v>3</v>
      </c>
      <c r="B1029" s="1085">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5">
        <v>4</v>
      </c>
      <c r="B1030" s="1085">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5">
        <v>5</v>
      </c>
      <c r="B1031" s="1085">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5">
        <v>6</v>
      </c>
      <c r="B1032" s="1085">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5">
        <v>7</v>
      </c>
      <c r="B1033" s="1085">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5">
        <v>8</v>
      </c>
      <c r="B1034" s="1085">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5">
        <v>9</v>
      </c>
      <c r="B1035" s="1085">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5">
        <v>10</v>
      </c>
      <c r="B1036" s="1085">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5">
        <v>11</v>
      </c>
      <c r="B1037" s="1085">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5">
        <v>12</v>
      </c>
      <c r="B1038" s="1085">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5">
        <v>13</v>
      </c>
      <c r="B1039" s="1085">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5">
        <v>14</v>
      </c>
      <c r="B1040" s="1085">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5">
        <v>15</v>
      </c>
      <c r="B1041" s="1085">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5">
        <v>16</v>
      </c>
      <c r="B1042" s="1085">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5">
        <v>17</v>
      </c>
      <c r="B1043" s="1085">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5">
        <v>18</v>
      </c>
      <c r="B1044" s="1085">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5">
        <v>19</v>
      </c>
      <c r="B1045" s="1085">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5">
        <v>20</v>
      </c>
      <c r="B1046" s="1085">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5">
        <v>21</v>
      </c>
      <c r="B1047" s="1085">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5">
        <v>22</v>
      </c>
      <c r="B1048" s="1085">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5">
        <v>23</v>
      </c>
      <c r="B1049" s="1085">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5">
        <v>24</v>
      </c>
      <c r="B1050" s="1085">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5">
        <v>25</v>
      </c>
      <c r="B1051" s="1085">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5">
        <v>26</v>
      </c>
      <c r="B1052" s="1085">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5">
        <v>27</v>
      </c>
      <c r="B1053" s="1085">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5">
        <v>28</v>
      </c>
      <c r="B1054" s="1085">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5">
        <v>29</v>
      </c>
      <c r="B1055" s="1085">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5">
        <v>30</v>
      </c>
      <c r="B1056" s="1085">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355</v>
      </c>
      <c r="Z1059" s="364"/>
      <c r="AA1059" s="364"/>
      <c r="AB1059" s="364"/>
      <c r="AC1059" s="287" t="s">
        <v>340</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5">
        <v>1</v>
      </c>
      <c r="B1060" s="1085">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5">
        <v>2</v>
      </c>
      <c r="B1061" s="1085">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5">
        <v>3</v>
      </c>
      <c r="B1062" s="1085">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5">
        <v>4</v>
      </c>
      <c r="B1063" s="1085">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5">
        <v>5</v>
      </c>
      <c r="B1064" s="1085">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5">
        <v>6</v>
      </c>
      <c r="B1065" s="1085">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5">
        <v>7</v>
      </c>
      <c r="B1066" s="1085">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5">
        <v>8</v>
      </c>
      <c r="B1067" s="1085">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5">
        <v>9</v>
      </c>
      <c r="B1068" s="1085">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5">
        <v>10</v>
      </c>
      <c r="B1069" s="1085">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5">
        <v>11</v>
      </c>
      <c r="B1070" s="1085">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5">
        <v>12</v>
      </c>
      <c r="B1071" s="1085">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5">
        <v>13</v>
      </c>
      <c r="B1072" s="1085">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5">
        <v>14</v>
      </c>
      <c r="B1073" s="1085">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5">
        <v>15</v>
      </c>
      <c r="B1074" s="1085">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5">
        <v>16</v>
      </c>
      <c r="B1075" s="1085">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5">
        <v>17</v>
      </c>
      <c r="B1076" s="1085">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5">
        <v>18</v>
      </c>
      <c r="B1077" s="1085">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5">
        <v>19</v>
      </c>
      <c r="B1078" s="1085">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5">
        <v>20</v>
      </c>
      <c r="B1079" s="1085">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5">
        <v>21</v>
      </c>
      <c r="B1080" s="1085">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5">
        <v>22</v>
      </c>
      <c r="B1081" s="1085">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5">
        <v>23</v>
      </c>
      <c r="B1082" s="1085">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5">
        <v>24</v>
      </c>
      <c r="B1083" s="1085">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5">
        <v>25</v>
      </c>
      <c r="B1084" s="1085">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5">
        <v>26</v>
      </c>
      <c r="B1085" s="1085">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5">
        <v>27</v>
      </c>
      <c r="B1086" s="1085">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5">
        <v>28</v>
      </c>
      <c r="B1087" s="1085">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5">
        <v>29</v>
      </c>
      <c r="B1088" s="1085">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5">
        <v>30</v>
      </c>
      <c r="B1089" s="1085">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355</v>
      </c>
      <c r="Z1092" s="364"/>
      <c r="AA1092" s="364"/>
      <c r="AB1092" s="364"/>
      <c r="AC1092" s="287" t="s">
        <v>340</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5">
        <v>1</v>
      </c>
      <c r="B1093" s="1085">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5">
        <v>2</v>
      </c>
      <c r="B1094" s="1085">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5">
        <v>3</v>
      </c>
      <c r="B1095" s="1085">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5">
        <v>4</v>
      </c>
      <c r="B1096" s="1085">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5">
        <v>5</v>
      </c>
      <c r="B1097" s="1085">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5">
        <v>6</v>
      </c>
      <c r="B1098" s="1085">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5">
        <v>7</v>
      </c>
      <c r="B1099" s="1085">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5">
        <v>8</v>
      </c>
      <c r="B1100" s="1085">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5">
        <v>9</v>
      </c>
      <c r="B1101" s="1085">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5">
        <v>10</v>
      </c>
      <c r="B1102" s="1085">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5">
        <v>11</v>
      </c>
      <c r="B1103" s="1085">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5">
        <v>12</v>
      </c>
      <c r="B1104" s="1085">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5">
        <v>13</v>
      </c>
      <c r="B1105" s="1085">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5">
        <v>14</v>
      </c>
      <c r="B1106" s="1085">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5">
        <v>15</v>
      </c>
      <c r="B1107" s="1085">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5">
        <v>16</v>
      </c>
      <c r="B1108" s="1085">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5">
        <v>17</v>
      </c>
      <c r="B1109" s="1085">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5">
        <v>18</v>
      </c>
      <c r="B1110" s="1085">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5">
        <v>19</v>
      </c>
      <c r="B1111" s="1085">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5">
        <v>20</v>
      </c>
      <c r="B1112" s="1085">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5">
        <v>21</v>
      </c>
      <c r="B1113" s="1085">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5">
        <v>22</v>
      </c>
      <c r="B1114" s="1085">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5">
        <v>23</v>
      </c>
      <c r="B1115" s="1085">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5">
        <v>24</v>
      </c>
      <c r="B1116" s="1085">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5">
        <v>25</v>
      </c>
      <c r="B1117" s="1085">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5">
        <v>26</v>
      </c>
      <c r="B1118" s="1085">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5">
        <v>27</v>
      </c>
      <c r="B1119" s="1085">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5">
        <v>28</v>
      </c>
      <c r="B1120" s="1085">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5">
        <v>29</v>
      </c>
      <c r="B1121" s="1085">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5">
        <v>30</v>
      </c>
      <c r="B1122" s="1085">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355</v>
      </c>
      <c r="Z1125" s="364"/>
      <c r="AA1125" s="364"/>
      <c r="AB1125" s="364"/>
      <c r="AC1125" s="287" t="s">
        <v>340</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5">
        <v>1</v>
      </c>
      <c r="B1126" s="1085">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5">
        <v>2</v>
      </c>
      <c r="B1127" s="1085">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5">
        <v>3</v>
      </c>
      <c r="B1128" s="1085">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5">
        <v>4</v>
      </c>
      <c r="B1129" s="1085">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5">
        <v>5</v>
      </c>
      <c r="B1130" s="1085">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5">
        <v>6</v>
      </c>
      <c r="B1131" s="1085">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5">
        <v>7</v>
      </c>
      <c r="B1132" s="1085">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5">
        <v>8</v>
      </c>
      <c r="B1133" s="1085">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5">
        <v>9</v>
      </c>
      <c r="B1134" s="1085">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5">
        <v>10</v>
      </c>
      <c r="B1135" s="1085">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5">
        <v>11</v>
      </c>
      <c r="B1136" s="1085">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5">
        <v>12</v>
      </c>
      <c r="B1137" s="1085">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5">
        <v>13</v>
      </c>
      <c r="B1138" s="1085">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5">
        <v>14</v>
      </c>
      <c r="B1139" s="1085">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5">
        <v>15</v>
      </c>
      <c r="B1140" s="1085">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5">
        <v>16</v>
      </c>
      <c r="B1141" s="1085">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5">
        <v>17</v>
      </c>
      <c r="B1142" s="1085">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5">
        <v>18</v>
      </c>
      <c r="B1143" s="1085">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5">
        <v>19</v>
      </c>
      <c r="B1144" s="1085">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5">
        <v>20</v>
      </c>
      <c r="B1145" s="1085">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5">
        <v>21</v>
      </c>
      <c r="B1146" s="1085">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5">
        <v>22</v>
      </c>
      <c r="B1147" s="1085">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5">
        <v>23</v>
      </c>
      <c r="B1148" s="1085">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5">
        <v>24</v>
      </c>
      <c r="B1149" s="1085">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5">
        <v>25</v>
      </c>
      <c r="B1150" s="1085">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5">
        <v>26</v>
      </c>
      <c r="B1151" s="1085">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5">
        <v>27</v>
      </c>
      <c r="B1152" s="1085">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5">
        <v>28</v>
      </c>
      <c r="B1153" s="1085">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5">
        <v>29</v>
      </c>
      <c r="B1154" s="1085">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5">
        <v>30</v>
      </c>
      <c r="B1155" s="1085">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355</v>
      </c>
      <c r="Z1158" s="364"/>
      <c r="AA1158" s="364"/>
      <c r="AB1158" s="364"/>
      <c r="AC1158" s="287" t="s">
        <v>340</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5">
        <v>1</v>
      </c>
      <c r="B1159" s="1085">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5">
        <v>2</v>
      </c>
      <c r="B1160" s="1085">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5">
        <v>3</v>
      </c>
      <c r="B1161" s="1085">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5">
        <v>4</v>
      </c>
      <c r="B1162" s="1085">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5">
        <v>5</v>
      </c>
      <c r="B1163" s="1085">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5">
        <v>6</v>
      </c>
      <c r="B1164" s="1085">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5">
        <v>7</v>
      </c>
      <c r="B1165" s="1085">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5">
        <v>8</v>
      </c>
      <c r="B1166" s="1085">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5">
        <v>9</v>
      </c>
      <c r="B1167" s="1085">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5">
        <v>10</v>
      </c>
      <c r="B1168" s="1085">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5">
        <v>11</v>
      </c>
      <c r="B1169" s="1085">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5">
        <v>12</v>
      </c>
      <c r="B1170" s="1085">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5">
        <v>13</v>
      </c>
      <c r="B1171" s="1085">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5">
        <v>14</v>
      </c>
      <c r="B1172" s="1085">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5">
        <v>15</v>
      </c>
      <c r="B1173" s="1085">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5">
        <v>16</v>
      </c>
      <c r="B1174" s="1085">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5">
        <v>17</v>
      </c>
      <c r="B1175" s="1085">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5">
        <v>18</v>
      </c>
      <c r="B1176" s="1085">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5">
        <v>19</v>
      </c>
      <c r="B1177" s="1085">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5">
        <v>20</v>
      </c>
      <c r="B1178" s="1085">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5">
        <v>21</v>
      </c>
      <c r="B1179" s="1085">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5">
        <v>22</v>
      </c>
      <c r="B1180" s="1085">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5">
        <v>23</v>
      </c>
      <c r="B1181" s="1085">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5">
        <v>24</v>
      </c>
      <c r="B1182" s="1085">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5">
        <v>25</v>
      </c>
      <c r="B1183" s="1085">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5">
        <v>26</v>
      </c>
      <c r="B1184" s="1085">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5">
        <v>27</v>
      </c>
      <c r="B1185" s="1085">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5">
        <v>28</v>
      </c>
      <c r="B1186" s="1085">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5">
        <v>29</v>
      </c>
      <c r="B1187" s="1085">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5">
        <v>30</v>
      </c>
      <c r="B1188" s="1085">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355</v>
      </c>
      <c r="Z1191" s="364"/>
      <c r="AA1191" s="364"/>
      <c r="AB1191" s="364"/>
      <c r="AC1191" s="287" t="s">
        <v>340</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5">
        <v>1</v>
      </c>
      <c r="B1192" s="1085">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5">
        <v>2</v>
      </c>
      <c r="B1193" s="1085">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5">
        <v>3</v>
      </c>
      <c r="B1194" s="1085">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5">
        <v>4</v>
      </c>
      <c r="B1195" s="1085">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5">
        <v>5</v>
      </c>
      <c r="B1196" s="1085">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5">
        <v>6</v>
      </c>
      <c r="B1197" s="1085">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5">
        <v>7</v>
      </c>
      <c r="B1198" s="1085">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5">
        <v>8</v>
      </c>
      <c r="B1199" s="1085">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5">
        <v>9</v>
      </c>
      <c r="B1200" s="1085">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5">
        <v>10</v>
      </c>
      <c r="B1201" s="1085">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5">
        <v>11</v>
      </c>
      <c r="B1202" s="1085">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5">
        <v>12</v>
      </c>
      <c r="B1203" s="1085">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5">
        <v>13</v>
      </c>
      <c r="B1204" s="1085">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5">
        <v>14</v>
      </c>
      <c r="B1205" s="1085">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5">
        <v>15</v>
      </c>
      <c r="B1206" s="1085">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5">
        <v>16</v>
      </c>
      <c r="B1207" s="1085">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5">
        <v>17</v>
      </c>
      <c r="B1208" s="1085">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5">
        <v>18</v>
      </c>
      <c r="B1209" s="1085">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5">
        <v>19</v>
      </c>
      <c r="B1210" s="1085">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5">
        <v>20</v>
      </c>
      <c r="B1211" s="1085">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5">
        <v>21</v>
      </c>
      <c r="B1212" s="1085">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5">
        <v>22</v>
      </c>
      <c r="B1213" s="1085">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5">
        <v>23</v>
      </c>
      <c r="B1214" s="1085">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5">
        <v>24</v>
      </c>
      <c r="B1215" s="1085">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5">
        <v>25</v>
      </c>
      <c r="B1216" s="1085">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5">
        <v>26</v>
      </c>
      <c r="B1217" s="1085">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5">
        <v>27</v>
      </c>
      <c r="B1218" s="1085">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5">
        <v>28</v>
      </c>
      <c r="B1219" s="1085">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5">
        <v>29</v>
      </c>
      <c r="B1220" s="1085">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5">
        <v>30</v>
      </c>
      <c r="B1221" s="1085">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355</v>
      </c>
      <c r="Z1224" s="364"/>
      <c r="AA1224" s="364"/>
      <c r="AB1224" s="364"/>
      <c r="AC1224" s="287" t="s">
        <v>340</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5">
        <v>1</v>
      </c>
      <c r="B1225" s="1085">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5">
        <v>2</v>
      </c>
      <c r="B1226" s="1085">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5">
        <v>3</v>
      </c>
      <c r="B1227" s="1085">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5">
        <v>4</v>
      </c>
      <c r="B1228" s="1085">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5">
        <v>5</v>
      </c>
      <c r="B1229" s="1085">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5">
        <v>6</v>
      </c>
      <c r="B1230" s="1085">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5">
        <v>7</v>
      </c>
      <c r="B1231" s="1085">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5">
        <v>8</v>
      </c>
      <c r="B1232" s="1085">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5">
        <v>9</v>
      </c>
      <c r="B1233" s="1085">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5">
        <v>10</v>
      </c>
      <c r="B1234" s="1085">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5">
        <v>11</v>
      </c>
      <c r="B1235" s="1085">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5">
        <v>12</v>
      </c>
      <c r="B1236" s="1085">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5">
        <v>13</v>
      </c>
      <c r="B1237" s="1085">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5">
        <v>14</v>
      </c>
      <c r="B1238" s="1085">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5">
        <v>15</v>
      </c>
      <c r="B1239" s="1085">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5">
        <v>16</v>
      </c>
      <c r="B1240" s="1085">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5">
        <v>17</v>
      </c>
      <c r="B1241" s="1085">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5">
        <v>18</v>
      </c>
      <c r="B1242" s="1085">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5">
        <v>19</v>
      </c>
      <c r="B1243" s="1085">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5">
        <v>20</v>
      </c>
      <c r="B1244" s="1085">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5">
        <v>21</v>
      </c>
      <c r="B1245" s="1085">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5">
        <v>22</v>
      </c>
      <c r="B1246" s="1085">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5">
        <v>23</v>
      </c>
      <c r="B1247" s="1085">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5">
        <v>24</v>
      </c>
      <c r="B1248" s="1085">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5">
        <v>25</v>
      </c>
      <c r="B1249" s="1085">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5">
        <v>26</v>
      </c>
      <c r="B1250" s="1085">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5">
        <v>27</v>
      </c>
      <c r="B1251" s="1085">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5">
        <v>28</v>
      </c>
      <c r="B1252" s="1085">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5">
        <v>29</v>
      </c>
      <c r="B1253" s="1085">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5">
        <v>30</v>
      </c>
      <c r="B1254" s="1085">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355</v>
      </c>
      <c r="Z1257" s="364"/>
      <c r="AA1257" s="364"/>
      <c r="AB1257" s="364"/>
      <c r="AC1257" s="287" t="s">
        <v>340</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5">
        <v>1</v>
      </c>
      <c r="B1258" s="1085">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5">
        <v>2</v>
      </c>
      <c r="B1259" s="1085">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5">
        <v>3</v>
      </c>
      <c r="B1260" s="1085">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5">
        <v>4</v>
      </c>
      <c r="B1261" s="1085">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5">
        <v>5</v>
      </c>
      <c r="B1262" s="1085">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5">
        <v>6</v>
      </c>
      <c r="B1263" s="1085">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5">
        <v>7</v>
      </c>
      <c r="B1264" s="1085">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5">
        <v>8</v>
      </c>
      <c r="B1265" s="1085">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5">
        <v>9</v>
      </c>
      <c r="B1266" s="1085">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5">
        <v>10</v>
      </c>
      <c r="B1267" s="1085">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5">
        <v>11</v>
      </c>
      <c r="B1268" s="1085">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5">
        <v>12</v>
      </c>
      <c r="B1269" s="1085">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5">
        <v>13</v>
      </c>
      <c r="B1270" s="1085">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5">
        <v>14</v>
      </c>
      <c r="B1271" s="1085">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5">
        <v>15</v>
      </c>
      <c r="B1272" s="1085">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5">
        <v>16</v>
      </c>
      <c r="B1273" s="1085">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5">
        <v>17</v>
      </c>
      <c r="B1274" s="1085">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5">
        <v>18</v>
      </c>
      <c r="B1275" s="1085">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5">
        <v>19</v>
      </c>
      <c r="B1276" s="1085">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5">
        <v>20</v>
      </c>
      <c r="B1277" s="1085">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5">
        <v>21</v>
      </c>
      <c r="B1278" s="1085">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5">
        <v>22</v>
      </c>
      <c r="B1279" s="1085">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5">
        <v>23</v>
      </c>
      <c r="B1280" s="1085">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5">
        <v>24</v>
      </c>
      <c r="B1281" s="1085">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5">
        <v>25</v>
      </c>
      <c r="B1282" s="1085">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5">
        <v>26</v>
      </c>
      <c r="B1283" s="1085">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5">
        <v>27</v>
      </c>
      <c r="B1284" s="1085">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5">
        <v>28</v>
      </c>
      <c r="B1285" s="1085">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5">
        <v>29</v>
      </c>
      <c r="B1286" s="1085">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5">
        <v>30</v>
      </c>
      <c r="B1287" s="1085">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355</v>
      </c>
      <c r="Z1290" s="364"/>
      <c r="AA1290" s="364"/>
      <c r="AB1290" s="364"/>
      <c r="AC1290" s="287" t="s">
        <v>340</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5">
        <v>1</v>
      </c>
      <c r="B1291" s="1085">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5">
        <v>2</v>
      </c>
      <c r="B1292" s="1085">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5">
        <v>3</v>
      </c>
      <c r="B1293" s="1085">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5">
        <v>4</v>
      </c>
      <c r="B1294" s="1085">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5">
        <v>5</v>
      </c>
      <c r="B1295" s="1085">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5">
        <v>6</v>
      </c>
      <c r="B1296" s="1085">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5">
        <v>7</v>
      </c>
      <c r="B1297" s="1085">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5">
        <v>8</v>
      </c>
      <c r="B1298" s="1085">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5">
        <v>9</v>
      </c>
      <c r="B1299" s="1085">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5">
        <v>10</v>
      </c>
      <c r="B1300" s="1085">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5">
        <v>11</v>
      </c>
      <c r="B1301" s="1085">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5">
        <v>12</v>
      </c>
      <c r="B1302" s="1085">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5">
        <v>13</v>
      </c>
      <c r="B1303" s="1085">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5">
        <v>14</v>
      </c>
      <c r="B1304" s="1085">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5">
        <v>15</v>
      </c>
      <c r="B1305" s="1085">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5">
        <v>16</v>
      </c>
      <c r="B1306" s="1085">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5">
        <v>17</v>
      </c>
      <c r="B1307" s="1085">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5">
        <v>18</v>
      </c>
      <c r="B1308" s="1085">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5">
        <v>19</v>
      </c>
      <c r="B1309" s="1085">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5">
        <v>20</v>
      </c>
      <c r="B1310" s="1085">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5">
        <v>21</v>
      </c>
      <c r="B1311" s="1085">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5">
        <v>22</v>
      </c>
      <c r="B1312" s="1085">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5">
        <v>23</v>
      </c>
      <c r="B1313" s="1085">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5">
        <v>24</v>
      </c>
      <c r="B1314" s="1085">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5">
        <v>25</v>
      </c>
      <c r="B1315" s="1085">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5">
        <v>26</v>
      </c>
      <c r="B1316" s="1085">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5">
        <v>27</v>
      </c>
      <c r="B1317" s="1085">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5">
        <v>28</v>
      </c>
      <c r="B1318" s="1085">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5">
        <v>29</v>
      </c>
      <c r="B1319" s="1085">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5">
        <v>30</v>
      </c>
      <c r="B1320" s="1085">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2020-10-01T01:51:16Z</cp:lastPrinted>
  <dcterms:created xsi:type="dcterms:W3CDTF">2012-03-13T00:50:25Z</dcterms:created>
  <dcterms:modified xsi:type="dcterms:W3CDTF">2020-11-17T08:52:53Z</dcterms:modified>
</cp:coreProperties>
</file>