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<sst xmlns="http://schemas.openxmlformats.org/spreadsheetml/2006/main" count="2932" uniqueCount="657">
  <si>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</si>
  <si>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</si>
  <si>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</si>
  <si>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</si>
  <si>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</si>
  <si>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</si>
  <si>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</si>
  <si>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</si>
  <si>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</si>
  <si>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</si>
  <si>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</si>
  <si>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</si>
  <si>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</si>
  <si>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</si>
  <si>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</si>
  <si>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</si>
  <si>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</si>
  <si>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</si>
  <si>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</si>
  <si>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</si>
  <si>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</si>
  <si>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</si>
  <si>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</si>
  <si>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</si>
  <si>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</si>
  <si>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</si>
  <si>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</si>
  <si>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</si>
  <si>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</si>
  <si>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</si>
  <si>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</si>
  <si>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</si>
  <si>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</si>
  <si>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</si>
  <si>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</si>
  <si>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</si>
  <si>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</si>
  <si>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</si>
  <si>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</si>
  <si>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</si>
  <si>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</si>
  <si>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</si>
  <si>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</si>
  <si>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</si>
  <si>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</si>
  <si>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</si>
  <si>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</si>
  <si>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</si>
  <si>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</si>
  <si>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</si>
  <si>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</si>
  <si>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</si>
  <si>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</si>
  <si>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</si>
  <si>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</si>
  <si>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</si>
  <si>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</si>
  <si>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</si>
  <si>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</si>
  <si>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</si>
  <si>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</si>
  <si>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</si>
  <si>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</si>
  <si>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</si>
  <si>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</si>
  <si>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</si>
  <si>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</si>
  <si>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</si>
  <si>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</si>
  <si>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</si>
  <si>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</si>
  <si>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</si>
  <si>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</si>
  <si>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</si>
  <si>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</si>
  <si>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</si>
  <si>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</si>
  <si>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</si>
  <si>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</si>
  <si>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</si>
  <si>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</si>
  <si>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</si>
  <si>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</si>
  <si>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</si>
  <si>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</si>
  <si>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</si>
  <si>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</si>
  <si>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</si>
  <si>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</si>
  <si>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</si>
  <si>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</si>
  <si>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</si>
  <si>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</si>
  <si>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</si>
  <si>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</si>
  <si>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</si>
  <si>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</si>
  <si>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</si>
  <si>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</si>
  <si>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</si>
  <si>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</si>
  <si>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</si>
  <si>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</si>
  <si>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</si>
  <si>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</si>
  <si>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</si>
  <si>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</si>
  <si>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</si>
  <si>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</si>
  <si>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</si>
  <si>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</si>
  <si>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</si>
  <si>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</si>
  <si>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</si>
  <si>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</si>
  <si>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</si>
  <si>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</si>
  <si>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</si>
  <si>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</si>
  <si>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</si>
  <si>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</si>
  <si>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</si>
  <si>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</si>
  <si>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</si>
  <si>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</si>
  <si>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</si>
  <si>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</si>
  <si>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</si>
  <si>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</si>
  <si>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</si>
  <si>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</si>
  <si>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</si>
  <si>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</si>
  <si>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</si>
  <si>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</si>
  <si>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</si>
  <si>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</si>
  <si>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</si>
  <si>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</si>
  <si>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</si>
  <si>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</si>
  <si>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</si>
  <si>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</si>
  <si>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</si>
  <si>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</si>
  <si>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</si>
  <si>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</si>
  <si>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</si>
  <si>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</si>
  <si>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</si>
  <si>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</si>
  <si>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</si>
  <si>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</si>
  <si>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</si>
  <si>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</si>
  <si>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</si>
  <si>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</si>
  <si>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</si>
  <si>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</si>
  <si>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</si>
  <si>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</si>
  <si>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</si>
  <si>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</si>
  <si>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</si>
  <si>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</si>
  <si>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</si>
  <si>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</si>
  <si>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</si>
  <si>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</si>
  <si>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</si>
  <si>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</si>
  <si>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</si>
  <si>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</si>
  <si>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</si>
  <si>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</si>
  <si>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</si>
  <si>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</si>
  <si>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</si>
  <si>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</si>
  <si>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</si>
  <si>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</si>
  <si>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</si>
  <si>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</si>
  <si>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</si>
  <si>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</si>
  <si>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</si>
  <si>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</si>
  <si>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</si>
  <si>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</si>
  <si>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</si>
  <si>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</si>
  <si>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</si>
  <si>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</si>
  <si>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</si>
  <si>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</si>
  <si>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</si>
  <si>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</si>
  <si>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</si>
  <si>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</si>
  <si>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</si>
  <si>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</si>
  <si>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</si>
  <si>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</si>
  <si>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</si>
  <si>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</si>
  <si>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</si>
  <si>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</si>
  <si>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</si>
  <si>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</si>
  <si>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</si>
  <si>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</si>
  <si>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</si>
  <si>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</si>
  <si>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</si>
  <si>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</si>
  <si>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</si>
  <si>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</si>
  <si>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</si>
  <si>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</si>
  <si>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</si>
  <si>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</si>
  <si>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</si>
  <si>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</si>
  <si>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</si>
  <si>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</si>
  <si>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</si>
  <si>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</si>
  <si>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</si>
  <si>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</si>
  <si>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</si>
  <si>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</si>
  <si>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</si>
  <si>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</si>
  <si>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</si>
  <si>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</si>
  <si>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</si>
  <si>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</si>
  <si>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</si>
  <si>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</si>
  <si>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</si>
  <si>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</si>
  <si>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</si>
  <si>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</si>
  <si>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</si>
  <si>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</si>
  <si>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</si>
  <si>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</si>
  <si>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</si>
  <si>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</si>
  <si>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</si>
  <si>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</si>
  <si>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</si>
  <si>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</si>
  <si>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</si>
  <si>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</si>
  <si>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</si>
  <si>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</si>
  <si>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</si>
  <si>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</si>
  <si>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</si>
  <si>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</si>
  <si>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</si>
  <si>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</si>
  <si>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</si>
  <si>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</si>
  <si>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</si>
  <si>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</si>
  <si>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</si>
  <si>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</si>
  <si>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</si>
  <si>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</si>
  <si>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</si>
  <si>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</si>
  <si>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</si>
  <si>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</si>
  <si>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</si>
  <si>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</si>
  <si>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</si>
  <si>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</si>
  <si>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</si>
  <si>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</si>
  <si>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</si>
  <si>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</si>
  <si>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</si>
  <si>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</si>
  <si>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</si>
  <si>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</si>
  <si>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</si>
  <si>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</si>
  <si>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</si>
  <si>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</si>
  <si>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</si>
  <si>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</si>
  <si>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</si>
  <si>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</si>
  <si>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</si>
  <si>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</si>
  <si>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</si>
  <si>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</si>
  <si>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</si>
  <si>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</si>
  <si>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</si>
  <si>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</si>
  <si>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</si>
  <si>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</si>
  <si>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</si>
  <si>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</si>
  <si>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</si>
  <si>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</si>
  <si>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</si>
  <si>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</si>
  <si>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</si>
  <si>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</si>
  <si>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</si>
  <si>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</si>
  <si>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</si>
  <si>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</si>
  <si>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</si>
  <si>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</si>
  <si>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</si>
  <si>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</si>
  <si>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</si>
  <si>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</si>
  <si>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</si>
  <si>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</si>
  <si>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</si>
  <si>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</si>
  <si>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</si>
  <si>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</si>
  <si>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</si>
  <si>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</si>
  <si>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</si>
  <si>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</si>
  <si>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</si>
  <si>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</si>
  <si>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</si>
  <si>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</si>
  <si>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</si>
  <si>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</si>
  <si>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</si>
  <si>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</si>
  <si>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</si>
  <si>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</si>
  <si>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</si>
  <si>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</si>
  <si>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</si>
  <si>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</si>
  <si>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</si>
  <si>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</si>
  <si>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</si>
  <si>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</si>
  <si>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</si>
  <si>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</si>
  <si>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</si>
  <si>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</si>
  <si>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</si>
  <si>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</si>
  <si>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</si>
  <si>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</si>
  <si>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</si>
  <si>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</si>
  <si>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</si>
  <si>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</si>
  <si>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</si>
  <si>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</si>
  <si>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</si>
  <si>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</si>
  <si>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</si>
  <si>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</si>
  <si>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</si>
  <si>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</si>
  <si>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</si>
  <si>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</si>
  <si>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</si>
  <si>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</si>
  <si>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</si>
  <si>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</si>
  <si>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</si>
  <si>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</si>
  <si>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</si>
  <si>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</si>
  <si>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</si>
  <si>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</si>
  <si>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</si>
  <si>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</si>
  <si>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</si>
  <si>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</si>
  <si>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</si>
  <si>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</si>
  <si>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</si>
  <si>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</si>
  <si>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</si>
  <si>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</si>
  <si>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</si>
  <si>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</si>
  <si>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</si>
  <si>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</si>
  <si>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</si>
  <si>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</si>
  <si>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</si>
  <si>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</si>
  <si>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</si>
  <si>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</si>
  <si>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</si>
  <si>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</si>
  <si>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</si>
  <si>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</si>
  <si>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</si>
  <si>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</si>
  <si>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</si>
  <si>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</si>
  <si>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</si>
  <si>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</si>
  <si>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</si>
  <si>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</si>
  <si>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</si>
  <si>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</si>
  <si>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</si>
  <si>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</si>
  <si>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</si>
  <si>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</si>
  <si>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</si>
  <si>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</si>
  <si>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</si>
  <si>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</si>
  <si>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</si>
  <si>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</si>
  <si>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</si>
  <si>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</si>
  <si>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</si>
  <si>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</si>
  <si>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</si>
  <si>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</si>
  <si>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</si>
  <si>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</si>
  <si>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</si>
  <si>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</si>
  <si>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</si>
  <si>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</si>
  <si>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</si>
  <si>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</si>
  <si>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</si>
  <si>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</si>
  <si>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</si>
  <si>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</si>
  <si>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</si>
  <si>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</si>
  <si>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</si>
  <si>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</si>
  <si>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</si>
  <si>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</si>
  <si>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</si>
  <si>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</si>
  <si>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</si>
  <si>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</si>
  <si>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</si>
  <si>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</si>
  <si>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</si>
  <si>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</si>
  <si>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</si>
  <si>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</si>
  <si>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</si>
  <si>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</si>
  <si>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</si>
  <si>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</si>
  <si>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</si>
  <si>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</si>
  <si>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</si>
  <si>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</si>
  <si>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</si>
  <si>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</si>
  <si>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</si>
  <si>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</si>
  <si>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</si>
  <si>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</si>
  <si>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</si>
  <si>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</si>
  <si>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</si>
  <si>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</si>
  <si>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</si>
  <si>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</si>
  <si>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</si>
  <si>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</si>
  <si>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</si>
  <si>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</si>
  <si>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</si>
  <si>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</si>
  <si>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</si>
  <si>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</si>
  <si>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</si>
  <si>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</si>
  <si>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</si>
  <si>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</si>
  <si>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</si>
  <si>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</si>
  <si>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</si>
  <si>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</si>
  <si>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</si>
  <si>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</si>
  <si>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</si>
  <si>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</si>
  <si>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</si>
  <si>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</si>
  <si>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</si>
  <si>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</si>
  <si>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</si>
  <si>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</si>
  <si>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</si>
  <si>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</si>
  <si>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</si>
  <si>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</si>
  <si>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</si>
  <si>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</si>
  <si>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</si>
  <si>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</si>
  <si>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</si>
  <si>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</si>
  <si>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</si>
  <si>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</si>
  <si>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</si>
  <si>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</si>
  <si>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</si>
  <si>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</si>
  <si>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</si>
  <si>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</si>
  <si>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</si>
  <si>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</si>
  <si>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</si>
  <si>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</si>
  <si>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</si>
  <si>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</si>
  <si>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</si>
  <si>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</si>
  <si>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</si>
  <si>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</si>
  <si>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</si>
  <si>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</si>
  <si>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</si>
  <si>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</si>
  <si>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</si>
  <si>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</si>
  <si>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</si>
  <si>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</si>
  <si>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</si>
  <si>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</si>
  <si>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</si>
  <si>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</si>
  <si>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</si>
  <si>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</si>
  <si>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</si>
  <si>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</si>
  <si>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</si>
  <si>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</si>
  <si>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</si>
  <si>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</si>
  <si>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</si>
  <si>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</si>
  <si>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</si>
  <si>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</si>
  <si>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</si>
  <si>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</si>
  <si>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</si>
  <si>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</si>
  <si>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参事官（芸術文化担当）</t>
    <phoneticPr fontId="5"/>
  </si>
  <si>
    <t>文化芸術基本法第29条</t>
    <phoneticPr fontId="5"/>
  </si>
  <si>
    <t>文化芸術推進基本計画
（平成30年3月6日閣議決定）</t>
    <phoneticPr fontId="5"/>
  </si>
  <si>
    <t>文化関係資料のアーカイブの構築に向けた資料の保存及び活用を図るための望ましい仕組みの在り方について調査研究を行い、文化芸術振興の基盤である、歴史的・文化的価値のある我が国の貴重な文化関係資料の散逸・消失を防止する。</t>
    <phoneticPr fontId="5"/>
  </si>
  <si>
    <t>上記の目的を達成するため、中長期的な視点も含めた文化関係資料のアーカイブの取組の総合的な推進方策を検討するため有識者会議を設けるとともに、我が国の貴重な文化関係資料のうち、①テレビ・ラジオ番組の脚本・台本（主に１９８０年代以前のもの）、②写真フィルム（主に１９４５年から１９７０年頃までに、物故写真家により撮影されたもの）等の分野ごとに実践的調査研究等を行い、目録の作成、目録及び資料のデジタル化、目録の資料の公開に係る課題と具体的方策の調査研究、委員会の開催、報告書の作成を行う。また、モデル分野におけるアーカイブ中核拠点の形成を支援する（当該分野のネットワーク化を推進することにより、分野全体のアーカイブの構築・運営や共同利用の促進等を行う）。</t>
    <phoneticPr fontId="5"/>
  </si>
  <si>
    <t>-</t>
    <phoneticPr fontId="5"/>
  </si>
  <si>
    <t>-</t>
    <phoneticPr fontId="5"/>
  </si>
  <si>
    <t>文化芸術振興委託費</t>
    <phoneticPr fontId="5"/>
  </si>
  <si>
    <t>庁費</t>
  </si>
  <si>
    <t>件</t>
    <phoneticPr fontId="5"/>
  </si>
  <si>
    <t>実践的調査研究を実施する事業数</t>
    <phoneticPr fontId="5"/>
  </si>
  <si>
    <t>-</t>
    <phoneticPr fontId="5"/>
  </si>
  <si>
    <t>百万円</t>
    <phoneticPr fontId="5"/>
  </si>
  <si>
    <t>百万円/件</t>
    <phoneticPr fontId="5"/>
  </si>
  <si>
    <t>67百万円/3件</t>
    <phoneticPr fontId="5"/>
  </si>
  <si>
    <t>／　</t>
    <phoneticPr fontId="5"/>
  </si>
  <si>
    <t>　　/</t>
    <phoneticPr fontId="5"/>
  </si>
  <si>
    <t>／　　　　　　　　　　　　　　</t>
    <phoneticPr fontId="5"/>
  </si>
  <si>
    <t>-</t>
    <phoneticPr fontId="5"/>
  </si>
  <si>
    <t>アーカイブの構築に向けた資料の保存及び活用を図るための望ましい仕組みの在り方について調査研究を行い、文化芸術振興のための基盤である歴史的・文化的価値のある我が国の貴重な文化関係資料の散逸・消失を防止することによって、文化芸術振興のための基盤を充実させることに寄与する。</t>
    <phoneticPr fontId="5"/>
  </si>
  <si>
    <t>本調査研究における検討会や、知的財産戦略本部の会議等で、社会のニーズが高い旨等の分析や報告がなされている。</t>
    <phoneticPr fontId="5"/>
  </si>
  <si>
    <t>委託先選定にあたり、予定価格作成の際は、市場価格の調査や積算資料の参照によってコスト水準の妥当性を担保している。</t>
    <phoneticPr fontId="5"/>
  </si>
  <si>
    <t>受託者からの事業計画書の提出において、事業を効率的に行うにあたり、要綱に基づき費目・使途を限定している。</t>
    <phoneticPr fontId="5"/>
  </si>
  <si>
    <t>前年度精算時の実績に基づき、相見積もり等をとり経費の計上を行っており、コスト削減・効率化に努めている。</t>
    <phoneticPr fontId="5"/>
  </si>
  <si>
    <t>各調査研究の実施内容及び実績の確認に努めており、いずれも採択時の見込みに見合った研究調査となっている。</t>
    <phoneticPr fontId="5"/>
  </si>
  <si>
    <t>各調査研究結果の文化関係資料の保存及び活用の具体的方策を検討するために活用されている。</t>
    <phoneticPr fontId="5"/>
  </si>
  <si>
    <t>新23－0088</t>
    <phoneticPr fontId="5"/>
  </si>
  <si>
    <t>442</t>
    <phoneticPr fontId="5"/>
  </si>
  <si>
    <t>407</t>
    <phoneticPr fontId="5"/>
  </si>
  <si>
    <t>406</t>
    <phoneticPr fontId="5"/>
  </si>
  <si>
    <t>400</t>
    <phoneticPr fontId="5"/>
  </si>
  <si>
    <t>383</t>
    <phoneticPr fontId="5"/>
  </si>
  <si>
    <t>文部科学省</t>
    <phoneticPr fontId="5"/>
  </si>
  <si>
    <t>○</t>
    <phoneticPr fontId="5"/>
  </si>
  <si>
    <t>○</t>
    <phoneticPr fontId="5"/>
  </si>
  <si>
    <t>12　文化芸術の振興</t>
    <phoneticPr fontId="5"/>
  </si>
  <si>
    <t>12-4 文化芸術を推進するプラットフォームの形成</t>
    <phoneticPr fontId="5"/>
  </si>
  <si>
    <t>文化関係資料のアーカイブの構築に関する調査研究</t>
    <phoneticPr fontId="5"/>
  </si>
  <si>
    <t>平成23年度</t>
    <phoneticPr fontId="5"/>
  </si>
  <si>
    <t>終了予定なし</t>
    <phoneticPr fontId="5"/>
  </si>
  <si>
    <t>文化庁</t>
    <phoneticPr fontId="5"/>
  </si>
  <si>
    <t>-</t>
    <phoneticPr fontId="5"/>
  </si>
  <si>
    <t>参事官　梶山　正司</t>
    <rPh sb="4" eb="6">
      <t>カジヤマ</t>
    </rPh>
    <rPh sb="7" eb="9">
      <t>ショウジ</t>
    </rPh>
    <phoneticPr fontId="5"/>
  </si>
  <si>
    <t>職員、委員等旅費</t>
    <rPh sb="0" eb="2">
      <t>ショクイン</t>
    </rPh>
    <rPh sb="3" eb="5">
      <t>イイン</t>
    </rPh>
    <rPh sb="5" eb="6">
      <t>トウ</t>
    </rPh>
    <rPh sb="6" eb="8">
      <t>リョヒ</t>
    </rPh>
    <phoneticPr fontId="5"/>
  </si>
  <si>
    <t>諸謝金</t>
    <rPh sb="0" eb="3">
      <t>ショシャキン</t>
    </rPh>
    <phoneticPr fontId="5"/>
  </si>
  <si>
    <t>-</t>
    <phoneticPr fontId="5"/>
  </si>
  <si>
    <t>54百万円/3件</t>
    <phoneticPr fontId="5"/>
  </si>
  <si>
    <t>有</t>
  </si>
  <si>
    <t>無</t>
  </si>
  <si>
    <t>‐</t>
  </si>
  <si>
    <t>本事業は、歴史的・文化的価値のある我が国の貴重な文化関係資料のうち、特に緊要性の高い分野の資料が散逸・消失することがないように実施している事業であり、会計面においても企画競争により委託先を決定するなど、適切に執行されている。</t>
    <rPh sb="83" eb="85">
      <t>キカク</t>
    </rPh>
    <rPh sb="85" eb="87">
      <t>キョウソウ</t>
    </rPh>
    <rPh sb="90" eb="93">
      <t>イタクサキ</t>
    </rPh>
    <rPh sb="94" eb="96">
      <t>ケッテイ</t>
    </rPh>
    <phoneticPr fontId="5"/>
  </si>
  <si>
    <t>A.一般社団法人日本脚本アーカイブズ推進コンソーシアム</t>
    <rPh sb="2" eb="4">
      <t>イッパン</t>
    </rPh>
    <rPh sb="4" eb="6">
      <t>シャダン</t>
    </rPh>
    <rPh sb="6" eb="8">
      <t>ホウジン</t>
    </rPh>
    <rPh sb="8" eb="10">
      <t>ニホン</t>
    </rPh>
    <rPh sb="10" eb="12">
      <t>キャクホン</t>
    </rPh>
    <rPh sb="18" eb="20">
      <t>スイシン</t>
    </rPh>
    <phoneticPr fontId="5"/>
  </si>
  <si>
    <t>人件費</t>
    <rPh sb="0" eb="3">
      <t>ジンケンヒ</t>
    </rPh>
    <phoneticPr fontId="5"/>
  </si>
  <si>
    <t>雑役務費</t>
    <rPh sb="0" eb="1">
      <t>ザツ</t>
    </rPh>
    <rPh sb="1" eb="4">
      <t>エキムヒ</t>
    </rPh>
    <phoneticPr fontId="5"/>
  </si>
  <si>
    <t>その他</t>
    <rPh sb="2" eb="3">
      <t>タ</t>
    </rPh>
    <phoneticPr fontId="5"/>
  </si>
  <si>
    <t>B.公益社団法人日本写真家協会</t>
    <rPh sb="2" eb="4">
      <t>コウエキ</t>
    </rPh>
    <rPh sb="4" eb="6">
      <t>シャダン</t>
    </rPh>
    <rPh sb="6" eb="8">
      <t>ホウジン</t>
    </rPh>
    <rPh sb="8" eb="10">
      <t>ニホン</t>
    </rPh>
    <rPh sb="10" eb="13">
      <t>シャシンカ</t>
    </rPh>
    <rPh sb="13" eb="15">
      <t>キョウカイ</t>
    </rPh>
    <phoneticPr fontId="5"/>
  </si>
  <si>
    <t>C.特定非営利活動法人映像産業振興機構</t>
    <rPh sb="2" eb="17">
      <t>トクテイヒエイリカツドウホウジンエイゾウサンギョウシンコウ</t>
    </rPh>
    <rPh sb="17" eb="19">
      <t>キコウ</t>
    </rPh>
    <phoneticPr fontId="5"/>
  </si>
  <si>
    <t>借損料</t>
    <rPh sb="0" eb="3">
      <t>シャクソンリョウ</t>
    </rPh>
    <phoneticPr fontId="5"/>
  </si>
  <si>
    <t>雑役務費</t>
    <rPh sb="0" eb="4">
      <t>ザツエキムヒ</t>
    </rPh>
    <phoneticPr fontId="5"/>
  </si>
  <si>
    <t>事務員</t>
    <rPh sb="0" eb="3">
      <t>ジムイン</t>
    </rPh>
    <phoneticPr fontId="5"/>
  </si>
  <si>
    <t>一般社団法人日本脚本アーカイブズ推進コンソーシアム</t>
    <phoneticPr fontId="5"/>
  </si>
  <si>
    <t>文化関係資料(脚本・台本のアーカイブ）の構築に関する調査研究</t>
    <rPh sb="7" eb="9">
      <t>キャクホン</t>
    </rPh>
    <rPh sb="10" eb="12">
      <t>ダイホン</t>
    </rPh>
    <phoneticPr fontId="5"/>
  </si>
  <si>
    <t>公益社団日本写真家協会</t>
    <rPh sb="0" eb="4">
      <t>コウエキシャダン</t>
    </rPh>
    <rPh sb="4" eb="6">
      <t>ニホン</t>
    </rPh>
    <rPh sb="6" eb="9">
      <t>シャシンカ</t>
    </rPh>
    <rPh sb="9" eb="11">
      <t>キョウカイ</t>
    </rPh>
    <phoneticPr fontId="5"/>
  </si>
  <si>
    <t>文化関係資料(写真・フィルム）の構築に関する調査研究</t>
    <rPh sb="7" eb="9">
      <t>シャシン</t>
    </rPh>
    <phoneticPr fontId="5"/>
  </si>
  <si>
    <t>-</t>
    <phoneticPr fontId="5"/>
  </si>
  <si>
    <t>委託先の選定は、競争性を確保するため、入札又は公募により実施しており、外部有識者等で構成する選定委員会により複数の項目を5段階で評価し、上位の点数を獲得した者を委託者に決定している。
また、一者応募となったものについても、十分な公告期間を確保した上で公募を実施し、その妥当性や競争性を確保しており、問題はないものと考えるが、今後は、公募・入札方法の変更も含め検討を行っていく。</t>
    <phoneticPr fontId="5"/>
  </si>
  <si>
    <t>特定非営利活動法人映像産業振興機構</t>
    <phoneticPr fontId="5"/>
  </si>
  <si>
    <t>散逸・消失の危機にある映画関連の非フィルム資料に関する調査研究</t>
    <phoneticPr fontId="5"/>
  </si>
  <si>
    <t>委託事業予算額／委託契約件数　　　　　　　　　　　　　　</t>
    <rPh sb="4" eb="6">
      <t>ヨサン</t>
    </rPh>
    <phoneticPr fontId="5"/>
  </si>
  <si>
    <t>54百万円/4件</t>
    <phoneticPr fontId="5"/>
  </si>
  <si>
    <t>収入</t>
    <rPh sb="0" eb="2">
      <t>シュウニュウ</t>
    </rPh>
    <phoneticPr fontId="5"/>
  </si>
  <si>
    <t>自己調達</t>
    <rPh sb="0" eb="2">
      <t>ジコ</t>
    </rPh>
    <rPh sb="2" eb="4">
      <t>チョウタツ</t>
    </rPh>
    <phoneticPr fontId="5"/>
  </si>
  <si>
    <t>アーカイブ費等</t>
    <rPh sb="5" eb="6">
      <t>ヒ</t>
    </rPh>
    <rPh sb="6" eb="7">
      <t>トウ</t>
    </rPh>
    <phoneticPr fontId="5"/>
  </si>
  <si>
    <t>諸謝金、旅費、消費税相当額等</t>
    <rPh sb="0" eb="3">
      <t>ショシャキン</t>
    </rPh>
    <rPh sb="4" eb="6">
      <t>リョヒ</t>
    </rPh>
    <rPh sb="7" eb="10">
      <t>ショウヒゼイ</t>
    </rPh>
    <rPh sb="10" eb="12">
      <t>ソウトウ</t>
    </rPh>
    <rPh sb="12" eb="13">
      <t>ガク</t>
    </rPh>
    <rPh sb="13" eb="14">
      <t>トウ</t>
    </rPh>
    <phoneticPr fontId="5"/>
  </si>
  <si>
    <t>調査室借料</t>
    <rPh sb="0" eb="3">
      <t>チョウサシツ</t>
    </rPh>
    <rPh sb="3" eb="5">
      <t>シャクリョウ</t>
    </rPh>
    <phoneticPr fontId="5"/>
  </si>
  <si>
    <t>-</t>
    <phoneticPr fontId="5"/>
  </si>
  <si>
    <t>今後とも、一者応募となったものについては、十分な公告期間を確保した上で公募を実施し、その妥当性や競争性を確保しつつ、公募・入札方法の変更も含め検討を行っていく等、必要箇所の見直しを図るとともに、適切な事業の実施に努める。</t>
    <phoneticPr fontId="5"/>
  </si>
  <si>
    <t>事業の実施・運営に必要な経費のみに限り支出しており、合理的である。</t>
    <rPh sb="0" eb="2">
      <t>ジギョウ</t>
    </rPh>
    <rPh sb="3" eb="5">
      <t>ジッシ</t>
    </rPh>
    <rPh sb="6" eb="8">
      <t>ウンエイ</t>
    </rPh>
    <rPh sb="9" eb="11">
      <t>ヒツヨウ</t>
    </rPh>
    <rPh sb="12" eb="14">
      <t>ケイヒ</t>
    </rPh>
    <rPh sb="17" eb="18">
      <t>カギ</t>
    </rPh>
    <rPh sb="19" eb="21">
      <t>シシュツ</t>
    </rPh>
    <rPh sb="26" eb="29">
      <t>ゴウリテキ</t>
    </rPh>
    <phoneticPr fontId="5"/>
  </si>
  <si>
    <t>文化芸術推進基本計画において新たな文化や価値を創造していくための社会的基盤となるものであり、文化遺産として保存・継承を図ることが規定されているほか、知的財産推進計画２０１４においても、アーカイブを充実させていくことは文化大国としての我が国の責務である旨等が記載されている。</t>
    <rPh sb="78" eb="80">
      <t>スイシン</t>
    </rPh>
    <phoneticPr fontId="5"/>
  </si>
  <si>
    <t>国立国会図書館との間で「我が国の貴重な資料の次世代への確実な継承に関する協定」を締結しており、文化芸術基本計画（第1期）において戦略１に位置付けられている。</t>
    <rPh sb="0" eb="7">
      <t>コクリツコッカイトショカン</t>
    </rPh>
    <rPh sb="9" eb="10">
      <t>アイダ</t>
    </rPh>
    <rPh sb="40" eb="42">
      <t>テイケツ</t>
    </rPh>
    <rPh sb="64" eb="66">
      <t>センリャク</t>
    </rPh>
    <rPh sb="68" eb="71">
      <t>イチヅ</t>
    </rPh>
    <phoneticPr fontId="5"/>
  </si>
  <si>
    <t>歴史的・文化的価値のある我が国の貴重な文化関係資料①テレビ・ラジオ番組の脚本・台本②写真フィルム③その他の各分野のデータ化進捗状況を成果目標とする。</t>
    <rPh sb="51" eb="52">
      <t>タ</t>
    </rPh>
    <rPh sb="53" eb="54">
      <t>カク</t>
    </rPh>
    <phoneticPr fontId="5"/>
  </si>
  <si>
    <t>各分野の実践的調査研究における収集又はデータ化した件数</t>
    <rPh sb="0" eb="1">
      <t>カク</t>
    </rPh>
    <phoneticPr fontId="5"/>
  </si>
  <si>
    <t>-</t>
    <phoneticPr fontId="5"/>
  </si>
  <si>
    <t>テレビ・ラジオ番組の脚本・台本、写真フィルム、その他の各分野に係る調査結果
（①脚本・台本：平成３１年度事業報告書「文化関係資料のアーカイブの構築に関する調査研究」、②写真フィルム：平成３１年度事業報告書「文化関係資料のアーカイブの構築に関する調査研究」、③その他：平成３１年度事業報告書「文化関係資料のアーカイブの構築に関する調査研究」</t>
    <rPh sb="25" eb="26">
      <t>タ</t>
    </rPh>
    <rPh sb="27" eb="28">
      <t>カク</t>
    </rPh>
    <rPh sb="131" eb="132">
      <t>タ</t>
    </rPh>
    <rPh sb="139" eb="141">
      <t>ジギョウ</t>
    </rPh>
    <rPh sb="141" eb="144">
      <t>ホウコクショ</t>
    </rPh>
    <phoneticPr fontId="5"/>
  </si>
  <si>
    <t>※金額は単位未満四捨五入して記載していることから、合計が一致しない場合がある。</t>
    <phoneticPr fontId="5"/>
  </si>
  <si>
    <t>-</t>
    <phoneticPr fontId="5"/>
  </si>
  <si>
    <t>-</t>
    <phoneticPr fontId="5"/>
  </si>
  <si>
    <t>-</t>
    <phoneticPr fontId="5"/>
  </si>
  <si>
    <t>事業の目的及び内容については施策目標の達成手段として適切なものとなっている。また、成果指標は適切な指標となっており、成果目標値についても適正であると認められる。すべての委託契約が１者応札になっており競争性を確保する見直しが必要である。</t>
  </si>
  <si>
    <t>事業内容の
一部改善</t>
  </si>
  <si>
    <t>１．事業評価の観点：この事業は、歴史的・文化的価値のある我が国の文化関係資料が散逸しないように、アーカイブ構築に向けた資料の保存及び活用を図るための望ましい仕組みの在り方について調査研究を行う事業であり、契約の競争性、予算執行状況の観点から検証を行った。
２．所見：この事業は、概ね計画通りに予算執行されたものと考えられるが、更なる事業の効率化を目指し、積算単価を再検証するなど、引き続きコスト削減に努めるべきである。</t>
  </si>
  <si>
    <t>執行等改善</t>
  </si>
  <si>
    <t>公告期間、仕様等について検証を行い、実績を踏まえた上で、競争性を確保した委託先の選定、及び効果的かつ効率的な執行に努めるとともに、積算単価を再検証するなど、引き続きコスト削減に努める。</t>
  </si>
  <si>
    <t>74百万円/5件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</si>
</sst>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52774</xdr:colOff>
      <xdr:row>742</xdr:row>
      <xdr:rowOff>183844</xdr:rowOff>
    </xdr:from>
    <xdr:to>
      <xdr:col>29</xdr:col>
      <xdr:colOff>55186</xdr:colOff>
      <xdr:row>744</xdr:row>
      <xdr:rowOff>114082</xdr:rowOff>
    </xdr:to>
    <xdr:sp macro="" textlink="">
      <xdr:nvSpPr>
        <xdr:cNvPr id="83" name="Rectangle 4">
          <a:extLst>
            <a:ext uri="{FF2B5EF4-FFF2-40B4-BE49-F238E27FC236}">
              <a16:creationId xmlns:a16="http://schemas.microsoft.com/office/drawing/2014/main" id="{D8246DFD-94CD-4645-952F-E34F2362ABDA}"/>
            </a:ext>
          </a:extLst>
        </xdr:cNvPr>
        <xdr:cNvSpPr>
          <a:spLocks noChangeArrowheads="1"/>
        </xdr:cNvSpPr>
      </xdr:nvSpPr>
      <xdr:spPr bwMode="auto">
        <a:xfrm>
          <a:off x="3823087" y="48507344"/>
          <a:ext cx="1986787" cy="628738"/>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400"/>
            </a:lnSpc>
          </a:pPr>
          <a:r>
            <a:rPr lang="ja-JP" altLang="en-US" sz="1200">
              <a:latin typeface="+mj-ea"/>
              <a:ea typeface="+mj-ea"/>
            </a:rPr>
            <a:t>文化庁</a:t>
          </a:r>
          <a:endParaRPr lang="en-US" altLang="ja-JP" sz="1200">
            <a:latin typeface="+mj-ea"/>
            <a:ea typeface="+mj-ea"/>
          </a:endParaRPr>
        </a:p>
        <a:p>
          <a:pPr algn="ctr">
            <a:lnSpc>
              <a:spcPts val="1400"/>
            </a:lnSpc>
          </a:pPr>
          <a:r>
            <a:rPr lang="en-US" altLang="ja-JP" sz="1200">
              <a:latin typeface="+mj-ea"/>
              <a:ea typeface="+mj-ea"/>
            </a:rPr>
            <a:t>35</a:t>
          </a:r>
          <a:r>
            <a:rPr lang="ja-JP" altLang="en-US" sz="1200">
              <a:latin typeface="+mj-ea"/>
              <a:ea typeface="+mj-ea"/>
            </a:rPr>
            <a:t>百万円</a:t>
          </a:r>
        </a:p>
      </xdr:txBody>
    </xdr:sp>
    <xdr:clientData/>
  </xdr:twoCellAnchor>
  <xdr:twoCellAnchor>
    <xdr:from>
      <xdr:col>29</xdr:col>
      <xdr:colOff>64646</xdr:colOff>
      <xdr:row>742</xdr:row>
      <xdr:rowOff>23813</xdr:rowOff>
    </xdr:from>
    <xdr:to>
      <xdr:col>39</xdr:col>
      <xdr:colOff>58392</xdr:colOff>
      <xdr:row>744</xdr:row>
      <xdr:rowOff>210630</xdr:rowOff>
    </xdr:to>
    <xdr:sp macro="" textlink="">
      <xdr:nvSpPr>
        <xdr:cNvPr id="84" name="テキスト ボックス 83">
          <a:extLst>
            <a:ext uri="{FF2B5EF4-FFF2-40B4-BE49-F238E27FC236}">
              <a16:creationId xmlns:a16="http://schemas.microsoft.com/office/drawing/2014/main" id="{7C096FB7-4341-4B8B-A115-EC12834C85CC}"/>
            </a:ext>
          </a:extLst>
        </xdr:cNvPr>
        <xdr:cNvSpPr txBox="1"/>
      </xdr:nvSpPr>
      <xdr:spPr>
        <a:xfrm>
          <a:off x="5819334" y="48347313"/>
          <a:ext cx="1978121" cy="885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庁費　　　　 　</a:t>
          </a:r>
          <a:r>
            <a:rPr kumimoji="1" lang="en-US" altLang="ja-JP" sz="1050" b="0" i="0" u="none" strike="noStrike" kern="0" cap="none" spc="0" normalizeH="0" baseline="0" noProof="0">
              <a:ln>
                <a:noFill/>
              </a:ln>
              <a:solidFill>
                <a:prstClr val="black"/>
              </a:solidFill>
              <a:effectLst/>
              <a:uLnTx/>
              <a:uFillTx/>
              <a:latin typeface="+mn-ea"/>
              <a:ea typeface="+mn-ea"/>
              <a:cs typeface="+mn-cs"/>
            </a:rPr>
            <a:t>    1.7</a:t>
          </a:r>
          <a:r>
            <a:rPr kumimoji="1"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旅費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38</xdr:col>
      <xdr:colOff>171273</xdr:colOff>
      <xdr:row>742</xdr:row>
      <xdr:rowOff>160993</xdr:rowOff>
    </xdr:from>
    <xdr:to>
      <xdr:col>43</xdr:col>
      <xdr:colOff>92153</xdr:colOff>
      <xdr:row>744</xdr:row>
      <xdr:rowOff>58605</xdr:rowOff>
    </xdr:to>
    <xdr:grpSp>
      <xdr:nvGrpSpPr>
        <xdr:cNvPr id="85" name="グループ化 72">
          <a:extLst>
            <a:ext uri="{FF2B5EF4-FFF2-40B4-BE49-F238E27FC236}">
              <a16:creationId xmlns:a16="http://schemas.microsoft.com/office/drawing/2014/main" id="{CF07F1E4-3B8D-49F8-B2EE-79D33CF7322A}"/>
            </a:ext>
          </a:extLst>
        </xdr:cNvPr>
        <xdr:cNvGrpSpPr>
          <a:grpSpLocks/>
        </xdr:cNvGrpSpPr>
      </xdr:nvGrpSpPr>
      <xdr:grpSpPr bwMode="auto">
        <a:xfrm>
          <a:off x="7892873" y="48928993"/>
          <a:ext cx="936880" cy="608812"/>
          <a:chOff x="7133698" y="13130601"/>
          <a:chExt cx="655350" cy="402465"/>
        </a:xfrm>
      </xdr:grpSpPr>
      <xdr:sp macro="" textlink="">
        <xdr:nvSpPr>
          <xdr:cNvPr id="92" name="右中かっこ 91">
            <a:extLst>
              <a:ext uri="{FF2B5EF4-FFF2-40B4-BE49-F238E27FC236}">
                <a16:creationId xmlns:a16="http://schemas.microsoft.com/office/drawing/2014/main" id="{67940F26-0798-4B9F-81E8-275BDB840E9D}"/>
              </a:ext>
            </a:extLst>
          </xdr:cNvPr>
          <xdr:cNvSpPr/>
        </xdr:nvSpPr>
        <xdr:spPr>
          <a:xfrm>
            <a:off x="7133698" y="13130601"/>
            <a:ext cx="32424" cy="402465"/>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93" name="テキスト ボックス 92">
            <a:extLst>
              <a:ext uri="{FF2B5EF4-FFF2-40B4-BE49-F238E27FC236}">
                <a16:creationId xmlns:a16="http://schemas.microsoft.com/office/drawing/2014/main" id="{245948F5-A732-467F-A2AD-7B305C6FECF2}"/>
              </a:ext>
            </a:extLst>
          </xdr:cNvPr>
          <xdr:cNvSpPr txBox="1"/>
        </xdr:nvSpPr>
        <xdr:spPr>
          <a:xfrm>
            <a:off x="7162228" y="13198508"/>
            <a:ext cx="626820" cy="321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grpSp>
    <xdr:clientData/>
  </xdr:twoCellAnchor>
  <xdr:twoCellAnchor>
    <xdr:from>
      <xdr:col>8</xdr:col>
      <xdr:colOff>153446</xdr:colOff>
      <xdr:row>744</xdr:row>
      <xdr:rowOff>147163</xdr:rowOff>
    </xdr:from>
    <xdr:to>
      <xdr:col>49</xdr:col>
      <xdr:colOff>162712</xdr:colOff>
      <xdr:row>746</xdr:row>
      <xdr:rowOff>88790</xdr:rowOff>
    </xdr:to>
    <xdr:sp macro="" textlink="">
      <xdr:nvSpPr>
        <xdr:cNvPr id="86" name="AutoShape 6">
          <a:extLst>
            <a:ext uri="{FF2B5EF4-FFF2-40B4-BE49-F238E27FC236}">
              <a16:creationId xmlns:a16="http://schemas.microsoft.com/office/drawing/2014/main" id="{4FD0DDB6-F2AC-496B-8C23-0A7627DF1B81}"/>
            </a:ext>
          </a:extLst>
        </xdr:cNvPr>
        <xdr:cNvSpPr>
          <a:spLocks noChangeArrowheads="1"/>
        </xdr:cNvSpPr>
      </xdr:nvSpPr>
      <xdr:spPr bwMode="auto">
        <a:xfrm>
          <a:off x="1740946" y="49169163"/>
          <a:ext cx="8145204" cy="6401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167132</xdr:colOff>
      <xdr:row>744</xdr:row>
      <xdr:rowOff>263810</xdr:rowOff>
    </xdr:from>
    <xdr:to>
      <xdr:col>49</xdr:col>
      <xdr:colOff>126884</xdr:colOff>
      <xdr:row>745</xdr:row>
      <xdr:rowOff>348865</xdr:rowOff>
    </xdr:to>
    <xdr:sp macro="" textlink="">
      <xdr:nvSpPr>
        <xdr:cNvPr id="87" name="Text Box 5">
          <a:extLst>
            <a:ext uri="{FF2B5EF4-FFF2-40B4-BE49-F238E27FC236}">
              <a16:creationId xmlns:a16="http://schemas.microsoft.com/office/drawing/2014/main" id="{E7B932DE-E76A-461E-AA7B-3EDFDBF63348}"/>
            </a:ext>
          </a:extLst>
        </xdr:cNvPr>
        <xdr:cNvSpPr txBox="1">
          <a:spLocks noChangeArrowheads="1"/>
        </xdr:cNvSpPr>
      </xdr:nvSpPr>
      <xdr:spPr bwMode="auto">
        <a:xfrm>
          <a:off x="1754632" y="49285810"/>
          <a:ext cx="8095690" cy="43430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歴史的・文化的価値のある我が国の貴重な文化関係資料が散逸・消失することのないよう、アーカイブ構築に向けた資料の保存及び活用を図るための望ましい仕組みの在り方について調査研究を行う。</a:t>
          </a:r>
        </a:p>
      </xdr:txBody>
    </xdr:sp>
    <xdr:clientData/>
  </xdr:twoCellAnchor>
  <xdr:twoCellAnchor>
    <xdr:from>
      <xdr:col>27</xdr:col>
      <xdr:colOff>79394</xdr:colOff>
      <xdr:row>746</xdr:row>
      <xdr:rowOff>333219</xdr:rowOff>
    </xdr:from>
    <xdr:to>
      <xdr:col>27</xdr:col>
      <xdr:colOff>79394</xdr:colOff>
      <xdr:row>747</xdr:row>
      <xdr:rowOff>343969</xdr:rowOff>
    </xdr:to>
    <xdr:cxnSp macro="">
      <xdr:nvCxnSpPr>
        <xdr:cNvPr id="88" name="直線矢印コネクタ 87">
          <a:extLst>
            <a:ext uri="{FF2B5EF4-FFF2-40B4-BE49-F238E27FC236}">
              <a16:creationId xmlns:a16="http://schemas.microsoft.com/office/drawing/2014/main" id="{4D715F71-107A-4DB0-8B61-F74E5E1DFB1A}"/>
            </a:ext>
          </a:extLst>
        </xdr:cNvPr>
        <xdr:cNvCxnSpPr/>
      </xdr:nvCxnSpPr>
      <xdr:spPr bwMode="auto">
        <a:xfrm>
          <a:off x="5544363" y="50029907"/>
          <a:ext cx="0" cy="36793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162989</xdr:colOff>
      <xdr:row>749</xdr:row>
      <xdr:rowOff>8115</xdr:rowOff>
    </xdr:from>
    <xdr:to>
      <xdr:col>32</xdr:col>
      <xdr:colOff>46647</xdr:colOff>
      <xdr:row>752</xdr:row>
      <xdr:rowOff>40365</xdr:rowOff>
    </xdr:to>
    <xdr:sp macro="" textlink="">
      <xdr:nvSpPr>
        <xdr:cNvPr id="89" name="Rectangle 23">
          <a:extLst>
            <a:ext uri="{FF2B5EF4-FFF2-40B4-BE49-F238E27FC236}">
              <a16:creationId xmlns:a16="http://schemas.microsoft.com/office/drawing/2014/main" id="{48CCF6D3-0C83-49BD-A034-791489916A87}"/>
            </a:ext>
          </a:extLst>
        </xdr:cNvPr>
        <xdr:cNvSpPr>
          <a:spLocks noChangeArrowheads="1"/>
        </xdr:cNvSpPr>
      </xdr:nvSpPr>
      <xdr:spPr bwMode="auto">
        <a:xfrm>
          <a:off x="4615927" y="50776365"/>
          <a:ext cx="1907720" cy="110381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B</a:t>
          </a:r>
          <a:r>
            <a:rPr lang="ja-JP" altLang="en-US" sz="1100">
              <a:latin typeface="+mj-ea"/>
              <a:ea typeface="+mj-ea"/>
            </a:rPr>
            <a:t>：公益社団法人</a:t>
          </a:r>
          <a:endParaRPr lang="en-US" altLang="ja-JP" sz="1100">
            <a:latin typeface="+mj-ea"/>
            <a:ea typeface="+mj-ea"/>
          </a:endParaRPr>
        </a:p>
        <a:p>
          <a:pPr algn="ctr"/>
          <a:r>
            <a:rPr lang="ja-JP" altLang="en-US" sz="1100">
              <a:latin typeface="+mj-ea"/>
              <a:ea typeface="+mj-ea"/>
            </a:rPr>
            <a:t>日本写真家協会</a:t>
          </a:r>
          <a:endParaRPr lang="en-US" altLang="ja-JP" sz="1100">
            <a:latin typeface="+mj-ea"/>
            <a:ea typeface="+mj-ea"/>
          </a:endParaRPr>
        </a:p>
        <a:p>
          <a:pPr algn="ctr">
            <a:lnSpc>
              <a:spcPts val="1200"/>
            </a:lnSpc>
          </a:pPr>
          <a:r>
            <a:rPr lang="en-US" altLang="ja-JP" sz="1100">
              <a:latin typeface="+mj-ea"/>
              <a:ea typeface="+mj-ea"/>
            </a:rPr>
            <a:t>18</a:t>
          </a:r>
          <a:r>
            <a:rPr lang="ja-JP" altLang="en-US" sz="1100">
              <a:latin typeface="+mj-ea"/>
              <a:ea typeface="+mj-ea"/>
            </a:rPr>
            <a:t>百万円</a:t>
          </a:r>
        </a:p>
      </xdr:txBody>
    </xdr:sp>
    <xdr:clientData/>
  </xdr:twoCellAnchor>
  <xdr:twoCellAnchor>
    <xdr:from>
      <xdr:col>22</xdr:col>
      <xdr:colOff>115546</xdr:colOff>
      <xdr:row>752</xdr:row>
      <xdr:rowOff>97714</xdr:rowOff>
    </xdr:from>
    <xdr:to>
      <xdr:col>32</xdr:col>
      <xdr:colOff>21150</xdr:colOff>
      <xdr:row>756</xdr:row>
      <xdr:rowOff>152429</xdr:rowOff>
    </xdr:to>
    <xdr:sp macro="" textlink="">
      <xdr:nvSpPr>
        <xdr:cNvPr id="90" name="AutoShape 6">
          <a:extLst>
            <a:ext uri="{FF2B5EF4-FFF2-40B4-BE49-F238E27FC236}">
              <a16:creationId xmlns:a16="http://schemas.microsoft.com/office/drawing/2014/main" id="{0CB5F8B5-FF8A-446F-9797-DCE1515CAF16}"/>
            </a:ext>
          </a:extLst>
        </xdr:cNvPr>
        <xdr:cNvSpPr>
          <a:spLocks noChangeArrowheads="1"/>
        </xdr:cNvSpPr>
      </xdr:nvSpPr>
      <xdr:spPr bwMode="auto">
        <a:xfrm>
          <a:off x="4568484" y="51937527"/>
          <a:ext cx="1929666" cy="14834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100136</xdr:colOff>
      <xdr:row>752</xdr:row>
      <xdr:rowOff>213926</xdr:rowOff>
    </xdr:from>
    <xdr:to>
      <xdr:col>32</xdr:col>
      <xdr:colOff>108737</xdr:colOff>
      <xdr:row>756</xdr:row>
      <xdr:rowOff>234349</xdr:rowOff>
    </xdr:to>
    <xdr:sp macro="" textlink="">
      <xdr:nvSpPr>
        <xdr:cNvPr id="91" name="Text Box 9">
          <a:extLst>
            <a:ext uri="{FF2B5EF4-FFF2-40B4-BE49-F238E27FC236}">
              <a16:creationId xmlns:a16="http://schemas.microsoft.com/office/drawing/2014/main" id="{9A020DB3-4738-4180-9CF4-868DDE25FCCE}"/>
            </a:ext>
          </a:extLst>
        </xdr:cNvPr>
        <xdr:cNvSpPr txBox="1">
          <a:spLocks noChangeArrowheads="1"/>
        </xdr:cNvSpPr>
      </xdr:nvSpPr>
      <xdr:spPr bwMode="auto">
        <a:xfrm>
          <a:off x="4553074" y="52053739"/>
          <a:ext cx="2032663" cy="144917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歴史的・文化的価値のある我が国の貴重な文化関係資料のうち、写真フィルム（主に</a:t>
          </a:r>
          <a:r>
            <a:rPr lang="en-US" altLang="ja-JP" sz="1100">
              <a:latin typeface="+mj-ea"/>
              <a:ea typeface="+mj-ea"/>
            </a:rPr>
            <a:t>1945</a:t>
          </a:r>
          <a:r>
            <a:rPr lang="ja-JP" altLang="en-US" sz="1100">
              <a:latin typeface="+mj-ea"/>
              <a:ea typeface="+mj-ea"/>
            </a:rPr>
            <a:t>年から</a:t>
          </a:r>
          <a:r>
            <a:rPr lang="en-US" altLang="ja-JP" sz="1100">
              <a:latin typeface="+mj-ea"/>
              <a:ea typeface="+mj-ea"/>
            </a:rPr>
            <a:t>1970</a:t>
          </a:r>
          <a:r>
            <a:rPr lang="ja-JP" altLang="en-US" sz="1100">
              <a:latin typeface="+mj-ea"/>
              <a:ea typeface="+mj-ea"/>
            </a:rPr>
            <a:t>年頃までに、物故写真家により撮影されたもの）の調査研究を行う。</a:t>
          </a:r>
        </a:p>
      </xdr:txBody>
    </xdr:sp>
    <xdr:clientData/>
  </xdr:twoCellAnchor>
  <xdr:twoCellAnchor>
    <xdr:from>
      <xdr:col>27</xdr:col>
      <xdr:colOff>83696</xdr:colOff>
      <xdr:row>746</xdr:row>
      <xdr:rowOff>3616</xdr:rowOff>
    </xdr:from>
    <xdr:to>
      <xdr:col>27</xdr:col>
      <xdr:colOff>83696</xdr:colOff>
      <xdr:row>747</xdr:row>
      <xdr:rowOff>14366</xdr:rowOff>
    </xdr:to>
    <xdr:cxnSp macro="">
      <xdr:nvCxnSpPr>
        <xdr:cNvPr id="76" name="直線コネクタ 75">
          <a:extLst>
            <a:ext uri="{FF2B5EF4-FFF2-40B4-BE49-F238E27FC236}">
              <a16:creationId xmlns:a16="http://schemas.microsoft.com/office/drawing/2014/main" id="{0EB228F5-BF5A-4EE4-B795-717CD660C2AE}"/>
            </a:ext>
          </a:extLst>
        </xdr:cNvPr>
        <xdr:cNvCxnSpPr/>
      </xdr:nvCxnSpPr>
      <xdr:spPr>
        <a:xfrm>
          <a:off x="5548665" y="49700304"/>
          <a:ext cx="0" cy="3679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61523</xdr:colOff>
      <xdr:row>748</xdr:row>
      <xdr:rowOff>12682</xdr:rowOff>
    </xdr:from>
    <xdr:to>
      <xdr:col>15</xdr:col>
      <xdr:colOff>147585</xdr:colOff>
      <xdr:row>748</xdr:row>
      <xdr:rowOff>349245</xdr:rowOff>
    </xdr:to>
    <xdr:sp macro="" textlink="">
      <xdr:nvSpPr>
        <xdr:cNvPr id="95" name="Text Box 20">
          <a:extLst>
            <a:ext uri="{FF2B5EF4-FFF2-40B4-BE49-F238E27FC236}">
              <a16:creationId xmlns:a16="http://schemas.microsoft.com/office/drawing/2014/main" id="{AD45A820-DC51-4EF4-9740-D1CB5530E29C}"/>
            </a:ext>
          </a:extLst>
        </xdr:cNvPr>
        <xdr:cNvSpPr txBox="1">
          <a:spLocks noChangeArrowheads="1"/>
        </xdr:cNvSpPr>
      </xdr:nvSpPr>
      <xdr:spPr bwMode="auto">
        <a:xfrm>
          <a:off x="1252148" y="50431682"/>
          <a:ext cx="1872000" cy="33656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委託</a:t>
          </a:r>
          <a:r>
            <a:rPr kumimoji="1" lang="en-US" altLang="ja-JP" sz="1000" kern="1200">
              <a:solidFill>
                <a:schemeClr val="tx1"/>
              </a:solidFill>
              <a:effectLst/>
              <a:latin typeface="Arial" charset="0"/>
              <a:ea typeface="ＭＳ Ｐゴシック" charset="-128"/>
              <a:cs typeface="+mn-cs"/>
            </a:rPr>
            <a:t>【</a:t>
          </a:r>
          <a:r>
            <a:rPr kumimoji="1" lang="ja-JP" altLang="en-US" sz="1000" kern="1200">
              <a:solidFill>
                <a:schemeClr val="tx1"/>
              </a:solidFill>
              <a:effectLst/>
              <a:latin typeface="Arial" charset="0"/>
              <a:ea typeface="ＭＳ Ｐゴシック" charset="-128"/>
              <a:cs typeface="+mn-cs"/>
            </a:rPr>
            <a:t>随意契約</a:t>
          </a:r>
          <a:r>
            <a:rPr kumimoji="1" lang="ja-JP" altLang="ja-JP" sz="1000" kern="1200">
              <a:solidFill>
                <a:schemeClr val="tx1"/>
              </a:solidFill>
              <a:effectLst/>
              <a:latin typeface="Arial" charset="0"/>
              <a:ea typeface="ＭＳ Ｐゴシック" charset="-128"/>
              <a:cs typeface="+mn-cs"/>
            </a:rPr>
            <a:t>（</a:t>
          </a:r>
          <a:r>
            <a:rPr kumimoji="1" lang="ja-JP" altLang="en-US" sz="1000" kern="1200">
              <a:solidFill>
                <a:schemeClr val="tx1"/>
              </a:solidFill>
              <a:effectLst/>
              <a:latin typeface="Arial" charset="0"/>
              <a:ea typeface="ＭＳ Ｐゴシック" charset="-128"/>
              <a:cs typeface="+mn-cs"/>
            </a:rPr>
            <a:t>企画競争）</a:t>
          </a:r>
          <a:r>
            <a:rPr kumimoji="1" lang="en-US" altLang="ja-JP" sz="1000" kern="1200">
              <a:solidFill>
                <a:schemeClr val="tx1"/>
              </a:solidFill>
              <a:effectLst/>
              <a:latin typeface="Arial" charset="0"/>
              <a:ea typeface="ＭＳ Ｐゴシック" charset="-128"/>
              <a:cs typeface="+mn-cs"/>
            </a:rPr>
            <a:t>】</a:t>
          </a:r>
          <a:endParaRPr lang="ja-JP" altLang="ja-JP" sz="1000">
            <a:effectLst/>
          </a:endParaRPr>
        </a:p>
      </xdr:txBody>
    </xdr:sp>
    <xdr:clientData/>
  </xdr:twoCellAnchor>
  <xdr:twoCellAnchor>
    <xdr:from>
      <xdr:col>6</xdr:col>
      <xdr:colOff>79362</xdr:colOff>
      <xdr:row>749</xdr:row>
      <xdr:rowOff>2673</xdr:rowOff>
    </xdr:from>
    <xdr:to>
      <xdr:col>15</xdr:col>
      <xdr:colOff>165424</xdr:colOff>
      <xdr:row>752</xdr:row>
      <xdr:rowOff>34923</xdr:rowOff>
    </xdr:to>
    <xdr:sp macro="" textlink="">
      <xdr:nvSpPr>
        <xdr:cNvPr id="96" name="Rectangle 23">
          <a:extLst>
            <a:ext uri="{FF2B5EF4-FFF2-40B4-BE49-F238E27FC236}">
              <a16:creationId xmlns:a16="http://schemas.microsoft.com/office/drawing/2014/main" id="{3B690D0A-9443-439B-9DED-25D3DCABD119}"/>
            </a:ext>
          </a:extLst>
        </xdr:cNvPr>
        <xdr:cNvSpPr>
          <a:spLocks noChangeArrowheads="1"/>
        </xdr:cNvSpPr>
      </xdr:nvSpPr>
      <xdr:spPr bwMode="auto">
        <a:xfrm>
          <a:off x="1269987" y="50770923"/>
          <a:ext cx="1872000" cy="1080000"/>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A</a:t>
          </a:r>
          <a:r>
            <a:rPr lang="ja-JP" altLang="en-US" sz="1100">
              <a:latin typeface="+mj-ea"/>
              <a:ea typeface="+mj-ea"/>
            </a:rPr>
            <a:t>：一般社団法人</a:t>
          </a:r>
          <a:endParaRPr lang="en-US" altLang="ja-JP" sz="1100">
            <a:latin typeface="+mj-ea"/>
            <a:ea typeface="+mj-ea"/>
          </a:endParaRPr>
        </a:p>
        <a:p>
          <a:pPr algn="ctr">
            <a:lnSpc>
              <a:spcPts val="1300"/>
            </a:lnSpc>
          </a:pPr>
          <a:r>
            <a:rPr lang="ja-JP" altLang="en-US" sz="1100">
              <a:latin typeface="+mj-ea"/>
              <a:ea typeface="+mj-ea"/>
            </a:rPr>
            <a:t>日本脚本アーカイブズ</a:t>
          </a:r>
          <a:endParaRPr lang="en-US" altLang="ja-JP" sz="1100">
            <a:latin typeface="+mj-ea"/>
            <a:ea typeface="+mj-ea"/>
          </a:endParaRPr>
        </a:p>
        <a:p>
          <a:pPr algn="ctr">
            <a:lnSpc>
              <a:spcPts val="1300"/>
            </a:lnSpc>
          </a:pPr>
          <a:r>
            <a:rPr lang="ja-JP" altLang="en-US" sz="1100">
              <a:latin typeface="+mj-ea"/>
              <a:ea typeface="+mj-ea"/>
            </a:rPr>
            <a:t>推進コンソーシアム</a:t>
          </a:r>
          <a:endParaRPr lang="en-US" altLang="ja-JP" sz="1100">
            <a:latin typeface="+mj-ea"/>
            <a:ea typeface="+mj-ea"/>
          </a:endParaRPr>
        </a:p>
        <a:p>
          <a:pPr algn="ctr"/>
          <a:r>
            <a:rPr lang="en-US" altLang="ja-JP" sz="1100">
              <a:latin typeface="+mj-ea"/>
              <a:ea typeface="+mj-ea"/>
            </a:rPr>
            <a:t>9</a:t>
          </a:r>
          <a:r>
            <a:rPr lang="ja-JP" altLang="en-US" sz="1100">
              <a:latin typeface="+mj-ea"/>
              <a:ea typeface="+mj-ea"/>
            </a:rPr>
            <a:t>百万円</a:t>
          </a:r>
        </a:p>
      </xdr:txBody>
    </xdr:sp>
    <xdr:clientData/>
  </xdr:twoCellAnchor>
  <xdr:twoCellAnchor>
    <xdr:from>
      <xdr:col>7</xdr:col>
      <xdr:colOff>23797</xdr:colOff>
      <xdr:row>752</xdr:row>
      <xdr:rowOff>124686</xdr:rowOff>
    </xdr:from>
    <xdr:to>
      <xdr:col>15</xdr:col>
      <xdr:colOff>183606</xdr:colOff>
      <xdr:row>756</xdr:row>
      <xdr:rowOff>109624</xdr:rowOff>
    </xdr:to>
    <xdr:sp macro="" textlink="">
      <xdr:nvSpPr>
        <xdr:cNvPr id="97" name="AutoShape 6">
          <a:extLst>
            <a:ext uri="{FF2B5EF4-FFF2-40B4-BE49-F238E27FC236}">
              <a16:creationId xmlns:a16="http://schemas.microsoft.com/office/drawing/2014/main" id="{1F81923C-9620-4840-B4CC-D0529E5C04A2}"/>
            </a:ext>
          </a:extLst>
        </xdr:cNvPr>
        <xdr:cNvSpPr>
          <a:spLocks noChangeArrowheads="1"/>
        </xdr:cNvSpPr>
      </xdr:nvSpPr>
      <xdr:spPr bwMode="auto">
        <a:xfrm>
          <a:off x="1412860" y="51940686"/>
          <a:ext cx="1747309" cy="13819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1348</xdr:colOff>
      <xdr:row>752</xdr:row>
      <xdr:rowOff>197866</xdr:rowOff>
    </xdr:from>
    <xdr:to>
      <xdr:col>15</xdr:col>
      <xdr:colOff>171035</xdr:colOff>
      <xdr:row>756</xdr:row>
      <xdr:rowOff>120969</xdr:rowOff>
    </xdr:to>
    <xdr:sp macro="" textlink="">
      <xdr:nvSpPr>
        <xdr:cNvPr id="98" name="Text Box 9">
          <a:extLst>
            <a:ext uri="{FF2B5EF4-FFF2-40B4-BE49-F238E27FC236}">
              <a16:creationId xmlns:a16="http://schemas.microsoft.com/office/drawing/2014/main" id="{0B2403DA-7422-44B3-B8CC-89D1959C78F7}"/>
            </a:ext>
          </a:extLst>
        </xdr:cNvPr>
        <xdr:cNvSpPr txBox="1">
          <a:spLocks noChangeArrowheads="1"/>
        </xdr:cNvSpPr>
      </xdr:nvSpPr>
      <xdr:spPr bwMode="auto">
        <a:xfrm>
          <a:off x="1588848" y="52013866"/>
          <a:ext cx="1558750" cy="132010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歴史的・文化的価値のある我が国の貴重な文化関係資料のうち、テレビ・ラジオ番組の脚本・台本（主に</a:t>
          </a:r>
          <a:r>
            <a:rPr lang="en-US" altLang="ja-JP" sz="1100">
              <a:latin typeface="+mj-ea"/>
              <a:ea typeface="+mj-ea"/>
            </a:rPr>
            <a:t>1980</a:t>
          </a:r>
          <a:r>
            <a:rPr lang="ja-JP" altLang="en-US" sz="1100">
              <a:latin typeface="+mj-ea"/>
              <a:ea typeface="+mj-ea"/>
            </a:rPr>
            <a:t>年代以前のもの）の調査研究を行う。</a:t>
          </a:r>
        </a:p>
      </xdr:txBody>
    </xdr:sp>
    <xdr:clientData/>
  </xdr:twoCellAnchor>
  <xdr:twoCellAnchor>
    <xdr:from>
      <xdr:col>11</xdr:col>
      <xdr:colOff>1581</xdr:colOff>
      <xdr:row>746</xdr:row>
      <xdr:rowOff>333380</xdr:rowOff>
    </xdr:from>
    <xdr:to>
      <xdr:col>44</xdr:col>
      <xdr:colOff>5144</xdr:colOff>
      <xdr:row>746</xdr:row>
      <xdr:rowOff>342905</xdr:rowOff>
    </xdr:to>
    <xdr:cxnSp macro="">
      <xdr:nvCxnSpPr>
        <xdr:cNvPr id="104" name="直線コネクタ 103">
          <a:extLst>
            <a:ext uri="{FF2B5EF4-FFF2-40B4-BE49-F238E27FC236}">
              <a16:creationId xmlns:a16="http://schemas.microsoft.com/office/drawing/2014/main" id="{C4262ED5-18B8-474F-A639-8033F2726274}"/>
            </a:ext>
          </a:extLst>
        </xdr:cNvPr>
        <xdr:cNvCxnSpPr/>
      </xdr:nvCxnSpPr>
      <xdr:spPr bwMode="auto">
        <a:xfrm flipV="1">
          <a:off x="2184394" y="50053880"/>
          <a:ext cx="6552000" cy="952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747</xdr:row>
      <xdr:rowOff>1</xdr:rowOff>
    </xdr:from>
    <xdr:to>
      <xdr:col>11</xdr:col>
      <xdr:colOff>0</xdr:colOff>
      <xdr:row>748</xdr:row>
      <xdr:rowOff>10751</xdr:rowOff>
    </xdr:to>
    <xdr:cxnSp macro="">
      <xdr:nvCxnSpPr>
        <xdr:cNvPr id="105" name="直線矢印コネクタ 104">
          <a:extLst>
            <a:ext uri="{FF2B5EF4-FFF2-40B4-BE49-F238E27FC236}">
              <a16:creationId xmlns:a16="http://schemas.microsoft.com/office/drawing/2014/main" id="{1C9261A1-D7A0-42F3-9009-2C683861BDFE}"/>
            </a:ext>
          </a:extLst>
        </xdr:cNvPr>
        <xdr:cNvCxnSpPr/>
      </xdr:nvCxnSpPr>
      <xdr:spPr bwMode="auto">
        <a:xfrm>
          <a:off x="2182813" y="50069751"/>
          <a:ext cx="0" cy="36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150790</xdr:colOff>
      <xdr:row>748</xdr:row>
      <xdr:rowOff>7934</xdr:rowOff>
    </xdr:from>
    <xdr:to>
      <xdr:col>32</xdr:col>
      <xdr:colOff>34448</xdr:colOff>
      <xdr:row>748</xdr:row>
      <xdr:rowOff>344497</xdr:rowOff>
    </xdr:to>
    <xdr:sp macro="" textlink="">
      <xdr:nvSpPr>
        <xdr:cNvPr id="37" name="Text Box 20">
          <a:extLst>
            <a:ext uri="{FF2B5EF4-FFF2-40B4-BE49-F238E27FC236}">
              <a16:creationId xmlns:a16="http://schemas.microsoft.com/office/drawing/2014/main" id="{AD45A820-DC51-4EF4-9740-D1CB5530E29C}"/>
            </a:ext>
          </a:extLst>
        </xdr:cNvPr>
        <xdr:cNvSpPr txBox="1">
          <a:spLocks noChangeArrowheads="1"/>
        </xdr:cNvSpPr>
      </xdr:nvSpPr>
      <xdr:spPr bwMode="auto">
        <a:xfrm>
          <a:off x="4603728" y="50418997"/>
          <a:ext cx="1907720" cy="33656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委託</a:t>
          </a:r>
          <a:r>
            <a:rPr kumimoji="1" lang="en-US" altLang="ja-JP" sz="1000" kern="1200">
              <a:solidFill>
                <a:schemeClr val="tx1"/>
              </a:solidFill>
              <a:effectLst/>
              <a:latin typeface="Arial" charset="0"/>
              <a:ea typeface="ＭＳ Ｐゴシック" charset="-128"/>
              <a:cs typeface="+mn-cs"/>
            </a:rPr>
            <a:t>【</a:t>
          </a:r>
          <a:r>
            <a:rPr kumimoji="1" lang="ja-JP" altLang="en-US" sz="1000" kern="1200">
              <a:solidFill>
                <a:schemeClr val="tx1"/>
              </a:solidFill>
              <a:effectLst/>
              <a:latin typeface="Arial" charset="0"/>
              <a:ea typeface="ＭＳ Ｐゴシック" charset="-128"/>
              <a:cs typeface="+mn-cs"/>
            </a:rPr>
            <a:t>随意契約</a:t>
          </a:r>
          <a:r>
            <a:rPr kumimoji="1" lang="ja-JP" altLang="ja-JP" sz="1000" kern="1200">
              <a:solidFill>
                <a:schemeClr val="tx1"/>
              </a:solidFill>
              <a:effectLst/>
              <a:latin typeface="Arial" charset="0"/>
              <a:ea typeface="ＭＳ Ｐゴシック" charset="-128"/>
              <a:cs typeface="+mn-cs"/>
            </a:rPr>
            <a:t>（</a:t>
          </a:r>
          <a:r>
            <a:rPr kumimoji="1" lang="ja-JP" altLang="en-US" sz="1000" kern="1200">
              <a:solidFill>
                <a:schemeClr val="tx1"/>
              </a:solidFill>
              <a:effectLst/>
              <a:latin typeface="Arial" charset="0"/>
              <a:ea typeface="ＭＳ Ｐゴシック" charset="-128"/>
              <a:cs typeface="+mn-cs"/>
            </a:rPr>
            <a:t>企画競争）</a:t>
          </a:r>
          <a:r>
            <a:rPr kumimoji="1" lang="en-US" altLang="ja-JP" sz="1000" kern="1200">
              <a:solidFill>
                <a:schemeClr val="tx1"/>
              </a:solidFill>
              <a:effectLst/>
              <a:latin typeface="Arial" charset="0"/>
              <a:ea typeface="ＭＳ Ｐゴシック" charset="-128"/>
              <a:cs typeface="+mn-cs"/>
            </a:rPr>
            <a:t>】</a:t>
          </a:r>
          <a:endParaRPr lang="ja-JP" altLang="ja-JP" sz="1000">
            <a:effectLst/>
          </a:endParaRPr>
        </a:p>
      </xdr:txBody>
    </xdr:sp>
    <xdr:clientData/>
  </xdr:twoCellAnchor>
  <xdr:twoCellAnchor>
    <xdr:from>
      <xdr:col>43</xdr:col>
      <xdr:colOff>198382</xdr:colOff>
      <xdr:row>746</xdr:row>
      <xdr:rowOff>345281</xdr:rowOff>
    </xdr:from>
    <xdr:to>
      <xdr:col>43</xdr:col>
      <xdr:colOff>198382</xdr:colOff>
      <xdr:row>747</xdr:row>
      <xdr:rowOff>356032</xdr:rowOff>
    </xdr:to>
    <xdr:cxnSp macro="">
      <xdr:nvCxnSpPr>
        <xdr:cNvPr id="31" name="直線矢印コネクタ 30">
          <a:extLst>
            <a:ext uri="{FF2B5EF4-FFF2-40B4-BE49-F238E27FC236}">
              <a16:creationId xmlns:a16="http://schemas.microsoft.com/office/drawing/2014/main" id="{4D715F71-107A-4DB0-8B61-F74E5E1DFB1A}"/>
            </a:ext>
          </a:extLst>
        </xdr:cNvPr>
        <xdr:cNvCxnSpPr/>
      </xdr:nvCxnSpPr>
      <xdr:spPr bwMode="auto">
        <a:xfrm>
          <a:off x="8901851" y="50041969"/>
          <a:ext cx="0" cy="36793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47579</xdr:colOff>
      <xdr:row>748</xdr:row>
      <xdr:rowOff>7937</xdr:rowOff>
    </xdr:from>
    <xdr:to>
      <xdr:col>49</xdr:col>
      <xdr:colOff>370297</xdr:colOff>
      <xdr:row>749</xdr:row>
      <xdr:rowOff>18687</xdr:rowOff>
    </xdr:to>
    <xdr:sp macro="" textlink="">
      <xdr:nvSpPr>
        <xdr:cNvPr id="32" name="Text Box 20">
          <a:extLst>
            <a:ext uri="{FF2B5EF4-FFF2-40B4-BE49-F238E27FC236}">
              <a16:creationId xmlns:a16="http://schemas.microsoft.com/office/drawing/2014/main" id="{EEDEE4BA-5359-4967-A194-D9E5421C666A}"/>
            </a:ext>
          </a:extLst>
        </xdr:cNvPr>
        <xdr:cNvSpPr txBox="1">
          <a:spLocks noChangeArrowheads="1"/>
        </xdr:cNvSpPr>
      </xdr:nvSpPr>
      <xdr:spPr bwMode="auto">
        <a:xfrm>
          <a:off x="7536610" y="50419000"/>
          <a:ext cx="2751593" cy="36793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一般競争入札（総合評価落札方式）</a:t>
          </a:r>
          <a:r>
            <a:rPr lang="en-US" altLang="ja-JP" sz="900">
              <a:latin typeface="+mj-ea"/>
              <a:ea typeface="+mj-ea"/>
            </a:rPr>
            <a:t>】</a:t>
          </a:r>
        </a:p>
      </xdr:txBody>
    </xdr:sp>
    <xdr:clientData/>
  </xdr:twoCellAnchor>
  <xdr:twoCellAnchor>
    <xdr:from>
      <xdr:col>39</xdr:col>
      <xdr:colOff>71397</xdr:colOff>
      <xdr:row>749</xdr:row>
      <xdr:rowOff>7935</xdr:rowOff>
    </xdr:from>
    <xdr:to>
      <xdr:col>48</xdr:col>
      <xdr:colOff>157459</xdr:colOff>
      <xdr:row>752</xdr:row>
      <xdr:rowOff>40185</xdr:rowOff>
    </xdr:to>
    <xdr:sp macro="" textlink="">
      <xdr:nvSpPr>
        <xdr:cNvPr id="33" name="Rectangle 23">
          <a:extLst>
            <a:ext uri="{FF2B5EF4-FFF2-40B4-BE49-F238E27FC236}">
              <a16:creationId xmlns:a16="http://schemas.microsoft.com/office/drawing/2014/main" id="{776C39D9-26CC-4541-BCC7-10A3B1A04FD9}"/>
            </a:ext>
          </a:extLst>
        </xdr:cNvPr>
        <xdr:cNvSpPr>
          <a:spLocks noChangeArrowheads="1"/>
        </xdr:cNvSpPr>
      </xdr:nvSpPr>
      <xdr:spPr bwMode="auto">
        <a:xfrm>
          <a:off x="7965241" y="50776185"/>
          <a:ext cx="1907718" cy="1103813"/>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C</a:t>
          </a:r>
          <a:r>
            <a:rPr lang="ja-JP" altLang="en-US" sz="1100">
              <a:latin typeface="+mj-ea"/>
              <a:ea typeface="+mj-ea"/>
            </a:rPr>
            <a:t>：特定非営利活動法人映像産業振興機構</a:t>
          </a:r>
          <a:endParaRPr lang="en-US" altLang="ja-JP" sz="1100">
            <a:latin typeface="+mj-ea"/>
            <a:ea typeface="+mj-ea"/>
          </a:endParaRPr>
        </a:p>
        <a:p>
          <a:pPr algn="ctr"/>
          <a:r>
            <a:rPr lang="en-US" altLang="ja-JP" sz="1100">
              <a:latin typeface="+mj-ea"/>
              <a:ea typeface="+mj-ea"/>
            </a:rPr>
            <a:t>6</a:t>
          </a:r>
          <a:r>
            <a:rPr lang="ja-JP" altLang="en-US" sz="1100">
              <a:latin typeface="+mj-ea"/>
              <a:ea typeface="+mj-ea"/>
            </a:rPr>
            <a:t>百万円</a:t>
          </a:r>
          <a:endParaRPr lang="en-US" altLang="ja-JP" sz="1100">
            <a:latin typeface="+mj-ea"/>
            <a:ea typeface="+mj-ea"/>
          </a:endParaRPr>
        </a:p>
      </xdr:txBody>
    </xdr:sp>
    <xdr:clientData/>
  </xdr:twoCellAnchor>
  <xdr:twoCellAnchor>
    <xdr:from>
      <xdr:col>39</xdr:col>
      <xdr:colOff>7891</xdr:colOff>
      <xdr:row>752</xdr:row>
      <xdr:rowOff>103184</xdr:rowOff>
    </xdr:from>
    <xdr:to>
      <xdr:col>49</xdr:col>
      <xdr:colOff>61868</xdr:colOff>
      <xdr:row>756</xdr:row>
      <xdr:rowOff>63596</xdr:rowOff>
    </xdr:to>
    <xdr:sp macro="" textlink="">
      <xdr:nvSpPr>
        <xdr:cNvPr id="34" name="AutoShape 6">
          <a:extLst>
            <a:ext uri="{FF2B5EF4-FFF2-40B4-BE49-F238E27FC236}">
              <a16:creationId xmlns:a16="http://schemas.microsoft.com/office/drawing/2014/main" id="{6C78319E-B7D8-4D4F-A238-1FA64613CDC9}"/>
            </a:ext>
          </a:extLst>
        </xdr:cNvPr>
        <xdr:cNvSpPr>
          <a:spLocks noChangeArrowheads="1"/>
        </xdr:cNvSpPr>
      </xdr:nvSpPr>
      <xdr:spPr bwMode="auto">
        <a:xfrm>
          <a:off x="7901735" y="51942997"/>
          <a:ext cx="2078039" cy="13891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202361</xdr:colOff>
      <xdr:row>752</xdr:row>
      <xdr:rowOff>230187</xdr:rowOff>
    </xdr:from>
    <xdr:to>
      <xdr:col>49</xdr:col>
      <xdr:colOff>8556</xdr:colOff>
      <xdr:row>756</xdr:row>
      <xdr:rowOff>250610</xdr:rowOff>
    </xdr:to>
    <xdr:sp macro="" textlink="">
      <xdr:nvSpPr>
        <xdr:cNvPr id="40" name="Text Box 9">
          <a:extLst>
            <a:ext uri="{FF2B5EF4-FFF2-40B4-BE49-F238E27FC236}">
              <a16:creationId xmlns:a16="http://schemas.microsoft.com/office/drawing/2014/main" id="{9A020DB3-4738-4180-9CF4-868DDE25FCCE}"/>
            </a:ext>
          </a:extLst>
        </xdr:cNvPr>
        <xdr:cNvSpPr txBox="1">
          <a:spLocks noChangeArrowheads="1"/>
        </xdr:cNvSpPr>
      </xdr:nvSpPr>
      <xdr:spPr bwMode="auto">
        <a:xfrm>
          <a:off x="7893799" y="52070000"/>
          <a:ext cx="2032663" cy="144917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歴史的・文化的価値のある我が国の貴重な文化関係資料のうち、散逸・消失の危機にある映画関連の非フィルム資料の調査研究を行う。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topLeftCell="A30" zoomScale="75" zoomScaleNormal="75" zoomScaleSheetLayoutView="75" zoomScalePageLayoutView="85" workbookViewId="0">
      <selection activeCell="BH117" sqref="BH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378</v>
      </c>
      <c r="AT2" s="218"/>
      <c r="AU2" s="218"/>
      <c r="AV2" s="51" t="str">
        <f>IF(AW2="", "", "-")</f>
        <v/>
      </c>
      <c r="AW2" s="417"/>
      <c r="AX2" s="417"/>
    </row>
    <row r="3" spans="1:50" ht="21" customHeight="1" thickBot="1" x14ac:dyDescent="0.2">
      <c r="A3" s="542" t="s">
        <v>424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562</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603</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601</v>
      </c>
      <c r="H5" s="578"/>
      <c r="I5" s="578"/>
      <c r="J5" s="578"/>
      <c r="K5" s="578"/>
      <c r="L5" s="578"/>
      <c r="M5" s="579" t="s">
        <v>66</v>
      </c>
      <c r="N5" s="580"/>
      <c r="O5" s="580"/>
      <c r="P5" s="580"/>
      <c r="Q5" s="580"/>
      <c r="R5" s="581"/>
      <c r="S5" s="582" t="s">
        <v>602</v>
      </c>
      <c r="T5" s="578"/>
      <c r="U5" s="578"/>
      <c r="V5" s="578"/>
      <c r="W5" s="578"/>
      <c r="X5" s="583"/>
      <c r="Y5" s="736" t="s">
        <v>3</v>
      </c>
      <c r="Z5" s="737"/>
      <c r="AA5" s="737"/>
      <c r="AB5" s="737"/>
      <c r="AC5" s="737"/>
      <c r="AD5" s="738"/>
      <c r="AE5" s="739" t="s">
        <v>563</v>
      </c>
      <c r="AF5" s="739"/>
      <c r="AG5" s="739"/>
      <c r="AH5" s="739"/>
      <c r="AI5" s="739"/>
      <c r="AJ5" s="739"/>
      <c r="AK5" s="739"/>
      <c r="AL5" s="739"/>
      <c r="AM5" s="739"/>
      <c r="AN5" s="739"/>
      <c r="AO5" s="739"/>
      <c r="AP5" s="740"/>
      <c r="AQ5" s="741" t="s">
        <v>605</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564</v>
      </c>
      <c r="H7" s="852"/>
      <c r="I7" s="852"/>
      <c r="J7" s="852"/>
      <c r="K7" s="852"/>
      <c r="L7" s="852"/>
      <c r="M7" s="852"/>
      <c r="N7" s="852"/>
      <c r="O7" s="852"/>
      <c r="P7" s="852"/>
      <c r="Q7" s="852"/>
      <c r="R7" s="852"/>
      <c r="S7" s="852"/>
      <c r="T7" s="852"/>
      <c r="U7" s="852"/>
      <c r="V7" s="852"/>
      <c r="W7" s="852"/>
      <c r="X7" s="853"/>
      <c r="Y7" s="415" t="s">
        <v>388</v>
      </c>
      <c r="Z7" s="311"/>
      <c r="AA7" s="311"/>
      <c r="AB7" s="311"/>
      <c r="AC7" s="311"/>
      <c r="AD7" s="416"/>
      <c r="AE7" s="403" t="s">
        <v>565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クールジャパン、知的財産</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567</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97</v>
      </c>
      <c r="Q13" s="117"/>
      <c r="R13" s="117"/>
      <c r="S13" s="117"/>
      <c r="T13" s="117"/>
      <c r="U13" s="117"/>
      <c r="V13" s="118"/>
      <c r="W13" s="116">
        <v>67</v>
      </c>
      <c r="X13" s="117"/>
      <c r="Y13" s="117"/>
      <c r="Z13" s="117"/>
      <c r="AA13" s="117"/>
      <c r="AB13" s="117"/>
      <c r="AC13" s="118"/>
      <c r="AD13" s="116">
        <v>54</v>
      </c>
      <c r="AE13" s="117"/>
      <c r="AF13" s="117"/>
      <c r="AG13" s="117"/>
      <c r="AH13" s="117"/>
      <c r="AI13" s="117"/>
      <c r="AJ13" s="118"/>
      <c r="AK13" s="116">
        <v>54</v>
      </c>
      <c r="AL13" s="117"/>
      <c r="AM13" s="117"/>
      <c r="AN13" s="117"/>
      <c r="AO13" s="117"/>
      <c r="AP13" s="117"/>
      <c r="AQ13" s="118"/>
      <c r="AR13" s="113">
        <v>54</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556</v>
      </c>
      <c r="Q14" s="117"/>
      <c r="R14" s="117"/>
      <c r="S14" s="117"/>
      <c r="T14" s="117"/>
      <c r="U14" s="117"/>
      <c r="V14" s="118"/>
      <c r="W14" s="116" t="s">
        <v>556</v>
      </c>
      <c r="X14" s="117"/>
      <c r="Y14" s="117"/>
      <c r="Z14" s="117"/>
      <c r="AA14" s="117"/>
      <c r="AB14" s="117"/>
      <c r="AC14" s="118"/>
      <c r="AD14" s="116" t="s">
        <v>604</v>
      </c>
      <c r="AE14" s="117"/>
      <c r="AF14" s="117"/>
      <c r="AG14" s="117"/>
      <c r="AH14" s="117"/>
      <c r="AI14" s="117"/>
      <c r="AJ14" s="118"/>
      <c r="AK14" s="116" t="s">
        <v>608</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556</v>
      </c>
      <c r="Q15" s="117"/>
      <c r="R15" s="117"/>
      <c r="S15" s="117"/>
      <c r="T15" s="117"/>
      <c r="U15" s="117"/>
      <c r="V15" s="118"/>
      <c r="W15" s="116" t="s">
        <v>568</v>
      </c>
      <c r="X15" s="117"/>
      <c r="Y15" s="117"/>
      <c r="Z15" s="117"/>
      <c r="AA15" s="117"/>
      <c r="AB15" s="117"/>
      <c r="AC15" s="118"/>
      <c r="AD15" s="116" t="s">
        <v>556</v>
      </c>
      <c r="AE15" s="117"/>
      <c r="AF15" s="117"/>
      <c r="AG15" s="117"/>
      <c r="AH15" s="117"/>
      <c r="AI15" s="117"/>
      <c r="AJ15" s="118"/>
      <c r="AK15" s="116">
        <v>17</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556</v>
      </c>
      <c r="Q16" s="117"/>
      <c r="R16" s="117"/>
      <c r="S16" s="117"/>
      <c r="T16" s="117"/>
      <c r="U16" s="117"/>
      <c r="V16" s="118"/>
      <c r="W16" s="116" t="s">
        <v>568</v>
      </c>
      <c r="X16" s="117"/>
      <c r="Y16" s="117"/>
      <c r="Z16" s="117"/>
      <c r="AA16" s="117"/>
      <c r="AB16" s="117"/>
      <c r="AC16" s="118"/>
      <c r="AD16" s="116">
        <v>-17</v>
      </c>
      <c r="AE16" s="117"/>
      <c r="AF16" s="117"/>
      <c r="AG16" s="117"/>
      <c r="AH16" s="117"/>
      <c r="AI16" s="117"/>
      <c r="AJ16" s="118"/>
      <c r="AK16" s="116" t="s">
        <v>608</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556</v>
      </c>
      <c r="Q17" s="117"/>
      <c r="R17" s="117"/>
      <c r="S17" s="117"/>
      <c r="T17" s="117"/>
      <c r="U17" s="117"/>
      <c r="V17" s="118"/>
      <c r="W17" s="116" t="s">
        <v>560</v>
      </c>
      <c r="X17" s="117"/>
      <c r="Y17" s="117"/>
      <c r="Z17" s="117"/>
      <c r="AA17" s="117"/>
      <c r="AB17" s="117"/>
      <c r="AC17" s="118"/>
      <c r="AD17" s="116" t="s">
        <v>569</v>
      </c>
      <c r="AE17" s="117"/>
      <c r="AF17" s="117"/>
      <c r="AG17" s="117"/>
      <c r="AH17" s="117"/>
      <c r="AI17" s="117"/>
      <c r="AJ17" s="118"/>
      <c r="AK17" s="116" t="s">
        <v>608</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97</v>
      </c>
      <c r="Q18" s="123"/>
      <c r="R18" s="123"/>
      <c r="S18" s="123"/>
      <c r="T18" s="123"/>
      <c r="U18" s="123"/>
      <c r="V18" s="124"/>
      <c r="W18" s="122">
        <f>SUM(W13:AC17)</f>
        <v>67</v>
      </c>
      <c r="X18" s="123"/>
      <c r="Y18" s="123"/>
      <c r="Z18" s="123"/>
      <c r="AA18" s="123"/>
      <c r="AB18" s="123"/>
      <c r="AC18" s="124"/>
      <c r="AD18" s="122">
        <f>SUM(AD13:AJ17)</f>
        <v>37</v>
      </c>
      <c r="AE18" s="123"/>
      <c r="AF18" s="123"/>
      <c r="AG18" s="123"/>
      <c r="AH18" s="123"/>
      <c r="AI18" s="123"/>
      <c r="AJ18" s="124"/>
      <c r="AK18" s="122">
        <f>SUM(AK13:AQ17)</f>
        <v>71</v>
      </c>
      <c r="AL18" s="123"/>
      <c r="AM18" s="123"/>
      <c r="AN18" s="123"/>
      <c r="AO18" s="123"/>
      <c r="AP18" s="123"/>
      <c r="AQ18" s="124"/>
      <c r="AR18" s="122">
        <f>SUM(AR13:AX17)</f>
        <v>54</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75</v>
      </c>
      <c r="Q19" s="117"/>
      <c r="R19" s="117"/>
      <c r="S19" s="117"/>
      <c r="T19" s="117"/>
      <c r="U19" s="117"/>
      <c r="V19" s="118"/>
      <c r="W19" s="116">
        <v>54</v>
      </c>
      <c r="X19" s="117"/>
      <c r="Y19" s="117"/>
      <c r="Z19" s="117"/>
      <c r="AA19" s="117"/>
      <c r="AB19" s="117"/>
      <c r="AC19" s="118"/>
      <c r="AD19" s="116">
        <v>35</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0.77319587628865982</v>
      </c>
      <c r="Q20" s="558"/>
      <c r="R20" s="558"/>
      <c r="S20" s="558"/>
      <c r="T20" s="558"/>
      <c r="U20" s="558"/>
      <c r="V20" s="558"/>
      <c r="W20" s="558">
        <f t="shared" ref="W20" si="0">IF(W18=0, "-", SUM(W19)/W18)</f>
        <v>0.80597014925373134</v>
      </c>
      <c r="X20" s="558"/>
      <c r="Y20" s="558"/>
      <c r="Z20" s="558"/>
      <c r="AA20" s="558"/>
      <c r="AB20" s="558"/>
      <c r="AC20" s="558"/>
      <c r="AD20" s="558">
        <f t="shared" ref="AD20" si="1">IF(AD18=0, "-", SUM(AD19)/AD18)</f>
        <v>0.94594594594594594</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356</v>
      </c>
      <c r="H21" s="955"/>
      <c r="I21" s="955"/>
      <c r="J21" s="955"/>
      <c r="K21" s="955"/>
      <c r="L21" s="955"/>
      <c r="M21" s="955"/>
      <c r="N21" s="955"/>
      <c r="O21" s="955"/>
      <c r="P21" s="558">
        <f>IF(P19=0, "-", SUM(P19)/SUM(P13,P14))</f>
        <v>0.77319587628865982</v>
      </c>
      <c r="Q21" s="558"/>
      <c r="R21" s="558"/>
      <c r="S21" s="558"/>
      <c r="T21" s="558"/>
      <c r="U21" s="558"/>
      <c r="V21" s="558"/>
      <c r="W21" s="558">
        <f t="shared" ref="W21" si="2">IF(W19=0, "-", SUM(W19)/SUM(W13,W14))</f>
        <v>0.80597014925373134</v>
      </c>
      <c r="X21" s="558"/>
      <c r="Y21" s="558"/>
      <c r="Z21" s="558"/>
      <c r="AA21" s="558"/>
      <c r="AB21" s="558"/>
      <c r="AC21" s="558"/>
      <c r="AD21" s="558">
        <f t="shared" ref="AD21" si="3">IF(AD19=0, "-", SUM(AD19)/SUM(AD13,AD14))</f>
        <v>0.64814814814814814</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50</v>
      </c>
      <c r="Q23" s="114"/>
      <c r="R23" s="114"/>
      <c r="S23" s="114"/>
      <c r="T23" s="114"/>
      <c r="U23" s="114"/>
      <c r="V23" s="115"/>
      <c r="W23" s="113">
        <v>50</v>
      </c>
      <c r="X23" s="114"/>
      <c r="Y23" s="114"/>
      <c r="Z23" s="114"/>
      <c r="AA23" s="114"/>
      <c r="AB23" s="114"/>
      <c r="AC23" s="115"/>
      <c r="AD23" s="207" t="s">
        <v>647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2</v>
      </c>
      <c r="Q24" s="117"/>
      <c r="R24" s="117"/>
      <c r="S24" s="117"/>
      <c r="T24" s="117"/>
      <c r="U24" s="117"/>
      <c r="V24" s="118"/>
      <c r="W24" s="116">
        <v>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606</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607</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54</v>
      </c>
      <c r="Q29" s="117"/>
      <c r="R29" s="117"/>
      <c r="S29" s="117"/>
      <c r="T29" s="117"/>
      <c r="U29" s="117"/>
      <c r="V29" s="118"/>
      <c r="W29" s="222">
        <f>AR13</f>
        <v>54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351</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391</v>
      </c>
      <c r="AF30" s="407"/>
      <c r="AG30" s="407"/>
      <c r="AH30" s="408"/>
      <c r="AI30" s="406" t="s">
        <v>413</v>
      </c>
      <c r="AJ30" s="407"/>
      <c r="AK30" s="407"/>
      <c r="AL30" s="408"/>
      <c r="AM30" s="409" t="s">
        <v>418</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5</v>
      </c>
      <c r="AR31" s="140"/>
      <c r="AS31" s="141" t="s">
        <v>236</v>
      </c>
      <c r="AT31" s="176"/>
      <c r="AU31" s="281" t="s">
        <v>648</v>
      </c>
      <c r="AV31" s="281"/>
      <c r="AW31" s="399" t="s">
        <v>181</v>
      </c>
      <c r="AX31" s="400"/>
    </row>
    <row r="32" spans="1:50" ht="32.25" customHeight="1" x14ac:dyDescent="0.15">
      <c r="A32" s="534"/>
      <c r="B32" s="532"/>
      <c r="C32" s="532"/>
      <c r="D32" s="532"/>
      <c r="E32" s="532"/>
      <c r="F32" s="533"/>
      <c r="G32" s="559" t="s">
        <v>643</v>
      </c>
      <c r="H32" s="560"/>
      <c r="I32" s="560"/>
      <c r="J32" s="560"/>
      <c r="K32" s="560"/>
      <c r="L32" s="560"/>
      <c r="M32" s="560"/>
      <c r="N32" s="560"/>
      <c r="O32" s="561"/>
      <c r="P32" s="165" t="s">
        <v>644</v>
      </c>
      <c r="Q32" s="165"/>
      <c r="R32" s="165"/>
      <c r="S32" s="165"/>
      <c r="T32" s="165"/>
      <c r="U32" s="165"/>
      <c r="V32" s="165"/>
      <c r="W32" s="165"/>
      <c r="X32" s="236"/>
      <c r="Y32" s="357" t="s">
        <v>12</v>
      </c>
      <c r="Z32" s="568"/>
      <c r="AA32" s="569"/>
      <c r="AB32" s="570" t="s">
        <v>572</v>
      </c>
      <c r="AC32" s="570"/>
      <c r="AD32" s="570"/>
      <c r="AE32" s="384">
        <v>164732</v>
      </c>
      <c r="AF32" s="385"/>
      <c r="AG32" s="385"/>
      <c r="AH32" s="385"/>
      <c r="AI32" s="384">
        <v>177340</v>
      </c>
      <c r="AJ32" s="385"/>
      <c r="AK32" s="385"/>
      <c r="AL32" s="385"/>
      <c r="AM32" s="384">
        <v>211340</v>
      </c>
      <c r="AN32" s="385"/>
      <c r="AO32" s="385"/>
      <c r="AP32" s="385"/>
      <c r="AQ32" s="119" t="s">
        <v>556</v>
      </c>
      <c r="AR32" s="120"/>
      <c r="AS32" s="120"/>
      <c r="AT32" s="121"/>
      <c r="AU32" s="385" t="s">
        <v>556</v>
      </c>
      <c r="AV32" s="385"/>
      <c r="AW32" s="385"/>
      <c r="AX32" s="387"/>
    </row>
    <row r="33" spans="1:50" ht="32.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572</v>
      </c>
      <c r="AC33" s="541"/>
      <c r="AD33" s="541"/>
      <c r="AE33" s="384">
        <v>261300</v>
      </c>
      <c r="AF33" s="385"/>
      <c r="AG33" s="385"/>
      <c r="AH33" s="385"/>
      <c r="AI33" s="384">
        <v>261300</v>
      </c>
      <c r="AJ33" s="385"/>
      <c r="AK33" s="385"/>
      <c r="AL33" s="385"/>
      <c r="AM33" s="384">
        <v>261300</v>
      </c>
      <c r="AN33" s="385"/>
      <c r="AO33" s="385"/>
      <c r="AP33" s="385"/>
      <c r="AQ33" s="119">
        <v>261300</v>
      </c>
      <c r="AR33" s="120"/>
      <c r="AS33" s="120"/>
      <c r="AT33" s="121"/>
      <c r="AU33" s="385" t="s">
        <v>645</v>
      </c>
      <c r="AV33" s="385"/>
      <c r="AW33" s="385"/>
      <c r="AX33" s="387"/>
    </row>
    <row r="34" spans="1:50" ht="32.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63</v>
      </c>
      <c r="AF34" s="385"/>
      <c r="AG34" s="385"/>
      <c r="AH34" s="385"/>
      <c r="AI34" s="384">
        <v>68</v>
      </c>
      <c r="AJ34" s="385"/>
      <c r="AK34" s="385"/>
      <c r="AL34" s="385"/>
      <c r="AM34" s="384">
        <v>81</v>
      </c>
      <c r="AN34" s="385"/>
      <c r="AO34" s="385"/>
      <c r="AP34" s="385"/>
      <c r="AQ34" s="119" t="s">
        <v>556</v>
      </c>
      <c r="AR34" s="120"/>
      <c r="AS34" s="120"/>
      <c r="AT34" s="121"/>
      <c r="AU34" s="385" t="s">
        <v>556</v>
      </c>
      <c r="AV34" s="385"/>
      <c r="AW34" s="385"/>
      <c r="AX34" s="387"/>
    </row>
    <row r="35" spans="1:50" ht="30" customHeight="1" x14ac:dyDescent="0.15">
      <c r="A35" s="924" t="s">
        <v>379</v>
      </c>
      <c r="B35" s="925"/>
      <c r="C35" s="925"/>
      <c r="D35" s="925"/>
      <c r="E35" s="925"/>
      <c r="F35" s="926"/>
      <c r="G35" s="930" t="s">
        <v>646</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30" customHeight="1" thickBo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351</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391</v>
      </c>
      <c r="AF37" s="389"/>
      <c r="AG37" s="389"/>
      <c r="AH37" s="390"/>
      <c r="AI37" s="388" t="s">
        <v>389</v>
      </c>
      <c r="AJ37" s="389"/>
      <c r="AK37" s="389"/>
      <c r="AL37" s="390"/>
      <c r="AM37" s="395" t="s">
        <v>418</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379</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351</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391</v>
      </c>
      <c r="AF44" s="389"/>
      <c r="AG44" s="389"/>
      <c r="AH44" s="390"/>
      <c r="AI44" s="388" t="s">
        <v>389</v>
      </c>
      <c r="AJ44" s="389"/>
      <c r="AK44" s="389"/>
      <c r="AL44" s="390"/>
      <c r="AM44" s="395" t="s">
        <v>418</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379</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351</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391</v>
      </c>
      <c r="AF51" s="389"/>
      <c r="AG51" s="389"/>
      <c r="AH51" s="390"/>
      <c r="AI51" s="388" t="s">
        <v>389</v>
      </c>
      <c r="AJ51" s="389"/>
      <c r="AK51" s="389"/>
      <c r="AL51" s="390"/>
      <c r="AM51" s="395" t="s">
        <v>418</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379</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351</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391</v>
      </c>
      <c r="AF58" s="389"/>
      <c r="AG58" s="389"/>
      <c r="AH58" s="390"/>
      <c r="AI58" s="388" t="s">
        <v>389</v>
      </c>
      <c r="AJ58" s="389"/>
      <c r="AK58" s="389"/>
      <c r="AL58" s="390"/>
      <c r="AM58" s="395" t="s">
        <v>418</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379</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352</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347</v>
      </c>
      <c r="X65" s="892"/>
      <c r="Y65" s="895"/>
      <c r="Z65" s="895"/>
      <c r="AA65" s="896"/>
      <c r="AB65" s="889" t="s">
        <v>11</v>
      </c>
      <c r="AC65" s="885"/>
      <c r="AD65" s="886"/>
      <c r="AE65" s="388" t="s">
        <v>391</v>
      </c>
      <c r="AF65" s="389"/>
      <c r="AG65" s="389"/>
      <c r="AH65" s="390"/>
      <c r="AI65" s="388" t="s">
        <v>389</v>
      </c>
      <c r="AJ65" s="389"/>
      <c r="AK65" s="389"/>
      <c r="AL65" s="390"/>
      <c r="AM65" s="395" t="s">
        <v>418</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350</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369</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369</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370</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357</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368</v>
      </c>
      <c r="X70" s="972"/>
      <c r="Y70" s="977" t="s">
        <v>12</v>
      </c>
      <c r="Z70" s="977"/>
      <c r="AA70" s="978"/>
      <c r="AB70" s="979" t="s">
        <v>369</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369</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370</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352</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391</v>
      </c>
      <c r="AF73" s="389"/>
      <c r="AG73" s="389"/>
      <c r="AH73" s="390"/>
      <c r="AI73" s="388" t="s">
        <v>389</v>
      </c>
      <c r="AJ73" s="389"/>
      <c r="AK73" s="389"/>
      <c r="AL73" s="390"/>
      <c r="AM73" s="395" t="s">
        <v>418</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382</v>
      </c>
      <c r="B78" s="940"/>
      <c r="C78" s="940"/>
      <c r="D78" s="940"/>
      <c r="E78" s="937" t="s">
        <v>330</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346</v>
      </c>
      <c r="AP79" s="153"/>
      <c r="AQ79" s="153"/>
      <c r="AR79" s="80" t="s">
        <v>344</v>
      </c>
      <c r="AS79" s="152"/>
      <c r="AT79" s="153"/>
      <c r="AU79" s="153"/>
      <c r="AV79" s="153"/>
      <c r="AW79" s="153"/>
      <c r="AX79" s="154"/>
    </row>
    <row r="80" spans="1:50" ht="18.75" hidden="1" customHeight="1" x14ac:dyDescent="0.15">
      <c r="A80" s="538" t="s">
        <v>147</v>
      </c>
      <c r="B80" s="868" t="s">
        <v>343</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391</v>
      </c>
      <c r="AF85" s="389"/>
      <c r="AG85" s="389"/>
      <c r="AH85" s="390"/>
      <c r="AI85" s="388" t="s">
        <v>389</v>
      </c>
      <c r="AJ85" s="389"/>
      <c r="AK85" s="389"/>
      <c r="AL85" s="390"/>
      <c r="AM85" s="395" t="s">
        <v>418</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391</v>
      </c>
      <c r="AF90" s="389"/>
      <c r="AG90" s="389"/>
      <c r="AH90" s="390"/>
      <c r="AI90" s="388" t="s">
        <v>389</v>
      </c>
      <c r="AJ90" s="389"/>
      <c r="AK90" s="389"/>
      <c r="AL90" s="390"/>
      <c r="AM90" s="395" t="s">
        <v>418</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391</v>
      </c>
      <c r="AF95" s="389"/>
      <c r="AG95" s="389"/>
      <c r="AH95" s="390"/>
      <c r="AI95" s="388" t="s">
        <v>389</v>
      </c>
      <c r="AJ95" s="389"/>
      <c r="AK95" s="389"/>
      <c r="AL95" s="390"/>
      <c r="AM95" s="395" t="s">
        <v>418</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353</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391</v>
      </c>
      <c r="AF100" s="846"/>
      <c r="AG100" s="846"/>
      <c r="AH100" s="847"/>
      <c r="AI100" s="845" t="s">
        <v>411</v>
      </c>
      <c r="AJ100" s="846"/>
      <c r="AK100" s="846"/>
      <c r="AL100" s="847"/>
      <c r="AM100" s="845" t="s">
        <v>418</v>
      </c>
      <c r="AN100" s="846"/>
      <c r="AO100" s="846"/>
      <c r="AP100" s="847"/>
      <c r="AQ100" s="956" t="s">
        <v>431</v>
      </c>
      <c r="AR100" s="957"/>
      <c r="AS100" s="957"/>
      <c r="AT100" s="958"/>
      <c r="AU100" s="956" t="s">
        <v>432</v>
      </c>
      <c r="AV100" s="957"/>
      <c r="AW100" s="957"/>
      <c r="AX100" s="959"/>
    </row>
    <row r="101" spans="1:60" ht="23.25" customHeight="1" x14ac:dyDescent="0.15">
      <c r="A101" s="510"/>
      <c r="B101" s="511"/>
      <c r="C101" s="511"/>
      <c r="D101" s="511"/>
      <c r="E101" s="511"/>
      <c r="F101" s="512"/>
      <c r="G101" s="165" t="s">
        <v>573</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572</v>
      </c>
      <c r="AC101" s="570"/>
      <c r="AD101" s="570"/>
      <c r="AE101" s="384">
        <v>5</v>
      </c>
      <c r="AF101" s="385"/>
      <c r="AG101" s="385"/>
      <c r="AH101" s="386"/>
      <c r="AI101" s="384">
        <v>3</v>
      </c>
      <c r="AJ101" s="385"/>
      <c r="AK101" s="385"/>
      <c r="AL101" s="386"/>
      <c r="AM101" s="384">
        <v>3</v>
      </c>
      <c r="AN101" s="385"/>
      <c r="AO101" s="385"/>
      <c r="AP101" s="386"/>
      <c r="AQ101" s="384" t="s">
        <v>650</v>
      </c>
      <c r="AR101" s="385"/>
      <c r="AS101" s="385"/>
      <c r="AT101" s="386"/>
      <c r="AU101" s="384" t="s">
        <v>608</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572</v>
      </c>
      <c r="AC102" s="570"/>
      <c r="AD102" s="570"/>
      <c r="AE102" s="378">
        <v>5</v>
      </c>
      <c r="AF102" s="378"/>
      <c r="AG102" s="378"/>
      <c r="AH102" s="378"/>
      <c r="AI102" s="378">
        <v>4</v>
      </c>
      <c r="AJ102" s="378"/>
      <c r="AK102" s="378"/>
      <c r="AL102" s="378"/>
      <c r="AM102" s="378">
        <v>3</v>
      </c>
      <c r="AN102" s="378"/>
      <c r="AO102" s="378"/>
      <c r="AP102" s="378"/>
      <c r="AQ102" s="836">
        <v>3</v>
      </c>
      <c r="AR102" s="837"/>
      <c r="AS102" s="837"/>
      <c r="AT102" s="838"/>
      <c r="AU102" s="836">
        <v>3</v>
      </c>
      <c r="AV102" s="837"/>
      <c r="AW102" s="837"/>
      <c r="AX102" s="838"/>
    </row>
    <row r="103" spans="1:60" ht="31.5" hidden="1" customHeight="1" x14ac:dyDescent="0.15">
      <c r="A103" s="507" t="s">
        <v>353</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391</v>
      </c>
      <c r="AF103" s="313"/>
      <c r="AG103" s="313"/>
      <c r="AH103" s="314"/>
      <c r="AI103" s="318" t="s">
        <v>389</v>
      </c>
      <c r="AJ103" s="313"/>
      <c r="AK103" s="313"/>
      <c r="AL103" s="314"/>
      <c r="AM103" s="318" t="s">
        <v>418</v>
      </c>
      <c r="AN103" s="313"/>
      <c r="AO103" s="313"/>
      <c r="AP103" s="314"/>
      <c r="AQ103" s="380" t="s">
        <v>431</v>
      </c>
      <c r="AR103" s="381"/>
      <c r="AS103" s="381"/>
      <c r="AT103" s="382"/>
      <c r="AU103" s="380" t="s">
        <v>432</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353</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391</v>
      </c>
      <c r="AF106" s="313"/>
      <c r="AG106" s="313"/>
      <c r="AH106" s="314"/>
      <c r="AI106" s="318" t="s">
        <v>389</v>
      </c>
      <c r="AJ106" s="313"/>
      <c r="AK106" s="313"/>
      <c r="AL106" s="314"/>
      <c r="AM106" s="318" t="s">
        <v>418</v>
      </c>
      <c r="AN106" s="313"/>
      <c r="AO106" s="313"/>
      <c r="AP106" s="314"/>
      <c r="AQ106" s="380" t="s">
        <v>431</v>
      </c>
      <c r="AR106" s="381"/>
      <c r="AS106" s="381"/>
      <c r="AT106" s="382"/>
      <c r="AU106" s="380" t="s">
        <v>432</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353</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391</v>
      </c>
      <c r="AF109" s="313"/>
      <c r="AG109" s="313"/>
      <c r="AH109" s="314"/>
      <c r="AI109" s="318" t="s">
        <v>389</v>
      </c>
      <c r="AJ109" s="313"/>
      <c r="AK109" s="313"/>
      <c r="AL109" s="314"/>
      <c r="AM109" s="318" t="s">
        <v>418</v>
      </c>
      <c r="AN109" s="313"/>
      <c r="AO109" s="313"/>
      <c r="AP109" s="314"/>
      <c r="AQ109" s="380" t="s">
        <v>431</v>
      </c>
      <c r="AR109" s="381"/>
      <c r="AS109" s="381"/>
      <c r="AT109" s="382"/>
      <c r="AU109" s="380" t="s">
        <v>432</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353</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391</v>
      </c>
      <c r="AF112" s="313"/>
      <c r="AG112" s="313"/>
      <c r="AH112" s="314"/>
      <c r="AI112" s="318" t="s">
        <v>389</v>
      </c>
      <c r="AJ112" s="313"/>
      <c r="AK112" s="313"/>
      <c r="AL112" s="314"/>
      <c r="AM112" s="318" t="s">
        <v>418</v>
      </c>
      <c r="AN112" s="313"/>
      <c r="AO112" s="313"/>
      <c r="AP112" s="314"/>
      <c r="AQ112" s="380" t="s">
        <v>431</v>
      </c>
      <c r="AR112" s="381"/>
      <c r="AS112" s="381"/>
      <c r="AT112" s="382"/>
      <c r="AU112" s="380" t="s">
        <v>432</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391</v>
      </c>
      <c r="AF115" s="313"/>
      <c r="AG115" s="313"/>
      <c r="AH115" s="314"/>
      <c r="AI115" s="318" t="s">
        <v>389</v>
      </c>
      <c r="AJ115" s="313"/>
      <c r="AK115" s="313"/>
      <c r="AL115" s="314"/>
      <c r="AM115" s="318" t="s">
        <v>418</v>
      </c>
      <c r="AN115" s="313"/>
      <c r="AO115" s="313"/>
      <c r="AP115" s="314"/>
      <c r="AQ115" s="354" t="s">
        <v>433</v>
      </c>
      <c r="AR115" s="355"/>
      <c r="AS115" s="355"/>
      <c r="AT115" s="355"/>
      <c r="AU115" s="355"/>
      <c r="AV115" s="355"/>
      <c r="AW115" s="355"/>
      <c r="AX115" s="356"/>
    </row>
    <row r="116" spans="1:50" ht="23.25" customHeight="1" x14ac:dyDescent="0.15">
      <c r="A116" s="307"/>
      <c r="B116" s="308"/>
      <c r="C116" s="308"/>
      <c r="D116" s="308"/>
      <c r="E116" s="308"/>
      <c r="F116" s="309"/>
      <c r="G116" s="371" t="s">
        <v>631</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575</v>
      </c>
      <c r="AC116" s="316"/>
      <c r="AD116" s="317"/>
      <c r="AE116" s="378">
        <v>15</v>
      </c>
      <c r="AF116" s="378"/>
      <c r="AG116" s="378"/>
      <c r="AH116" s="378"/>
      <c r="AI116" s="378">
        <v>22</v>
      </c>
      <c r="AJ116" s="378"/>
      <c r="AK116" s="378"/>
      <c r="AL116" s="378"/>
      <c r="AM116" s="378">
        <v>14</v>
      </c>
      <c r="AN116" s="378"/>
      <c r="AO116" s="378"/>
      <c r="AP116" s="378"/>
      <c r="AQ116" s="384">
        <v>18</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576</v>
      </c>
      <c r="AC117" s="361"/>
      <c r="AD117" s="362"/>
      <c r="AE117" s="322" t="s">
        <v>656</v>
      </c>
      <c r="AF117" s="322"/>
      <c r="AG117" s="322"/>
      <c r="AH117" s="322"/>
      <c r="AI117" s="322" t="s">
        <v>577</v>
      </c>
      <c r="AJ117" s="322"/>
      <c r="AK117" s="322"/>
      <c r="AL117" s="322"/>
      <c r="AM117" s="322" t="s">
        <v>632</v>
      </c>
      <c r="AN117" s="322"/>
      <c r="AO117" s="322"/>
      <c r="AP117" s="322"/>
      <c r="AQ117" s="322" t="s">
        <v>609</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391</v>
      </c>
      <c r="AF118" s="313"/>
      <c r="AG118" s="313"/>
      <c r="AH118" s="314"/>
      <c r="AI118" s="318" t="s">
        <v>389</v>
      </c>
      <c r="AJ118" s="313"/>
      <c r="AK118" s="313"/>
      <c r="AL118" s="314"/>
      <c r="AM118" s="318" t="s">
        <v>418</v>
      </c>
      <c r="AN118" s="313"/>
      <c r="AO118" s="313"/>
      <c r="AP118" s="314"/>
      <c r="AQ118" s="354" t="s">
        <v>433</v>
      </c>
      <c r="AR118" s="355"/>
      <c r="AS118" s="355"/>
      <c r="AT118" s="355"/>
      <c r="AU118" s="355"/>
      <c r="AV118" s="355"/>
      <c r="AW118" s="355"/>
      <c r="AX118" s="356"/>
    </row>
    <row r="119" spans="1:50" ht="23.25" hidden="1" customHeight="1" x14ac:dyDescent="0.15">
      <c r="A119" s="307"/>
      <c r="B119" s="308"/>
      <c r="C119" s="308"/>
      <c r="D119" s="308"/>
      <c r="E119" s="308"/>
      <c r="F119" s="309"/>
      <c r="G119" s="371" t="s">
        <v>578</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579</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391</v>
      </c>
      <c r="AF121" s="313"/>
      <c r="AG121" s="313"/>
      <c r="AH121" s="314"/>
      <c r="AI121" s="318" t="s">
        <v>389</v>
      </c>
      <c r="AJ121" s="313"/>
      <c r="AK121" s="313"/>
      <c r="AL121" s="314"/>
      <c r="AM121" s="318" t="s">
        <v>418</v>
      </c>
      <c r="AN121" s="313"/>
      <c r="AO121" s="313"/>
      <c r="AP121" s="314"/>
      <c r="AQ121" s="354" t="s">
        <v>433</v>
      </c>
      <c r="AR121" s="355"/>
      <c r="AS121" s="355"/>
      <c r="AT121" s="355"/>
      <c r="AU121" s="355"/>
      <c r="AV121" s="355"/>
      <c r="AW121" s="355"/>
      <c r="AX121" s="356"/>
    </row>
    <row r="122" spans="1:50" ht="23.25" hidden="1" customHeight="1" x14ac:dyDescent="0.15">
      <c r="A122" s="307"/>
      <c r="B122" s="308"/>
      <c r="C122" s="308"/>
      <c r="D122" s="308"/>
      <c r="E122" s="308"/>
      <c r="F122" s="309"/>
      <c r="G122" s="371" t="s">
        <v>580</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579</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391</v>
      </c>
      <c r="AF124" s="313"/>
      <c r="AG124" s="313"/>
      <c r="AH124" s="314"/>
      <c r="AI124" s="318" t="s">
        <v>389</v>
      </c>
      <c r="AJ124" s="313"/>
      <c r="AK124" s="313"/>
      <c r="AL124" s="314"/>
      <c r="AM124" s="318" t="s">
        <v>418</v>
      </c>
      <c r="AN124" s="313"/>
      <c r="AO124" s="313"/>
      <c r="AP124" s="314"/>
      <c r="AQ124" s="354" t="s">
        <v>433</v>
      </c>
      <c r="AR124" s="355"/>
      <c r="AS124" s="355"/>
      <c r="AT124" s="355"/>
      <c r="AU124" s="355"/>
      <c r="AV124" s="355"/>
      <c r="AW124" s="355"/>
      <c r="AX124" s="356"/>
    </row>
    <row r="125" spans="1:50" ht="23.25" hidden="1" customHeight="1" x14ac:dyDescent="0.15">
      <c r="A125" s="307"/>
      <c r="B125" s="308"/>
      <c r="C125" s="308"/>
      <c r="D125" s="308"/>
      <c r="E125" s="308"/>
      <c r="F125" s="309"/>
      <c r="G125" s="371" t="s">
        <v>580</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579</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391</v>
      </c>
      <c r="AF127" s="313"/>
      <c r="AG127" s="313"/>
      <c r="AH127" s="314"/>
      <c r="AI127" s="318" t="s">
        <v>389</v>
      </c>
      <c r="AJ127" s="313"/>
      <c r="AK127" s="313"/>
      <c r="AL127" s="314"/>
      <c r="AM127" s="318" t="s">
        <v>418</v>
      </c>
      <c r="AN127" s="313"/>
      <c r="AO127" s="313"/>
      <c r="AP127" s="314"/>
      <c r="AQ127" s="354" t="s">
        <v>433</v>
      </c>
      <c r="AR127" s="355"/>
      <c r="AS127" s="355"/>
      <c r="AT127" s="355"/>
      <c r="AU127" s="355"/>
      <c r="AV127" s="355"/>
      <c r="AW127" s="355"/>
      <c r="AX127" s="356"/>
    </row>
    <row r="128" spans="1:50" ht="23.25" hidden="1" customHeight="1" x14ac:dyDescent="0.15">
      <c r="A128" s="307"/>
      <c r="B128" s="308"/>
      <c r="C128" s="308"/>
      <c r="D128" s="308"/>
      <c r="E128" s="308"/>
      <c r="F128" s="309"/>
      <c r="G128" s="371" t="s">
        <v>580</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579</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406</v>
      </c>
      <c r="B130" s="1020"/>
      <c r="C130" s="1019" t="s">
        <v>239</v>
      </c>
      <c r="D130" s="1020"/>
      <c r="E130" s="324" t="s">
        <v>268</v>
      </c>
      <c r="F130" s="325"/>
      <c r="G130" s="326" t="s">
        <v>598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599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560</v>
      </c>
      <c r="AR133" s="281"/>
      <c r="AS133" s="141" t="s">
        <v>236</v>
      </c>
      <c r="AT133" s="176"/>
      <c r="AU133" s="263" t="s">
        <v>574</v>
      </c>
      <c r="AV133" s="140"/>
      <c r="AW133" s="141" t="s">
        <v>181</v>
      </c>
      <c r="AX133" s="142"/>
    </row>
    <row r="134" spans="1:50" ht="39.75" customHeight="1" x14ac:dyDescent="0.15">
      <c r="A134" s="1023"/>
      <c r="B134" s="256"/>
      <c r="C134" s="255"/>
      <c r="D134" s="256"/>
      <c r="E134" s="255"/>
      <c r="F134" s="330"/>
      <c r="G134" s="264" t="s">
        <v>581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556</v>
      </c>
      <c r="AC134" s="228"/>
      <c r="AD134" s="228"/>
      <c r="AE134" s="276" t="s">
        <v>560</v>
      </c>
      <c r="AF134" s="120"/>
      <c r="AG134" s="120"/>
      <c r="AH134" s="120"/>
      <c r="AI134" s="276" t="s">
        <v>560</v>
      </c>
      <c r="AJ134" s="120"/>
      <c r="AK134" s="120"/>
      <c r="AL134" s="120"/>
      <c r="AM134" s="276" t="s">
        <v>558</v>
      </c>
      <c r="AN134" s="120"/>
      <c r="AO134" s="120"/>
      <c r="AP134" s="120"/>
      <c r="AQ134" s="276" t="s">
        <v>556</v>
      </c>
      <c r="AR134" s="120"/>
      <c r="AS134" s="120"/>
      <c r="AT134" s="120"/>
      <c r="AU134" s="276" t="s">
        <v>556</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556</v>
      </c>
      <c r="AC135" s="302"/>
      <c r="AD135" s="303"/>
      <c r="AE135" s="276" t="s">
        <v>560</v>
      </c>
      <c r="AF135" s="120"/>
      <c r="AG135" s="120"/>
      <c r="AH135" s="120"/>
      <c r="AI135" s="276" t="s">
        <v>560</v>
      </c>
      <c r="AJ135" s="120"/>
      <c r="AK135" s="120"/>
      <c r="AL135" s="120"/>
      <c r="AM135" s="276" t="s">
        <v>558</v>
      </c>
      <c r="AN135" s="120"/>
      <c r="AO135" s="120"/>
      <c r="AP135" s="120"/>
      <c r="AQ135" s="276" t="s">
        <v>560</v>
      </c>
      <c r="AR135" s="120"/>
      <c r="AS135" s="120"/>
      <c r="AT135" s="120"/>
      <c r="AU135" s="276" t="s">
        <v>574</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558</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558</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t="s">
        <v>574</v>
      </c>
      <c r="H154" s="165"/>
      <c r="I154" s="165"/>
      <c r="J154" s="165"/>
      <c r="K154" s="165"/>
      <c r="L154" s="165"/>
      <c r="M154" s="165"/>
      <c r="N154" s="165"/>
      <c r="O154" s="165"/>
      <c r="P154" s="236"/>
      <c r="Q154" s="339" t="s">
        <v>574</v>
      </c>
      <c r="R154" s="165"/>
      <c r="S154" s="165"/>
      <c r="T154" s="165"/>
      <c r="U154" s="165"/>
      <c r="V154" s="165"/>
      <c r="W154" s="165"/>
      <c r="X154" s="165"/>
      <c r="Y154" s="165"/>
      <c r="Z154" s="165"/>
      <c r="AA154" s="951"/>
      <c r="AB154" s="297" t="s">
        <v>574</v>
      </c>
      <c r="AC154" s="266"/>
      <c r="AD154" s="266"/>
      <c r="AE154" s="338" t="s">
        <v>574</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t="s">
        <v>574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558</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558</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558</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421</v>
      </c>
      <c r="D430" s="254"/>
      <c r="E430" s="242" t="s">
        <v>399</v>
      </c>
      <c r="F430" s="468"/>
      <c r="G430" s="244" t="s">
        <v>255</v>
      </c>
      <c r="H430" s="162"/>
      <c r="I430" s="162"/>
      <c r="J430" s="469" t="s">
        <v>556</v>
      </c>
      <c r="K430" s="246"/>
      <c r="L430" s="246"/>
      <c r="M430" s="246"/>
      <c r="N430" s="246"/>
      <c r="O430" s="246"/>
      <c r="P430" s="246"/>
      <c r="Q430" s="246"/>
      <c r="R430" s="246"/>
      <c r="S430" s="246"/>
      <c r="T430" s="247"/>
      <c r="U430" s="470" t="s">
        <v>556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574</v>
      </c>
      <c r="AF432" s="140"/>
      <c r="AG432" s="141" t="s">
        <v>236</v>
      </c>
      <c r="AH432" s="176"/>
      <c r="AI432" s="186"/>
      <c r="AJ432" s="186"/>
      <c r="AK432" s="186"/>
      <c r="AL432" s="181"/>
      <c r="AM432" s="186"/>
      <c r="AN432" s="186"/>
      <c r="AO432" s="186"/>
      <c r="AP432" s="181"/>
      <c r="AQ432" s="262" t="s">
        <v>556</v>
      </c>
      <c r="AR432" s="140"/>
      <c r="AS432" s="141" t="s">
        <v>236</v>
      </c>
      <c r="AT432" s="176"/>
      <c r="AU432" s="262" t="s">
        <v>556</v>
      </c>
      <c r="AV432" s="140"/>
      <c r="AW432" s="141" t="s">
        <v>181</v>
      </c>
      <c r="AX432" s="142"/>
    </row>
    <row r="433" spans="1:50" ht="23.25" customHeight="1" x14ac:dyDescent="0.15">
      <c r="A433" s="1023"/>
      <c r="B433" s="256"/>
      <c r="C433" s="255"/>
      <c r="D433" s="256"/>
      <c r="E433" s="170"/>
      <c r="F433" s="171"/>
      <c r="G433" s="264" t="s">
        <v>556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556</v>
      </c>
      <c r="AC433" s="137"/>
      <c r="AD433" s="137"/>
      <c r="AE433" s="259" t="s">
        <v>556</v>
      </c>
      <c r="AF433" s="120"/>
      <c r="AG433" s="120"/>
      <c r="AH433" s="120"/>
      <c r="AI433" s="259" t="s">
        <v>556</v>
      </c>
      <c r="AJ433" s="120"/>
      <c r="AK433" s="120"/>
      <c r="AL433" s="120"/>
      <c r="AM433" s="259" t="s">
        <v>558</v>
      </c>
      <c r="AN433" s="120"/>
      <c r="AO433" s="120"/>
      <c r="AP433" s="120"/>
      <c r="AQ433" s="259" t="s">
        <v>556</v>
      </c>
      <c r="AR433" s="120"/>
      <c r="AS433" s="120"/>
      <c r="AT433" s="121"/>
      <c r="AU433" s="260" t="s">
        <v>556</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556</v>
      </c>
      <c r="AC434" s="137"/>
      <c r="AD434" s="137"/>
      <c r="AE434" s="259" t="s">
        <v>556</v>
      </c>
      <c r="AF434" s="120"/>
      <c r="AG434" s="120"/>
      <c r="AH434" s="120"/>
      <c r="AI434" s="259" t="s">
        <v>556</v>
      </c>
      <c r="AJ434" s="120"/>
      <c r="AK434" s="120"/>
      <c r="AL434" s="120"/>
      <c r="AM434" s="259" t="s">
        <v>558</v>
      </c>
      <c r="AN434" s="120"/>
      <c r="AO434" s="120"/>
      <c r="AP434" s="120"/>
      <c r="AQ434" s="259" t="s">
        <v>556</v>
      </c>
      <c r="AR434" s="120"/>
      <c r="AS434" s="120"/>
      <c r="AT434" s="121"/>
      <c r="AU434" s="260" t="s">
        <v>574</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556</v>
      </c>
      <c r="AF435" s="120"/>
      <c r="AG435" s="120"/>
      <c r="AH435" s="120"/>
      <c r="AI435" s="259" t="s">
        <v>556</v>
      </c>
      <c r="AJ435" s="120"/>
      <c r="AK435" s="120"/>
      <c r="AL435" s="120"/>
      <c r="AM435" s="259" t="s">
        <v>558</v>
      </c>
      <c r="AN435" s="120"/>
      <c r="AO435" s="120"/>
      <c r="AP435" s="120"/>
      <c r="AQ435" s="259" t="s">
        <v>556</v>
      </c>
      <c r="AR435" s="120"/>
      <c r="AS435" s="120"/>
      <c r="AT435" s="121"/>
      <c r="AU435" s="260" t="s">
        <v>556</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236</v>
      </c>
      <c r="AH457" s="176"/>
      <c r="AI457" s="186"/>
      <c r="AJ457" s="186"/>
      <c r="AK457" s="186"/>
      <c r="AL457" s="181"/>
      <c r="AM457" s="186"/>
      <c r="AN457" s="186"/>
      <c r="AO457" s="186"/>
      <c r="AP457" s="181"/>
      <c r="AQ457" s="262" t="s">
        <v>556</v>
      </c>
      <c r="AR457" s="140"/>
      <c r="AS457" s="141" t="s">
        <v>236</v>
      </c>
      <c r="AT457" s="176"/>
      <c r="AU457" s="263" t="s">
        <v>574</v>
      </c>
      <c r="AV457" s="140"/>
      <c r="AW457" s="141" t="s">
        <v>181</v>
      </c>
      <c r="AX457" s="142"/>
    </row>
    <row r="458" spans="1:50" ht="23.25" customHeight="1" x14ac:dyDescent="0.15">
      <c r="A458" s="1023"/>
      <c r="B458" s="256"/>
      <c r="C458" s="255"/>
      <c r="D458" s="256"/>
      <c r="E458" s="170"/>
      <c r="F458" s="171"/>
      <c r="G458" s="264" t="s">
        <v>556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556</v>
      </c>
      <c r="AC458" s="137"/>
      <c r="AD458" s="137"/>
      <c r="AE458" s="259" t="s">
        <v>574</v>
      </c>
      <c r="AF458" s="120"/>
      <c r="AG458" s="120"/>
      <c r="AH458" s="120"/>
      <c r="AI458" s="259" t="s">
        <v>556</v>
      </c>
      <c r="AJ458" s="120"/>
      <c r="AK458" s="120"/>
      <c r="AL458" s="120"/>
      <c r="AM458" s="259" t="s">
        <v>558</v>
      </c>
      <c r="AN458" s="120"/>
      <c r="AO458" s="120"/>
      <c r="AP458" s="120"/>
      <c r="AQ458" s="259" t="s">
        <v>556</v>
      </c>
      <c r="AR458" s="120"/>
      <c r="AS458" s="120"/>
      <c r="AT458" s="121"/>
      <c r="AU458" s="260" t="s">
        <v>556</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556</v>
      </c>
      <c r="AC459" s="137"/>
      <c r="AD459" s="137"/>
      <c r="AE459" s="259" t="s">
        <v>556</v>
      </c>
      <c r="AF459" s="120"/>
      <c r="AG459" s="120"/>
      <c r="AH459" s="120"/>
      <c r="AI459" s="259" t="s">
        <v>556</v>
      </c>
      <c r="AJ459" s="120"/>
      <c r="AK459" s="120"/>
      <c r="AL459" s="120"/>
      <c r="AM459" s="259" t="s">
        <v>558</v>
      </c>
      <c r="AN459" s="120"/>
      <c r="AO459" s="120"/>
      <c r="AP459" s="120"/>
      <c r="AQ459" s="259" t="s">
        <v>556</v>
      </c>
      <c r="AR459" s="120"/>
      <c r="AS459" s="120"/>
      <c r="AT459" s="121"/>
      <c r="AU459" s="260" t="s">
        <v>574</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574</v>
      </c>
      <c r="AF460" s="120"/>
      <c r="AG460" s="120"/>
      <c r="AH460" s="120"/>
      <c r="AI460" s="259" t="s">
        <v>556</v>
      </c>
      <c r="AJ460" s="120"/>
      <c r="AK460" s="120"/>
      <c r="AL460" s="120"/>
      <c r="AM460" s="259" t="s">
        <v>558</v>
      </c>
      <c r="AN460" s="120"/>
      <c r="AO460" s="120"/>
      <c r="AP460" s="120"/>
      <c r="AQ460" s="259" t="s">
        <v>556</v>
      </c>
      <c r="AR460" s="120"/>
      <c r="AS460" s="120"/>
      <c r="AT460" s="121"/>
      <c r="AU460" s="260" t="s">
        <v>556</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556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561</v>
      </c>
      <c r="AE702" s="923"/>
      <c r="AF702" s="923"/>
      <c r="AG702" s="907" t="s">
        <v>583</v>
      </c>
      <c r="AH702" s="908"/>
      <c r="AI702" s="908"/>
      <c r="AJ702" s="908"/>
      <c r="AK702" s="908"/>
      <c r="AL702" s="908"/>
      <c r="AM702" s="908"/>
      <c r="AN702" s="908"/>
      <c r="AO702" s="908"/>
      <c r="AP702" s="908"/>
      <c r="AQ702" s="908"/>
      <c r="AR702" s="908"/>
      <c r="AS702" s="908"/>
      <c r="AT702" s="908"/>
      <c r="AU702" s="908"/>
      <c r="AV702" s="908"/>
      <c r="AW702" s="908"/>
      <c r="AX702" s="909"/>
    </row>
    <row r="703" spans="1:50" ht="90"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561</v>
      </c>
      <c r="AE703" s="159"/>
      <c r="AF703" s="159"/>
      <c r="AG703" s="686" t="s">
        <v>641</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561</v>
      </c>
      <c r="AE704" s="605"/>
      <c r="AF704" s="605"/>
      <c r="AG704" s="448" t="s">
        <v>642</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561</v>
      </c>
      <c r="AE705" s="755"/>
      <c r="AF705" s="755"/>
      <c r="AG705" s="164" t="s">
        <v>628</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380</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610</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611</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24.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612</v>
      </c>
      <c r="AE708" s="690"/>
      <c r="AF708" s="690"/>
      <c r="AG708" s="545" t="s">
        <v>556</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561</v>
      </c>
      <c r="AE709" s="159"/>
      <c r="AF709" s="159"/>
      <c r="AG709" s="686" t="s">
        <v>584</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561</v>
      </c>
      <c r="AE710" s="159"/>
      <c r="AF710" s="159"/>
      <c r="AG710" s="686" t="s">
        <v>640</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561</v>
      </c>
      <c r="AE711" s="159"/>
      <c r="AF711" s="159"/>
      <c r="AG711" s="686" t="s">
        <v>585</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348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612</v>
      </c>
      <c r="AE712" s="605"/>
      <c r="AF712" s="605"/>
      <c r="AG712" s="613" t="s">
        <v>627</v>
      </c>
      <c r="AH712" s="614"/>
      <c r="AI712" s="614"/>
      <c r="AJ712" s="614"/>
      <c r="AK712" s="614"/>
      <c r="AL712" s="614"/>
      <c r="AM712" s="614"/>
      <c r="AN712" s="614"/>
      <c r="AO712" s="614"/>
      <c r="AP712" s="614"/>
      <c r="AQ712" s="614"/>
      <c r="AR712" s="614"/>
      <c r="AS712" s="614"/>
      <c r="AT712" s="614"/>
      <c r="AU712" s="614"/>
      <c r="AV712" s="614"/>
      <c r="AW712" s="614"/>
      <c r="AX712" s="615"/>
    </row>
    <row r="713" spans="1:50" ht="24.75" customHeight="1" x14ac:dyDescent="0.15">
      <c r="A713" s="677"/>
      <c r="B713" s="678"/>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86" t="s">
        <v>556</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326</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561</v>
      </c>
      <c r="AE714" s="611"/>
      <c r="AF714" s="612"/>
      <c r="AG714" s="711" t="s">
        <v>586</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327</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561</v>
      </c>
      <c r="AE715" s="690"/>
      <c r="AF715" s="799"/>
      <c r="AG715" s="545" t="s">
        <v>587</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612</v>
      </c>
      <c r="AE716" s="781"/>
      <c r="AF716" s="781"/>
      <c r="AG716" s="686" t="s">
        <v>560</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561</v>
      </c>
      <c r="AE717" s="159"/>
      <c r="AF717" s="159"/>
      <c r="AG717" s="686" t="s">
        <v>587</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561</v>
      </c>
      <c r="AE718" s="159"/>
      <c r="AF718" s="159"/>
      <c r="AG718" s="167" t="s">
        <v>588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612</v>
      </c>
      <c r="AE719" s="690"/>
      <c r="AF719" s="690"/>
      <c r="AG719" s="164" t="s">
        <v>638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341</v>
      </c>
      <c r="D720" s="961"/>
      <c r="E720" s="961"/>
      <c r="F720" s="964"/>
      <c r="G720" s="960" t="s">
        <v>342</v>
      </c>
      <c r="H720" s="961"/>
      <c r="I720" s="961"/>
      <c r="J720" s="961"/>
      <c r="K720" s="961"/>
      <c r="L720" s="961"/>
      <c r="M720" s="961"/>
      <c r="N720" s="960" t="s">
        <v>345</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613</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639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651</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16.25" customHeight="1" thickBot="1" x14ac:dyDescent="0.2">
      <c r="A731" s="637" t="s">
        <v>652</v>
      </c>
      <c r="B731" s="638"/>
      <c r="C731" s="638"/>
      <c r="D731" s="638"/>
      <c r="E731" s="639"/>
      <c r="F731" s="702" t="s">
        <v>653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654</v>
      </c>
      <c r="B733" s="772"/>
      <c r="C733" s="772"/>
      <c r="D733" s="772"/>
      <c r="E733" s="773"/>
      <c r="F733" s="788" t="s">
        <v>655</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354</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402</v>
      </c>
      <c r="B737" s="101"/>
      <c r="C737" s="101"/>
      <c r="D737" s="102"/>
      <c r="E737" s="103" t="s">
        <v>556</v>
      </c>
      <c r="F737" s="103"/>
      <c r="G737" s="103"/>
      <c r="H737" s="103"/>
      <c r="I737" s="103"/>
      <c r="J737" s="103"/>
      <c r="K737" s="103"/>
      <c r="L737" s="103"/>
      <c r="M737" s="103"/>
      <c r="N737" s="109" t="s">
        <v>397</v>
      </c>
      <c r="O737" s="109"/>
      <c r="P737" s="109"/>
      <c r="Q737" s="109"/>
      <c r="R737" s="103" t="s">
        <v>589</v>
      </c>
      <c r="S737" s="103"/>
      <c r="T737" s="103"/>
      <c r="U737" s="103"/>
      <c r="V737" s="103"/>
      <c r="W737" s="103"/>
      <c r="X737" s="103"/>
      <c r="Y737" s="103"/>
      <c r="Z737" s="103"/>
      <c r="AA737" s="109" t="s">
        <v>396</v>
      </c>
      <c r="AB737" s="109"/>
      <c r="AC737" s="109"/>
      <c r="AD737" s="109"/>
      <c r="AE737" s="103" t="s">
        <v>590</v>
      </c>
      <c r="AF737" s="103"/>
      <c r="AG737" s="103"/>
      <c r="AH737" s="103"/>
      <c r="AI737" s="103"/>
      <c r="AJ737" s="103"/>
      <c r="AK737" s="103"/>
      <c r="AL737" s="103"/>
      <c r="AM737" s="103"/>
      <c r="AN737" s="109" t="s">
        <v>395</v>
      </c>
      <c r="AO737" s="109"/>
      <c r="AP737" s="109"/>
      <c r="AQ737" s="109"/>
      <c r="AR737" s="110" t="s">
        <v>591</v>
      </c>
      <c r="AS737" s="111"/>
      <c r="AT737" s="111"/>
      <c r="AU737" s="111"/>
      <c r="AV737" s="111"/>
      <c r="AW737" s="111"/>
      <c r="AX737" s="112"/>
      <c r="AY737" s="88"/>
      <c r="AZ737" s="88"/>
    </row>
    <row r="738" spans="1:52" ht="24.75" customHeight="1" x14ac:dyDescent="0.15">
      <c r="A738" s="100" t="s">
        <v>394</v>
      </c>
      <c r="B738" s="101"/>
      <c r="C738" s="101"/>
      <c r="D738" s="102"/>
      <c r="E738" s="103" t="s">
        <v>592</v>
      </c>
      <c r="F738" s="103"/>
      <c r="G738" s="103"/>
      <c r="H738" s="103"/>
      <c r="I738" s="103"/>
      <c r="J738" s="103"/>
      <c r="K738" s="103"/>
      <c r="L738" s="103"/>
      <c r="M738" s="103"/>
      <c r="N738" s="109" t="s">
        <v>393</v>
      </c>
      <c r="O738" s="109"/>
      <c r="P738" s="109"/>
      <c r="Q738" s="109"/>
      <c r="R738" s="103" t="s">
        <v>593</v>
      </c>
      <c r="S738" s="103"/>
      <c r="T738" s="103"/>
      <c r="U738" s="103"/>
      <c r="V738" s="103"/>
      <c r="W738" s="103"/>
      <c r="X738" s="103"/>
      <c r="Y738" s="103"/>
      <c r="Z738" s="103"/>
      <c r="AA738" s="109" t="s">
        <v>392</v>
      </c>
      <c r="AB738" s="109"/>
      <c r="AC738" s="109"/>
      <c r="AD738" s="109"/>
      <c r="AE738" s="103" t="s">
        <v>594</v>
      </c>
      <c r="AF738" s="103"/>
      <c r="AG738" s="103"/>
      <c r="AH738" s="103"/>
      <c r="AI738" s="103"/>
      <c r="AJ738" s="103"/>
      <c r="AK738" s="103"/>
      <c r="AL738" s="103"/>
      <c r="AM738" s="103"/>
      <c r="AN738" s="109" t="s">
        <v>391</v>
      </c>
      <c r="AO738" s="109"/>
      <c r="AP738" s="109"/>
      <c r="AQ738" s="109"/>
      <c r="AR738" s="110">
        <v>391</v>
      </c>
      <c r="AS738" s="111"/>
      <c r="AT738" s="111"/>
      <c r="AU738" s="111"/>
      <c r="AV738" s="111"/>
      <c r="AW738" s="111"/>
      <c r="AX738" s="112"/>
    </row>
    <row r="739" spans="1:52" ht="24.75" customHeight="1" x14ac:dyDescent="0.15">
      <c r="A739" s="100" t="s">
        <v>390</v>
      </c>
      <c r="B739" s="101"/>
      <c r="C739" s="101"/>
      <c r="D739" s="102"/>
      <c r="E739" s="103">
        <v>395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595</v>
      </c>
      <c r="F740" s="125"/>
      <c r="G740" s="125"/>
      <c r="H740" s="92" t="str">
        <f>IF(E740="", "", "(")</f>
        <v>(</v>
      </c>
      <c r="I740" s="125"/>
      <c r="J740" s="125"/>
      <c r="K740" s="92" t="str">
        <f>IF(OR(I740="　", I740=""), "", "-")</f>
        <v/>
      </c>
      <c r="L740" s="126">
        <v>378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950000000000003" customHeight="1" x14ac:dyDescent="0.15">
      <c r="A780" s="782" t="s">
        <v>385</v>
      </c>
      <c r="B780" s="783"/>
      <c r="C780" s="783"/>
      <c r="D780" s="783"/>
      <c r="E780" s="783"/>
      <c r="F780" s="784"/>
      <c r="G780" s="459" t="s">
        <v>614</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618</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615</v>
      </c>
      <c r="H782" s="472"/>
      <c r="I782" s="472"/>
      <c r="J782" s="472"/>
      <c r="K782" s="473"/>
      <c r="L782" s="474" t="s">
        <v>622</v>
      </c>
      <c r="M782" s="475"/>
      <c r="N782" s="475"/>
      <c r="O782" s="475"/>
      <c r="P782" s="475"/>
      <c r="Q782" s="475"/>
      <c r="R782" s="475"/>
      <c r="S782" s="475"/>
      <c r="T782" s="475"/>
      <c r="U782" s="475"/>
      <c r="V782" s="475"/>
      <c r="W782" s="475"/>
      <c r="X782" s="476"/>
      <c r="Y782" s="477">
        <v>4</v>
      </c>
      <c r="Z782" s="478"/>
      <c r="AA782" s="478"/>
      <c r="AB782" s="576"/>
      <c r="AC782" s="471" t="s">
        <v>615</v>
      </c>
      <c r="AD782" s="472"/>
      <c r="AE782" s="472"/>
      <c r="AF782" s="472"/>
      <c r="AG782" s="473"/>
      <c r="AH782" s="474" t="s">
        <v>622</v>
      </c>
      <c r="AI782" s="475"/>
      <c r="AJ782" s="475"/>
      <c r="AK782" s="475"/>
      <c r="AL782" s="475"/>
      <c r="AM782" s="475"/>
      <c r="AN782" s="475"/>
      <c r="AO782" s="475"/>
      <c r="AP782" s="475"/>
      <c r="AQ782" s="475"/>
      <c r="AR782" s="475"/>
      <c r="AS782" s="475"/>
      <c r="AT782" s="476"/>
      <c r="AU782" s="477">
        <v>9</v>
      </c>
      <c r="AV782" s="478"/>
      <c r="AW782" s="478"/>
      <c r="AX782" s="479"/>
    </row>
    <row r="783" spans="1:50" ht="24.75" customHeight="1" x14ac:dyDescent="0.15">
      <c r="A783" s="575"/>
      <c r="B783" s="785"/>
      <c r="C783" s="785"/>
      <c r="D783" s="785"/>
      <c r="E783" s="785"/>
      <c r="F783" s="786"/>
      <c r="G783" s="367" t="s">
        <v>616</v>
      </c>
      <c r="H783" s="368"/>
      <c r="I783" s="368"/>
      <c r="J783" s="368"/>
      <c r="K783" s="369"/>
      <c r="L783" s="421" t="s">
        <v>635</v>
      </c>
      <c r="M783" s="422"/>
      <c r="N783" s="422"/>
      <c r="O783" s="422"/>
      <c r="P783" s="422"/>
      <c r="Q783" s="422"/>
      <c r="R783" s="422"/>
      <c r="S783" s="422"/>
      <c r="T783" s="422"/>
      <c r="U783" s="422"/>
      <c r="V783" s="422"/>
      <c r="W783" s="422"/>
      <c r="X783" s="423"/>
      <c r="Y783" s="418">
        <v>2</v>
      </c>
      <c r="Z783" s="419"/>
      <c r="AA783" s="419"/>
      <c r="AB783" s="425"/>
      <c r="AC783" s="367" t="s">
        <v>621</v>
      </c>
      <c r="AD783" s="368"/>
      <c r="AE783" s="368"/>
      <c r="AF783" s="368"/>
      <c r="AG783" s="369"/>
      <c r="AH783" s="421" t="s">
        <v>635</v>
      </c>
      <c r="AI783" s="422"/>
      <c r="AJ783" s="422"/>
      <c r="AK783" s="422"/>
      <c r="AL783" s="422"/>
      <c r="AM783" s="422"/>
      <c r="AN783" s="422"/>
      <c r="AO783" s="422"/>
      <c r="AP783" s="422"/>
      <c r="AQ783" s="422"/>
      <c r="AR783" s="422"/>
      <c r="AS783" s="422"/>
      <c r="AT783" s="423"/>
      <c r="AU783" s="418">
        <v>3</v>
      </c>
      <c r="AV783" s="419"/>
      <c r="AW783" s="419"/>
      <c r="AX783" s="420"/>
    </row>
    <row r="784" spans="1:50" ht="24.75" customHeight="1" x14ac:dyDescent="0.15">
      <c r="A784" s="575"/>
      <c r="B784" s="785"/>
      <c r="C784" s="785"/>
      <c r="D784" s="785"/>
      <c r="E784" s="785"/>
      <c r="F784" s="786"/>
      <c r="G784" s="367" t="s">
        <v>617</v>
      </c>
      <c r="H784" s="368"/>
      <c r="I784" s="368"/>
      <c r="J784" s="368"/>
      <c r="K784" s="369"/>
      <c r="L784" s="421" t="s">
        <v>636</v>
      </c>
      <c r="M784" s="422"/>
      <c r="N784" s="422"/>
      <c r="O784" s="422"/>
      <c r="P784" s="422"/>
      <c r="Q784" s="422"/>
      <c r="R784" s="422"/>
      <c r="S784" s="422"/>
      <c r="T784" s="422"/>
      <c r="U784" s="422"/>
      <c r="V784" s="422"/>
      <c r="W784" s="422"/>
      <c r="X784" s="423"/>
      <c r="Y784" s="418">
        <v>4</v>
      </c>
      <c r="Z784" s="419"/>
      <c r="AA784" s="419"/>
      <c r="AB784" s="425"/>
      <c r="AC784" s="367" t="s">
        <v>620</v>
      </c>
      <c r="AD784" s="368"/>
      <c r="AE784" s="368"/>
      <c r="AF784" s="368"/>
      <c r="AG784" s="369"/>
      <c r="AH784" s="421" t="s">
        <v>637</v>
      </c>
      <c r="AI784" s="422"/>
      <c r="AJ784" s="422"/>
      <c r="AK784" s="422"/>
      <c r="AL784" s="422"/>
      <c r="AM784" s="422"/>
      <c r="AN784" s="422"/>
      <c r="AO784" s="422"/>
      <c r="AP784" s="422"/>
      <c r="AQ784" s="422"/>
      <c r="AR784" s="422"/>
      <c r="AS784" s="422"/>
      <c r="AT784" s="423"/>
      <c r="AU784" s="418">
        <v>3</v>
      </c>
      <c r="AV784" s="419"/>
      <c r="AW784" s="419"/>
      <c r="AX784" s="420"/>
    </row>
    <row r="785" spans="1:50" ht="24.75" customHeight="1" x14ac:dyDescent="0.15">
      <c r="A785" s="575"/>
      <c r="B785" s="785"/>
      <c r="C785" s="785"/>
      <c r="D785" s="785"/>
      <c r="E785" s="785"/>
      <c r="F785" s="786"/>
      <c r="G785" s="367" t="s">
        <v>633</v>
      </c>
      <c r="H785" s="368"/>
      <c r="I785" s="368"/>
      <c r="J785" s="368"/>
      <c r="K785" s="369"/>
      <c r="L785" s="421" t="s">
        <v>634</v>
      </c>
      <c r="M785" s="422"/>
      <c r="N785" s="422"/>
      <c r="O785" s="422"/>
      <c r="P785" s="422"/>
      <c r="Q785" s="422"/>
      <c r="R785" s="422"/>
      <c r="S785" s="422"/>
      <c r="T785" s="422"/>
      <c r="U785" s="422"/>
      <c r="V785" s="422"/>
      <c r="W785" s="422"/>
      <c r="X785" s="423"/>
      <c r="Y785" s="418">
        <v>-1</v>
      </c>
      <c r="Z785" s="419"/>
      <c r="AA785" s="419"/>
      <c r="AB785" s="425"/>
      <c r="AC785" s="367" t="s">
        <v>617</v>
      </c>
      <c r="AD785" s="368"/>
      <c r="AE785" s="368"/>
      <c r="AF785" s="368"/>
      <c r="AG785" s="369"/>
      <c r="AH785" s="421" t="s">
        <v>636</v>
      </c>
      <c r="AI785" s="422"/>
      <c r="AJ785" s="422"/>
      <c r="AK785" s="422"/>
      <c r="AL785" s="422"/>
      <c r="AM785" s="422"/>
      <c r="AN785" s="422"/>
      <c r="AO785" s="422"/>
      <c r="AP785" s="422"/>
      <c r="AQ785" s="422"/>
      <c r="AR785" s="422"/>
      <c r="AS785" s="422"/>
      <c r="AT785" s="423"/>
      <c r="AU785" s="418">
        <v>4</v>
      </c>
      <c r="AV785" s="419"/>
      <c r="AW785" s="419"/>
      <c r="AX785" s="420"/>
    </row>
    <row r="786" spans="1:50" ht="24.75"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t="s">
        <v>633</v>
      </c>
      <c r="AD786" s="368"/>
      <c r="AE786" s="368"/>
      <c r="AF786" s="368"/>
      <c r="AG786" s="369"/>
      <c r="AH786" s="421" t="s">
        <v>634</v>
      </c>
      <c r="AI786" s="422"/>
      <c r="AJ786" s="422"/>
      <c r="AK786" s="422"/>
      <c r="AL786" s="422"/>
      <c r="AM786" s="422"/>
      <c r="AN786" s="422"/>
      <c r="AO786" s="422"/>
      <c r="AP786" s="422"/>
      <c r="AQ786" s="422"/>
      <c r="AR786" s="422"/>
      <c r="AS786" s="422"/>
      <c r="AT786" s="423"/>
      <c r="AU786" s="418">
        <v>-1</v>
      </c>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9</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18</v>
      </c>
      <c r="AV792" s="435"/>
      <c r="AW792" s="435"/>
      <c r="AX792" s="437"/>
    </row>
    <row r="793" spans="1:50" ht="24.75" customHeight="1" x14ac:dyDescent="0.15">
      <c r="A793" s="575"/>
      <c r="B793" s="785"/>
      <c r="C793" s="785"/>
      <c r="D793" s="785"/>
      <c r="E793" s="785"/>
      <c r="F793" s="786"/>
      <c r="G793" s="459" t="s">
        <v>619</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5"/>
      <c r="C795" s="785"/>
      <c r="D795" s="785"/>
      <c r="E795" s="785"/>
      <c r="F795" s="786"/>
      <c r="G795" s="471" t="s">
        <v>616</v>
      </c>
      <c r="H795" s="472"/>
      <c r="I795" s="472"/>
      <c r="J795" s="472"/>
      <c r="K795" s="473"/>
      <c r="L795" s="474" t="s">
        <v>635</v>
      </c>
      <c r="M795" s="475"/>
      <c r="N795" s="475"/>
      <c r="O795" s="475"/>
      <c r="P795" s="475"/>
      <c r="Q795" s="475"/>
      <c r="R795" s="475"/>
      <c r="S795" s="475"/>
      <c r="T795" s="475"/>
      <c r="U795" s="475"/>
      <c r="V795" s="475"/>
      <c r="W795" s="475"/>
      <c r="X795" s="476"/>
      <c r="Y795" s="477">
        <v>4</v>
      </c>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customHeight="1" x14ac:dyDescent="0.15">
      <c r="A796" s="575"/>
      <c r="B796" s="785"/>
      <c r="C796" s="785"/>
      <c r="D796" s="785"/>
      <c r="E796" s="785"/>
      <c r="F796" s="786"/>
      <c r="G796" s="367" t="s">
        <v>615</v>
      </c>
      <c r="H796" s="368"/>
      <c r="I796" s="368"/>
      <c r="J796" s="368"/>
      <c r="K796" s="369"/>
      <c r="L796" s="421" t="s">
        <v>622</v>
      </c>
      <c r="M796" s="422"/>
      <c r="N796" s="422"/>
      <c r="O796" s="422"/>
      <c r="P796" s="422"/>
      <c r="Q796" s="422"/>
      <c r="R796" s="422"/>
      <c r="S796" s="422"/>
      <c r="T796" s="422"/>
      <c r="U796" s="422"/>
      <c r="V796" s="422"/>
      <c r="W796" s="422"/>
      <c r="X796" s="423"/>
      <c r="Y796" s="418">
        <v>1</v>
      </c>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customHeight="1" x14ac:dyDescent="0.15">
      <c r="A797" s="575"/>
      <c r="B797" s="785"/>
      <c r="C797" s="785"/>
      <c r="D797" s="785"/>
      <c r="E797" s="785"/>
      <c r="F797" s="786"/>
      <c r="G797" s="367" t="s">
        <v>80</v>
      </c>
      <c r="H797" s="368"/>
      <c r="I797" s="368"/>
      <c r="J797" s="368"/>
      <c r="K797" s="369"/>
      <c r="L797" s="421" t="s">
        <v>636</v>
      </c>
      <c r="M797" s="422"/>
      <c r="N797" s="422"/>
      <c r="O797" s="422"/>
      <c r="P797" s="422"/>
      <c r="Q797" s="422"/>
      <c r="R797" s="422"/>
      <c r="S797" s="422"/>
      <c r="T797" s="422"/>
      <c r="U797" s="422"/>
      <c r="V797" s="422"/>
      <c r="W797" s="422"/>
      <c r="X797" s="423"/>
      <c r="Y797" s="418">
        <v>2</v>
      </c>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customHeight="1" x14ac:dyDescent="0.15">
      <c r="A798" s="575"/>
      <c r="B798" s="785"/>
      <c r="C798" s="785"/>
      <c r="D798" s="785"/>
      <c r="E798" s="785"/>
      <c r="F798" s="786"/>
      <c r="G798" s="367" t="s">
        <v>633</v>
      </c>
      <c r="H798" s="368"/>
      <c r="I798" s="368"/>
      <c r="J798" s="368"/>
      <c r="K798" s="369"/>
      <c r="L798" s="421" t="s">
        <v>634</v>
      </c>
      <c r="M798" s="422"/>
      <c r="N798" s="422"/>
      <c r="O798" s="422"/>
      <c r="P798" s="422"/>
      <c r="Q798" s="422"/>
      <c r="R798" s="422"/>
      <c r="S798" s="422"/>
      <c r="T798" s="422"/>
      <c r="U798" s="422"/>
      <c r="V798" s="422"/>
      <c r="W798" s="422"/>
      <c r="X798" s="423"/>
      <c r="Y798" s="418">
        <v>-1</v>
      </c>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6</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322</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346</v>
      </c>
      <c r="AM832" s="984"/>
      <c r="AN832" s="984"/>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340</v>
      </c>
      <c r="AD837" s="287"/>
      <c r="AE837" s="287"/>
      <c r="AF837" s="287"/>
      <c r="AG837" s="287"/>
      <c r="AH837" s="363" t="s">
        <v>366</v>
      </c>
      <c r="AI837" s="365"/>
      <c r="AJ837" s="365"/>
      <c r="AK837" s="365"/>
      <c r="AL837" s="365" t="s">
        <v>21</v>
      </c>
      <c r="AM837" s="365"/>
      <c r="AN837" s="365"/>
      <c r="AO837" s="446"/>
      <c r="AP837" s="447" t="s">
        <v>301</v>
      </c>
      <c r="AQ837" s="447"/>
      <c r="AR837" s="447"/>
      <c r="AS837" s="447"/>
      <c r="AT837" s="447"/>
      <c r="AU837" s="447"/>
      <c r="AV837" s="447"/>
      <c r="AW837" s="447"/>
      <c r="AX837" s="447"/>
    </row>
    <row r="838" spans="1:50" ht="48" customHeight="1" x14ac:dyDescent="0.15">
      <c r="A838" s="424">
        <v>1</v>
      </c>
      <c r="B838" s="424">
        <v>1</v>
      </c>
      <c r="C838" s="444" t="s">
        <v>623</v>
      </c>
      <c r="D838" s="438"/>
      <c r="E838" s="438"/>
      <c r="F838" s="438"/>
      <c r="G838" s="438"/>
      <c r="H838" s="438"/>
      <c r="I838" s="438"/>
      <c r="J838" s="439">
        <v>5010405010786</v>
      </c>
      <c r="K838" s="440"/>
      <c r="L838" s="440"/>
      <c r="M838" s="440"/>
      <c r="N838" s="440"/>
      <c r="O838" s="440"/>
      <c r="P838" s="333" t="s">
        <v>624</v>
      </c>
      <c r="Q838" s="333"/>
      <c r="R838" s="333"/>
      <c r="S838" s="333"/>
      <c r="T838" s="333"/>
      <c r="U838" s="333"/>
      <c r="V838" s="333"/>
      <c r="W838" s="333"/>
      <c r="X838" s="333"/>
      <c r="Y838" s="334">
        <v>9</v>
      </c>
      <c r="Z838" s="335"/>
      <c r="AA838" s="335"/>
      <c r="AB838" s="336"/>
      <c r="AC838" s="347" t="s">
        <v>375</v>
      </c>
      <c r="AD838" s="443"/>
      <c r="AE838" s="443"/>
      <c r="AF838" s="443"/>
      <c r="AG838" s="443"/>
      <c r="AH838" s="441">
        <v>1</v>
      </c>
      <c r="AI838" s="442"/>
      <c r="AJ838" s="442"/>
      <c r="AK838" s="442"/>
      <c r="AL838" s="344">
        <v>100</v>
      </c>
      <c r="AM838" s="345"/>
      <c r="AN838" s="345"/>
      <c r="AO838" s="346"/>
      <c r="AP838" s="340" t="s">
        <v>649</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340</v>
      </c>
      <c r="AD870" s="287"/>
      <c r="AE870" s="287"/>
      <c r="AF870" s="287"/>
      <c r="AG870" s="287"/>
      <c r="AH870" s="363" t="s">
        <v>366</v>
      </c>
      <c r="AI870" s="365"/>
      <c r="AJ870" s="365"/>
      <c r="AK870" s="365"/>
      <c r="AL870" s="365" t="s">
        <v>21</v>
      </c>
      <c r="AM870" s="365"/>
      <c r="AN870" s="365"/>
      <c r="AO870" s="446"/>
      <c r="AP870" s="447" t="s">
        <v>301</v>
      </c>
      <c r="AQ870" s="447"/>
      <c r="AR870" s="447"/>
      <c r="AS870" s="447"/>
      <c r="AT870" s="447"/>
      <c r="AU870" s="447"/>
      <c r="AV870" s="447"/>
      <c r="AW870" s="447"/>
      <c r="AX870" s="447"/>
    </row>
    <row r="871" spans="1:50" ht="48" customHeight="1" x14ac:dyDescent="0.15">
      <c r="A871" s="424">
        <v>1</v>
      </c>
      <c r="B871" s="424">
        <v>1</v>
      </c>
      <c r="C871" s="444" t="s">
        <v>625</v>
      </c>
      <c r="D871" s="438"/>
      <c r="E871" s="438"/>
      <c r="F871" s="438"/>
      <c r="G871" s="438"/>
      <c r="H871" s="438"/>
      <c r="I871" s="438"/>
      <c r="J871" s="439">
        <v>6010005016646</v>
      </c>
      <c r="K871" s="440"/>
      <c r="L871" s="440"/>
      <c r="M871" s="440"/>
      <c r="N871" s="440"/>
      <c r="O871" s="440"/>
      <c r="P871" s="333" t="s">
        <v>626</v>
      </c>
      <c r="Q871" s="333"/>
      <c r="R871" s="333"/>
      <c r="S871" s="333"/>
      <c r="T871" s="333"/>
      <c r="U871" s="333"/>
      <c r="V871" s="333"/>
      <c r="W871" s="333"/>
      <c r="X871" s="333"/>
      <c r="Y871" s="334">
        <v>18</v>
      </c>
      <c r="Z871" s="335"/>
      <c r="AA871" s="335"/>
      <c r="AB871" s="336"/>
      <c r="AC871" s="347" t="s">
        <v>375</v>
      </c>
      <c r="AD871" s="443"/>
      <c r="AE871" s="443"/>
      <c r="AF871" s="443"/>
      <c r="AG871" s="443"/>
      <c r="AH871" s="441">
        <v>1</v>
      </c>
      <c r="AI871" s="442"/>
      <c r="AJ871" s="442"/>
      <c r="AK871" s="442"/>
      <c r="AL871" s="344">
        <v>100</v>
      </c>
      <c r="AM871" s="345"/>
      <c r="AN871" s="345"/>
      <c r="AO871" s="346"/>
      <c r="AP871" s="340" t="s">
        <v>649</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340</v>
      </c>
      <c r="AD903" s="287"/>
      <c r="AE903" s="287"/>
      <c r="AF903" s="287"/>
      <c r="AG903" s="287"/>
      <c r="AH903" s="363" t="s">
        <v>366</v>
      </c>
      <c r="AI903" s="365"/>
      <c r="AJ903" s="365"/>
      <c r="AK903" s="365"/>
      <c r="AL903" s="365" t="s">
        <v>21</v>
      </c>
      <c r="AM903" s="365"/>
      <c r="AN903" s="365"/>
      <c r="AO903" s="446"/>
      <c r="AP903" s="447" t="s">
        <v>301</v>
      </c>
      <c r="AQ903" s="447"/>
      <c r="AR903" s="447"/>
      <c r="AS903" s="447"/>
      <c r="AT903" s="447"/>
      <c r="AU903" s="447"/>
      <c r="AV903" s="447"/>
      <c r="AW903" s="447"/>
      <c r="AX903" s="447"/>
    </row>
    <row r="904" spans="1:50" ht="48" customHeight="1" x14ac:dyDescent="0.15">
      <c r="A904" s="424">
        <v>1</v>
      </c>
      <c r="B904" s="424">
        <v>1</v>
      </c>
      <c r="C904" s="444" t="s">
        <v>629</v>
      </c>
      <c r="D904" s="438"/>
      <c r="E904" s="438"/>
      <c r="F904" s="438"/>
      <c r="G904" s="438"/>
      <c r="H904" s="438"/>
      <c r="I904" s="438"/>
      <c r="J904" s="439">
        <v>2010005008721</v>
      </c>
      <c r="K904" s="440"/>
      <c r="L904" s="440"/>
      <c r="M904" s="440"/>
      <c r="N904" s="440"/>
      <c r="O904" s="440"/>
      <c r="P904" s="445" t="s">
        <v>630</v>
      </c>
      <c r="Q904" s="333"/>
      <c r="R904" s="333"/>
      <c r="S904" s="333"/>
      <c r="T904" s="333"/>
      <c r="U904" s="333"/>
      <c r="V904" s="333"/>
      <c r="W904" s="333"/>
      <c r="X904" s="333"/>
      <c r="Y904" s="334">
        <v>6</v>
      </c>
      <c r="Z904" s="335"/>
      <c r="AA904" s="335"/>
      <c r="AB904" s="336"/>
      <c r="AC904" s="347" t="s">
        <v>372</v>
      </c>
      <c r="AD904" s="443"/>
      <c r="AE904" s="443"/>
      <c r="AF904" s="443"/>
      <c r="AG904" s="443"/>
      <c r="AH904" s="441">
        <v>1</v>
      </c>
      <c r="AI904" s="442"/>
      <c r="AJ904" s="442"/>
      <c r="AK904" s="442"/>
      <c r="AL904" s="344">
        <v>99.9</v>
      </c>
      <c r="AM904" s="345"/>
      <c r="AN904" s="345"/>
      <c r="AO904" s="346"/>
      <c r="AP904" s="340" t="s">
        <v>560</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340</v>
      </c>
      <c r="AD936" s="287"/>
      <c r="AE936" s="287"/>
      <c r="AF936" s="287"/>
      <c r="AG936" s="287"/>
      <c r="AH936" s="363" t="s">
        <v>366</v>
      </c>
      <c r="AI936" s="365"/>
      <c r="AJ936" s="365"/>
      <c r="AK936" s="365"/>
      <c r="AL936" s="365" t="s">
        <v>21</v>
      </c>
      <c r="AM936" s="365"/>
      <c r="AN936" s="365"/>
      <c r="AO936" s="446"/>
      <c r="AP936" s="447" t="s">
        <v>301</v>
      </c>
      <c r="AQ936" s="447"/>
      <c r="AR936" s="447"/>
      <c r="AS936" s="447"/>
      <c r="AT936" s="447"/>
      <c r="AU936" s="447"/>
      <c r="AV936" s="447"/>
      <c r="AW936" s="447"/>
      <c r="AX936" s="447"/>
    </row>
    <row r="937" spans="1:50" ht="80.099999999999994"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340</v>
      </c>
      <c r="AD969" s="287"/>
      <c r="AE969" s="287"/>
      <c r="AF969" s="287"/>
      <c r="AG969" s="287"/>
      <c r="AH969" s="363" t="s">
        <v>366</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340</v>
      </c>
      <c r="AD1002" s="287"/>
      <c r="AE1002" s="287"/>
      <c r="AF1002" s="287"/>
      <c r="AG1002" s="287"/>
      <c r="AH1002" s="363" t="s">
        <v>366</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340</v>
      </c>
      <c r="AD1035" s="287"/>
      <c r="AE1035" s="287"/>
      <c r="AF1035" s="287"/>
      <c r="AG1035" s="287"/>
      <c r="AH1035" s="363" t="s">
        <v>366</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340</v>
      </c>
      <c r="AD1068" s="287"/>
      <c r="AE1068" s="287"/>
      <c r="AF1068" s="287"/>
      <c r="AG1068" s="287"/>
      <c r="AH1068" s="363" t="s">
        <v>366</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331</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346</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332</v>
      </c>
      <c r="AQ1102" s="447"/>
      <c r="AR1102" s="447"/>
      <c r="AS1102" s="447"/>
      <c r="AT1102" s="447"/>
      <c r="AU1102" s="447"/>
      <c r="AV1102" s="447"/>
      <c r="AW1102" s="447"/>
      <c r="AX1102" s="447"/>
    </row>
    <row r="1103" spans="1:50" ht="30" customHeight="1" x14ac:dyDescent="0.15">
      <c r="A1103" s="424">
        <v>1</v>
      </c>
      <c r="B1103" s="424">
        <v>1</v>
      </c>
      <c r="C1103" s="915"/>
      <c r="D1103" s="915"/>
      <c r="E1103" s="338" t="s">
        <v>556</v>
      </c>
      <c r="F1103" s="914"/>
      <c r="G1103" s="914"/>
      <c r="H1103" s="914"/>
      <c r="I1103" s="914"/>
      <c r="J1103" s="439" t="s">
        <v>556</v>
      </c>
      <c r="K1103" s="440"/>
      <c r="L1103" s="440"/>
      <c r="M1103" s="440"/>
      <c r="N1103" s="440"/>
      <c r="O1103" s="440"/>
      <c r="P1103" s="917" t="s">
        <v>557</v>
      </c>
      <c r="Q1103" s="333"/>
      <c r="R1103" s="333"/>
      <c r="S1103" s="333"/>
      <c r="T1103" s="333"/>
      <c r="U1103" s="333"/>
      <c r="V1103" s="333"/>
      <c r="W1103" s="333"/>
      <c r="X1103" s="333"/>
      <c r="Y1103" s="918" t="s">
        <v>556</v>
      </c>
      <c r="Z1103" s="335"/>
      <c r="AA1103" s="335"/>
      <c r="AB1103" s="336"/>
      <c r="AC1103" s="341"/>
      <c r="AD1103" s="341"/>
      <c r="AE1103" s="341"/>
      <c r="AF1103" s="341"/>
      <c r="AG1103" s="341"/>
      <c r="AH1103" s="919" t="s">
        <v>556</v>
      </c>
      <c r="AI1103" s="343"/>
      <c r="AJ1103" s="343"/>
      <c r="AK1103" s="343"/>
      <c r="AL1103" s="920" t="s">
        <v>556</v>
      </c>
      <c r="AM1103" s="345"/>
      <c r="AN1103" s="345"/>
      <c r="AO1103" s="346"/>
      <c r="AP1103" s="921" t="s">
        <v>557</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6" max="49" man="1"/>
    <brk id="483" max="49" man="1"/>
    <brk id="725"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596</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597</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t="s">
        <v>561</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t="s">
        <v>561</v>
      </c>
      <c r="C20" s="13" t="str">
        <f t="shared" si="9"/>
        <v>知的財産</v>
      </c>
      <c r="D20" s="13" t="str">
        <f t="shared" si="8"/>
        <v>クールジャパン、知的財産</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クールジャパン、知的財産</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クールジャパン、知的財産</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クールジャパン、知的財産</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クールジャパン、知的財産</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クールジャパン、知的財産</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351</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391</v>
      </c>
      <c r="AF2" s="395"/>
      <c r="AG2" s="395"/>
      <c r="AH2" s="395"/>
      <c r="AI2" s="395" t="s">
        <v>389</v>
      </c>
      <c r="AJ2" s="395"/>
      <c r="AK2" s="395"/>
      <c r="AL2" s="395"/>
      <c r="AM2" s="395" t="s">
        <v>418</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379</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351</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391</v>
      </c>
      <c r="AF9" s="395"/>
      <c r="AG9" s="395"/>
      <c r="AH9" s="395"/>
      <c r="AI9" s="395" t="s">
        <v>389</v>
      </c>
      <c r="AJ9" s="395"/>
      <c r="AK9" s="395"/>
      <c r="AL9" s="395"/>
      <c r="AM9" s="395" t="s">
        <v>418</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379</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351</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391</v>
      </c>
      <c r="AF16" s="395"/>
      <c r="AG16" s="395"/>
      <c r="AH16" s="395"/>
      <c r="AI16" s="395" t="s">
        <v>389</v>
      </c>
      <c r="AJ16" s="395"/>
      <c r="AK16" s="395"/>
      <c r="AL16" s="395"/>
      <c r="AM16" s="395" t="s">
        <v>418</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379</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351</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391</v>
      </c>
      <c r="AF23" s="395"/>
      <c r="AG23" s="395"/>
      <c r="AH23" s="395"/>
      <c r="AI23" s="395" t="s">
        <v>389</v>
      </c>
      <c r="AJ23" s="395"/>
      <c r="AK23" s="395"/>
      <c r="AL23" s="395"/>
      <c r="AM23" s="395" t="s">
        <v>418</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379</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351</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391</v>
      </c>
      <c r="AF30" s="395"/>
      <c r="AG30" s="395"/>
      <c r="AH30" s="395"/>
      <c r="AI30" s="395" t="s">
        <v>389</v>
      </c>
      <c r="AJ30" s="395"/>
      <c r="AK30" s="395"/>
      <c r="AL30" s="395"/>
      <c r="AM30" s="395" t="s">
        <v>418</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379</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351</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391</v>
      </c>
      <c r="AF37" s="395"/>
      <c r="AG37" s="395"/>
      <c r="AH37" s="395"/>
      <c r="AI37" s="395" t="s">
        <v>389</v>
      </c>
      <c r="AJ37" s="395"/>
      <c r="AK37" s="395"/>
      <c r="AL37" s="395"/>
      <c r="AM37" s="395" t="s">
        <v>418</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379</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351</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391</v>
      </c>
      <c r="AF44" s="395"/>
      <c r="AG44" s="395"/>
      <c r="AH44" s="395"/>
      <c r="AI44" s="395" t="s">
        <v>389</v>
      </c>
      <c r="AJ44" s="395"/>
      <c r="AK44" s="395"/>
      <c r="AL44" s="395"/>
      <c r="AM44" s="395" t="s">
        <v>418</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379</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351</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391</v>
      </c>
      <c r="AF51" s="395"/>
      <c r="AG51" s="395"/>
      <c r="AH51" s="395"/>
      <c r="AI51" s="395" t="s">
        <v>389</v>
      </c>
      <c r="AJ51" s="395"/>
      <c r="AK51" s="395"/>
      <c r="AL51" s="395"/>
      <c r="AM51" s="395" t="s">
        <v>418</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379</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351</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391</v>
      </c>
      <c r="AF58" s="395"/>
      <c r="AG58" s="395"/>
      <c r="AH58" s="395"/>
      <c r="AI58" s="395" t="s">
        <v>389</v>
      </c>
      <c r="AJ58" s="395"/>
      <c r="AK58" s="395"/>
      <c r="AL58" s="395"/>
      <c r="AM58" s="395" t="s">
        <v>418</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379</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351</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391</v>
      </c>
      <c r="AF65" s="395"/>
      <c r="AG65" s="395"/>
      <c r="AH65" s="395"/>
      <c r="AI65" s="395" t="s">
        <v>389</v>
      </c>
      <c r="AJ65" s="395"/>
      <c r="AK65" s="395"/>
      <c r="AL65" s="395"/>
      <c r="AM65" s="395" t="s">
        <v>418</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379</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365</v>
      </c>
      <c r="H2" s="460"/>
      <c r="I2" s="460"/>
      <c r="J2" s="460"/>
      <c r="K2" s="460"/>
      <c r="L2" s="460"/>
      <c r="M2" s="460"/>
      <c r="N2" s="460"/>
      <c r="O2" s="460"/>
      <c r="P2" s="460"/>
      <c r="Q2" s="460"/>
      <c r="R2" s="460"/>
      <c r="S2" s="460"/>
      <c r="T2" s="460"/>
      <c r="U2" s="460"/>
      <c r="V2" s="460"/>
      <c r="W2" s="460"/>
      <c r="X2" s="460"/>
      <c r="Y2" s="460"/>
      <c r="Z2" s="460"/>
      <c r="AA2" s="460"/>
      <c r="AB2" s="461"/>
      <c r="AC2" s="459" t="s">
        <v>367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355</v>
      </c>
      <c r="Z3" s="364"/>
      <c r="AA3" s="364"/>
      <c r="AB3" s="364"/>
      <c r="AC3" s="287" t="s">
        <v>340</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355</v>
      </c>
      <c r="Z36" s="364"/>
      <c r="AA36" s="364"/>
      <c r="AB36" s="364"/>
      <c r="AC36" s="287" t="s">
        <v>340</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355</v>
      </c>
      <c r="Z69" s="364"/>
      <c r="AA69" s="364"/>
      <c r="AB69" s="364"/>
      <c r="AC69" s="287" t="s">
        <v>340</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355</v>
      </c>
      <c r="Z102" s="364"/>
      <c r="AA102" s="364"/>
      <c r="AB102" s="364"/>
      <c r="AC102" s="287" t="s">
        <v>340</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355</v>
      </c>
      <c r="Z135" s="364"/>
      <c r="AA135" s="364"/>
      <c r="AB135" s="364"/>
      <c r="AC135" s="287" t="s">
        <v>340</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355</v>
      </c>
      <c r="Z168" s="364"/>
      <c r="AA168" s="364"/>
      <c r="AB168" s="364"/>
      <c r="AC168" s="287" t="s">
        <v>340</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355</v>
      </c>
      <c r="Z201" s="364"/>
      <c r="AA201" s="364"/>
      <c r="AB201" s="364"/>
      <c r="AC201" s="287" t="s">
        <v>340</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355</v>
      </c>
      <c r="Z234" s="364"/>
      <c r="AA234" s="364"/>
      <c r="AB234" s="364"/>
      <c r="AC234" s="287" t="s">
        <v>340</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355</v>
      </c>
      <c r="Z267" s="364"/>
      <c r="AA267" s="364"/>
      <c r="AB267" s="364"/>
      <c r="AC267" s="287" t="s">
        <v>340</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355</v>
      </c>
      <c r="Z300" s="364"/>
      <c r="AA300" s="364"/>
      <c r="AB300" s="364"/>
      <c r="AC300" s="287" t="s">
        <v>340</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355</v>
      </c>
      <c r="Z333" s="364"/>
      <c r="AA333" s="364"/>
      <c r="AB333" s="364"/>
      <c r="AC333" s="287" t="s">
        <v>340</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355</v>
      </c>
      <c r="Z366" s="364"/>
      <c r="AA366" s="364"/>
      <c r="AB366" s="364"/>
      <c r="AC366" s="287" t="s">
        <v>340</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355</v>
      </c>
      <c r="Z399" s="364"/>
      <c r="AA399" s="364"/>
      <c r="AB399" s="364"/>
      <c r="AC399" s="287" t="s">
        <v>340</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355</v>
      </c>
      <c r="Z432" s="364"/>
      <c r="AA432" s="364"/>
      <c r="AB432" s="364"/>
      <c r="AC432" s="287" t="s">
        <v>340</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355</v>
      </c>
      <c r="Z465" s="364"/>
      <c r="AA465" s="364"/>
      <c r="AB465" s="364"/>
      <c r="AC465" s="287" t="s">
        <v>340</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355</v>
      </c>
      <c r="Z498" s="364"/>
      <c r="AA498" s="364"/>
      <c r="AB498" s="364"/>
      <c r="AC498" s="287" t="s">
        <v>340</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355</v>
      </c>
      <c r="Z531" s="364"/>
      <c r="AA531" s="364"/>
      <c r="AB531" s="364"/>
      <c r="AC531" s="287" t="s">
        <v>340</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355</v>
      </c>
      <c r="Z564" s="364"/>
      <c r="AA564" s="364"/>
      <c r="AB564" s="364"/>
      <c r="AC564" s="287" t="s">
        <v>340</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355</v>
      </c>
      <c r="Z597" s="364"/>
      <c r="AA597" s="364"/>
      <c r="AB597" s="364"/>
      <c r="AC597" s="287" t="s">
        <v>340</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355</v>
      </c>
      <c r="Z630" s="364"/>
      <c r="AA630" s="364"/>
      <c r="AB630" s="364"/>
      <c r="AC630" s="287" t="s">
        <v>340</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355</v>
      </c>
      <c r="Z663" s="364"/>
      <c r="AA663" s="364"/>
      <c r="AB663" s="364"/>
      <c r="AC663" s="287" t="s">
        <v>340</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355</v>
      </c>
      <c r="Z696" s="364"/>
      <c r="AA696" s="364"/>
      <c r="AB696" s="364"/>
      <c r="AC696" s="287" t="s">
        <v>340</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355</v>
      </c>
      <c r="Z729" s="364"/>
      <c r="AA729" s="364"/>
      <c r="AB729" s="364"/>
      <c r="AC729" s="287" t="s">
        <v>340</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355</v>
      </c>
      <c r="Z762" s="364"/>
      <c r="AA762" s="364"/>
      <c r="AB762" s="364"/>
      <c r="AC762" s="287" t="s">
        <v>340</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355</v>
      </c>
      <c r="Z795" s="364"/>
      <c r="AA795" s="364"/>
      <c r="AB795" s="364"/>
      <c r="AC795" s="287" t="s">
        <v>340</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355</v>
      </c>
      <c r="Z828" s="364"/>
      <c r="AA828" s="364"/>
      <c r="AB828" s="364"/>
      <c r="AC828" s="287" t="s">
        <v>340</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355</v>
      </c>
      <c r="Z861" s="364"/>
      <c r="AA861" s="364"/>
      <c r="AB861" s="364"/>
      <c r="AC861" s="287" t="s">
        <v>340</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355</v>
      </c>
      <c r="Z894" s="364"/>
      <c r="AA894" s="364"/>
      <c r="AB894" s="364"/>
      <c r="AC894" s="287" t="s">
        <v>340</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355</v>
      </c>
      <c r="Z927" s="364"/>
      <c r="AA927" s="364"/>
      <c r="AB927" s="364"/>
      <c r="AC927" s="287" t="s">
        <v>340</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355</v>
      </c>
      <c r="Z960" s="364"/>
      <c r="AA960" s="364"/>
      <c r="AB960" s="364"/>
      <c r="AC960" s="287" t="s">
        <v>340</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355</v>
      </c>
      <c r="Z993" s="364"/>
      <c r="AA993" s="364"/>
      <c r="AB993" s="364"/>
      <c r="AC993" s="287" t="s">
        <v>340</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355</v>
      </c>
      <c r="Z1026" s="364"/>
      <c r="AA1026" s="364"/>
      <c r="AB1026" s="364"/>
      <c r="AC1026" s="287" t="s">
        <v>340</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355</v>
      </c>
      <c r="Z1059" s="364"/>
      <c r="AA1059" s="364"/>
      <c r="AB1059" s="364"/>
      <c r="AC1059" s="287" t="s">
        <v>340</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355</v>
      </c>
      <c r="Z1092" s="364"/>
      <c r="AA1092" s="364"/>
      <c r="AB1092" s="364"/>
      <c r="AC1092" s="287" t="s">
        <v>340</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355</v>
      </c>
      <c r="Z1125" s="364"/>
      <c r="AA1125" s="364"/>
      <c r="AB1125" s="364"/>
      <c r="AC1125" s="287" t="s">
        <v>340</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355</v>
      </c>
      <c r="Z1158" s="364"/>
      <c r="AA1158" s="364"/>
      <c r="AB1158" s="364"/>
      <c r="AC1158" s="287" t="s">
        <v>340</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355</v>
      </c>
      <c r="Z1191" s="364"/>
      <c r="AA1191" s="364"/>
      <c r="AB1191" s="364"/>
      <c r="AC1191" s="287" t="s">
        <v>340</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355</v>
      </c>
      <c r="Z1224" s="364"/>
      <c r="AA1224" s="364"/>
      <c r="AB1224" s="364"/>
      <c r="AC1224" s="287" t="s">
        <v>340</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355</v>
      </c>
      <c r="Z1257" s="364"/>
      <c r="AA1257" s="364"/>
      <c r="AB1257" s="364"/>
      <c r="AC1257" s="287" t="s">
        <v>340</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355</v>
      </c>
      <c r="Z1290" s="364"/>
      <c r="AA1290" s="364"/>
      <c r="AB1290" s="364"/>
      <c r="AC1290" s="287" t="s">
        <v>340</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2020-10-01T01:51:16Z</cp:lastPrinted>
  <dcterms:created xsi:type="dcterms:W3CDTF">2012-03-13T00:50:25Z</dcterms:created>
  <dcterms:modified xsi:type="dcterms:W3CDTF">2020-11-17T08:52:53Z</dcterms:modified>
</cp:coreProperties>
</file>