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<sst xmlns="http://schemas.openxmlformats.org/spreadsheetml/2006/main" count="2980" uniqueCount="674">
  <si>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</si>
  <si>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</si>
  <si>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</si>
  <si>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</si>
  <si>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</si>
  <si>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</si>
  <si>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</si>
  <si>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</si>
  <si>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</si>
  <si>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</si>
  <si>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</si>
  <si>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</si>
  <si>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</si>
  <si>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</si>
  <si>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</si>
  <si>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</si>
  <si>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</si>
  <si>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</si>
  <si>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</si>
  <si>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</si>
  <si>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</si>
  <si>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</si>
  <si>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</si>
  <si>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</si>
  <si>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</si>
  <si>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</si>
  <si>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</si>
  <si>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</si>
  <si>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</si>
  <si>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</si>
  <si>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</si>
  <si>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</si>
  <si>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</si>
  <si>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</si>
  <si>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</si>
  <si>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</si>
  <si>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</si>
  <si>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</si>
  <si>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</si>
  <si>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</si>
  <si>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</si>
  <si>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</si>
  <si>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</si>
  <si>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</si>
  <si>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</si>
  <si>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</si>
  <si>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</si>
  <si>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</si>
  <si>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</si>
  <si>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</si>
  <si>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</si>
  <si>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</si>
  <si>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</si>
  <si>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</si>
  <si>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</si>
  <si>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</si>
  <si>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</si>
  <si>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</si>
  <si>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</si>
  <si>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</si>
  <si>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</si>
  <si>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</si>
  <si>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</si>
  <si>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</si>
  <si>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</si>
  <si>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</si>
  <si>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</si>
  <si>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</si>
  <si>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</si>
  <si>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</si>
  <si>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</si>
  <si>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</si>
  <si>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</si>
  <si>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</si>
  <si>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</si>
  <si>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</si>
  <si>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</si>
  <si>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</si>
  <si>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</si>
  <si>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</si>
  <si>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</si>
  <si>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</si>
  <si>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</si>
  <si>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</si>
  <si>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</si>
  <si>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</si>
  <si>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</si>
  <si>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</si>
  <si>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</si>
  <si>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</si>
  <si>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</si>
  <si>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</si>
  <si>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</si>
  <si>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</si>
  <si>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</si>
  <si>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</si>
  <si>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</si>
  <si>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</si>
  <si>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</si>
  <si>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</si>
  <si>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</si>
  <si>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</si>
  <si>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</si>
  <si>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</si>
  <si>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</si>
  <si>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</si>
  <si>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</si>
  <si>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</si>
  <si>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</si>
  <si>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</si>
  <si>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</si>
  <si>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</si>
  <si>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</si>
  <si>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</si>
  <si>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</si>
  <si>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</si>
  <si>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</si>
  <si>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</si>
  <si>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</si>
  <si>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</si>
  <si>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</si>
  <si>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</si>
  <si>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</si>
  <si>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</si>
  <si>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</si>
  <si>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</si>
  <si>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</si>
  <si>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</si>
  <si>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</si>
  <si>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</si>
  <si>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</si>
  <si>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</si>
  <si>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</si>
  <si>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</si>
  <si>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</si>
  <si>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</si>
  <si>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</si>
  <si>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</si>
  <si>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</si>
  <si>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</si>
  <si>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</si>
  <si>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</si>
  <si>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</si>
  <si>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</si>
  <si>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</si>
  <si>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</si>
  <si>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</si>
  <si>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</si>
  <si>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</si>
  <si>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</si>
  <si>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</si>
  <si>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</si>
  <si>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</si>
  <si>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</si>
  <si>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</si>
  <si>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</si>
  <si>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</si>
  <si>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</si>
  <si>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</si>
  <si>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</si>
  <si>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</si>
  <si>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</si>
  <si>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</si>
  <si>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</si>
  <si>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</si>
  <si>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</si>
  <si>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</si>
  <si>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</si>
  <si>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</si>
  <si>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</si>
  <si>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</si>
  <si>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</si>
  <si>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</si>
  <si>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</si>
  <si>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</si>
  <si>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</si>
  <si>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</si>
  <si>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</si>
  <si>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</si>
  <si>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</si>
  <si>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</si>
  <si>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</si>
  <si>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</si>
  <si>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</si>
  <si>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</si>
  <si>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</si>
  <si>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</si>
  <si>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</si>
  <si>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</si>
  <si>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</si>
  <si>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</si>
  <si>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</si>
  <si>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</si>
  <si>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</si>
  <si>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</si>
  <si>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</si>
  <si>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</si>
  <si>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</si>
  <si>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</si>
  <si>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</si>
  <si>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</si>
  <si>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</si>
  <si>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</si>
  <si>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</si>
  <si>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</si>
  <si>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</si>
  <si>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</si>
  <si>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</si>
  <si>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</si>
  <si>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</si>
  <si>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</si>
  <si>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</si>
  <si>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</si>
  <si>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</si>
  <si>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</si>
  <si>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</si>
  <si>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</si>
  <si>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</si>
  <si>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</si>
  <si>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</si>
  <si>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</si>
  <si>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</si>
  <si>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</si>
  <si>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</si>
  <si>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</si>
  <si>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</si>
  <si>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</si>
  <si>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</si>
  <si>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</si>
  <si>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</si>
  <si>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</si>
  <si>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</si>
  <si>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</si>
  <si>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</si>
  <si>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</si>
  <si>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</si>
  <si>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</si>
  <si>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</si>
  <si>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</si>
  <si>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</si>
  <si>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</si>
  <si>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</si>
  <si>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</si>
  <si>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</si>
  <si>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</si>
  <si>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</si>
  <si>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</si>
  <si>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</si>
  <si>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</si>
  <si>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</si>
  <si>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</si>
  <si>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</si>
  <si>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</si>
  <si>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</si>
  <si>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</si>
  <si>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</si>
  <si>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</si>
  <si>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</si>
  <si>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</si>
  <si>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</si>
  <si>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</si>
  <si>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</si>
  <si>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</si>
  <si>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</si>
  <si>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</si>
  <si>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</si>
  <si>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</si>
  <si>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</si>
  <si>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</si>
  <si>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</si>
  <si>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</si>
  <si>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</si>
  <si>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</si>
  <si>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</si>
  <si>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</si>
  <si>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</si>
  <si>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</si>
  <si>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</si>
  <si>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</si>
  <si>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</si>
  <si>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</si>
  <si>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</si>
  <si>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</si>
  <si>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</si>
  <si>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</si>
  <si>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</si>
  <si>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</si>
  <si>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</si>
  <si>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</si>
  <si>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</si>
  <si>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</si>
  <si>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</si>
  <si>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</si>
  <si>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</si>
  <si>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</si>
  <si>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</si>
  <si>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</si>
  <si>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</si>
  <si>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</si>
  <si>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</si>
  <si>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</si>
  <si>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</si>
  <si>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</si>
  <si>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</si>
  <si>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</si>
  <si>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</si>
  <si>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</si>
  <si>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</si>
  <si>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</si>
  <si>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</si>
  <si>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</si>
  <si>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</si>
  <si>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</si>
  <si>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</si>
  <si>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</si>
  <si>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</si>
  <si>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</si>
  <si>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</si>
  <si>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</si>
  <si>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</si>
  <si>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</si>
  <si>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</si>
  <si>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</si>
  <si>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</si>
  <si>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</si>
  <si>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</si>
  <si>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</si>
  <si>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</si>
  <si>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</si>
  <si>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</si>
  <si>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</si>
  <si>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</si>
  <si>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</si>
  <si>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</si>
  <si>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</si>
  <si>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</si>
  <si>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</si>
  <si>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</si>
  <si>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</si>
  <si>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</si>
  <si>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</si>
  <si>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</si>
  <si>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</si>
  <si>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</si>
  <si>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</si>
  <si>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</si>
  <si>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</si>
  <si>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</si>
  <si>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</si>
  <si>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</si>
  <si>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</si>
  <si>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</si>
  <si>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</si>
  <si>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</si>
  <si>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</si>
  <si>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</si>
  <si>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</si>
  <si>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</si>
  <si>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</si>
  <si>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</si>
  <si>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</si>
  <si>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</si>
  <si>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</si>
  <si>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</si>
  <si>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</si>
  <si>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</si>
  <si>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</si>
  <si>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</si>
  <si>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</si>
  <si>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</si>
  <si>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</si>
  <si>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</si>
  <si>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</si>
  <si>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</si>
  <si>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</si>
  <si>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</si>
  <si>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</si>
  <si>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</si>
  <si>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</si>
  <si>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</si>
  <si>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</si>
  <si>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</si>
  <si>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</si>
  <si>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</si>
  <si>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</si>
  <si>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</si>
  <si>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</si>
  <si>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</si>
  <si>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</si>
  <si>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</si>
  <si>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</si>
  <si>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</si>
  <si>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</si>
  <si>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</si>
  <si>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</si>
  <si>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</si>
  <si>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</si>
  <si>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</si>
  <si>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</si>
  <si>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</si>
  <si>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</si>
  <si>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</si>
  <si>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</si>
  <si>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</si>
  <si>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</si>
  <si>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</si>
  <si>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</si>
  <si>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</si>
  <si>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</si>
  <si>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</si>
  <si>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</si>
  <si>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</si>
  <si>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</si>
  <si>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</si>
  <si>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</si>
  <si>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</si>
  <si>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</si>
  <si>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</si>
  <si>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</si>
  <si>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</si>
  <si>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</si>
  <si>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</si>
  <si>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</si>
  <si>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</si>
  <si>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</si>
  <si>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</si>
  <si>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</si>
  <si>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</si>
  <si>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</si>
  <si>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</si>
  <si>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</si>
  <si>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</si>
  <si>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</si>
  <si>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</si>
  <si>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</si>
  <si>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</si>
  <si>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</si>
  <si>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</si>
  <si>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</si>
  <si>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</si>
  <si>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</si>
  <si>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</si>
  <si>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</si>
  <si>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</si>
  <si>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</si>
  <si>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</si>
  <si>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</si>
  <si>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</si>
  <si>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</si>
  <si>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</si>
  <si>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</si>
  <si>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</si>
  <si>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</si>
  <si>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</si>
  <si>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</si>
  <si>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</si>
  <si>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</si>
  <si>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</si>
  <si>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</si>
  <si>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</si>
  <si>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</si>
  <si>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</si>
  <si>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</si>
  <si>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</si>
  <si>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</si>
  <si>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</si>
  <si>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</si>
  <si>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</si>
  <si>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</si>
  <si>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</si>
  <si>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</si>
  <si>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</si>
  <si>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</si>
  <si>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</si>
  <si>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</si>
  <si>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</si>
  <si>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</si>
  <si>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</si>
  <si>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</si>
  <si>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</si>
  <si>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</si>
  <si>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</si>
  <si>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</si>
  <si>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</si>
  <si>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</si>
  <si>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</si>
  <si>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</si>
  <si>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</si>
  <si>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</si>
  <si>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</si>
  <si>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</si>
  <si>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</si>
  <si>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</si>
  <si>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</si>
  <si>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</si>
  <si>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</si>
  <si>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</si>
  <si>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</si>
  <si>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</si>
  <si>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</si>
  <si>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</si>
  <si>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</si>
  <si>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</si>
  <si>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</si>
  <si>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</si>
  <si>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</si>
  <si>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</si>
  <si>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</si>
  <si>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</si>
  <si>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</si>
  <si>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</si>
  <si>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</si>
  <si>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</si>
  <si>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</si>
  <si>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</si>
  <si>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</si>
  <si>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</si>
  <si>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</si>
  <si>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</si>
  <si>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</si>
  <si>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</si>
  <si>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</si>
  <si>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</si>
  <si>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</si>
  <si>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</si>
  <si>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</si>
  <si>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</si>
  <si>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</si>
  <si>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</si>
  <si>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</si>
  <si>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</si>
  <si>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</si>
  <si>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</si>
  <si>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</si>
  <si>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</si>
  <si>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</si>
  <si>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</si>
  <si>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</si>
  <si>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</si>
  <si>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</si>
  <si>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</si>
  <si>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</si>
  <si>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</si>
  <si>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</si>
  <si>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</si>
  <si>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</si>
  <si>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</si>
  <si>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</si>
  <si>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</si>
  <si>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</si>
  <si>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</si>
  <si>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</si>
  <si>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</si>
  <si>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</si>
  <si>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</si>
  <si>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</si>
  <si>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</si>
  <si>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</si>
  <si>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</si>
  <si>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</si>
  <si>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</si>
  <si>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</si>
  <si>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</si>
  <si>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</si>
  <si>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</si>
  <si>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文化庁</t>
    <phoneticPr fontId="5"/>
  </si>
  <si>
    <t>終了予定なし</t>
    <phoneticPr fontId="5"/>
  </si>
  <si>
    <t>文化芸術基本法　第15条</t>
    <phoneticPr fontId="5"/>
  </si>
  <si>
    <t>文化芸術推進基本計画－文化芸術の「多様な価値」を活かして，未来をつくる－（第1期）（平成30年3月6日閣議決定）</t>
    <phoneticPr fontId="5"/>
  </si>
  <si>
    <t>-</t>
    <phoneticPr fontId="5"/>
  </si>
  <si>
    <t>-</t>
    <phoneticPr fontId="5"/>
  </si>
  <si>
    <t>-</t>
    <phoneticPr fontId="5"/>
  </si>
  <si>
    <t>-</t>
    <phoneticPr fontId="5"/>
  </si>
  <si>
    <t>文化芸術振興費補助金</t>
    <phoneticPr fontId="5"/>
  </si>
  <si>
    <t>％</t>
    <phoneticPr fontId="5"/>
  </si>
  <si>
    <t>-</t>
    <phoneticPr fontId="5"/>
  </si>
  <si>
    <t>国際芸術交流支援事業実績報告書</t>
    <phoneticPr fontId="5"/>
  </si>
  <si>
    <t>件</t>
  </si>
  <si>
    <t>件</t>
    <phoneticPr fontId="5"/>
  </si>
  <si>
    <t>百万円</t>
  </si>
  <si>
    <t>百万円</t>
    <phoneticPr fontId="5"/>
  </si>
  <si>
    <t>百万円/件</t>
    <phoneticPr fontId="5"/>
  </si>
  <si>
    <t>765/42</t>
    <phoneticPr fontId="5"/>
  </si>
  <si>
    <t>601/45</t>
    <phoneticPr fontId="5"/>
  </si>
  <si>
    <t>601/36</t>
    <phoneticPr fontId="5"/>
  </si>
  <si>
    <t>／　　　　　　　　　　　　　　</t>
    <phoneticPr fontId="5"/>
  </si>
  <si>
    <t>12-1 文化芸術の創造・発展・継承と教育の充実</t>
    <phoneticPr fontId="5"/>
  </si>
  <si>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phoneticPr fontId="5"/>
  </si>
  <si>
    <t>内閣府「社会意識に関する世論調査(平成30年度）」では、日本の誇りとして、「すぐれた文化や芸術」（49.6％）を多くの人が挙げており、我が国の優れた文化芸術の海外発信の推進は国民のニーズに合致したものと言える。</t>
    <phoneticPr fontId="5"/>
  </si>
  <si>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phoneticPr fontId="5"/>
  </si>
  <si>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phoneticPr fontId="5"/>
  </si>
  <si>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phoneticPr fontId="5"/>
  </si>
  <si>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phoneticPr fontId="5"/>
  </si>
  <si>
    <t>補助事業は、実施団体の提出する予算書について、有識者等で構成する委員会等の議論を経て補助額を決めており、コストの水準は妥当である。</t>
    <phoneticPr fontId="5"/>
  </si>
  <si>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phoneticPr fontId="5"/>
  </si>
  <si>
    <t>公募要領のペーパーレス化を実施するなど、経費の削減に努めている。</t>
    <phoneticPr fontId="5"/>
  </si>
  <si>
    <t>成果実績は、概ね目標と同等の水準に達している。</t>
    <phoneticPr fontId="5"/>
  </si>
  <si>
    <t>事業は公募を行った上で、有識者による会議において、事業目的達成に効果的であると判断されるものを選定し、経費を査定した上で実施しており、効果的かつコストを抑えた事業が実施できている。</t>
  </si>
  <si>
    <t>活動実績は、おおむね見込みどおりのものとなっている。</t>
    <phoneticPr fontId="5"/>
  </si>
  <si>
    <t>399</t>
    <phoneticPr fontId="5"/>
  </si>
  <si>
    <t>397</t>
    <phoneticPr fontId="5"/>
  </si>
  <si>
    <t>380</t>
    <phoneticPr fontId="5"/>
  </si>
  <si>
    <t>○</t>
    <phoneticPr fontId="5"/>
  </si>
  <si>
    <t>○</t>
    <phoneticPr fontId="5"/>
  </si>
  <si>
    <t>12　文化芸術の振興</t>
    <phoneticPr fontId="5"/>
  </si>
  <si>
    <t>国際芸術交流支援事業</t>
    <phoneticPr fontId="5"/>
  </si>
  <si>
    <t>平成26年度</t>
    <phoneticPr fontId="5"/>
  </si>
  <si>
    <t>参事官（芸術文化担当）</t>
    <phoneticPr fontId="5"/>
  </si>
  <si>
    <t>海外のフェスティバルへの参加・出展、国内における国際フェスティバルの開催、海外の芸術団体との共同制作などの取組に対する支援を通じて、音楽、舞踊、演劇等の舞台芸術など我が国の優れた芸術文化を世界に発信する。</t>
  </si>
  <si>
    <t>-</t>
    <phoneticPr fontId="5"/>
  </si>
  <si>
    <t>617/35</t>
  </si>
  <si>
    <t>無</t>
  </si>
  <si>
    <t>‐</t>
  </si>
  <si>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</si>
  <si>
    <t>引き続き、我が国の優れた芸術文化を世界へ発信する。また、今後、取組の実効性を検証し、制度の枠組みについての改善を検討する。</t>
    <phoneticPr fontId="5"/>
  </si>
  <si>
    <t>B.有限会社スコット</t>
    <rPh sb="2" eb="6">
      <t>ユウゲンガイシャ</t>
    </rPh>
    <phoneticPr fontId="5"/>
  </si>
  <si>
    <t>事業費</t>
    <rPh sb="0" eb="3">
      <t>ジギョウヒ</t>
    </rPh>
    <phoneticPr fontId="5"/>
  </si>
  <si>
    <t>C.公益社団法人落語芸術協会</t>
    <rPh sb="2" eb="4">
      <t>コウエキ</t>
    </rPh>
    <rPh sb="4" eb="6">
      <t>シャダン</t>
    </rPh>
    <rPh sb="6" eb="8">
      <t>ホウジン</t>
    </rPh>
    <rPh sb="8" eb="10">
      <t>ラクゴ</t>
    </rPh>
    <rPh sb="10" eb="12">
      <t>ゲイジュツ</t>
    </rPh>
    <rPh sb="12" eb="14">
      <t>キョウカイ</t>
    </rPh>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</si>
  <si>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</si>
  <si>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有限会社スコット</t>
  </si>
  <si>
    <t>公益財団法人落語芸術協会</t>
    <rPh sb="0" eb="2">
      <t>コウエキ</t>
    </rPh>
    <rPh sb="2" eb="4">
      <t>ザイダン</t>
    </rPh>
    <rPh sb="4" eb="6">
      <t>ホウジン</t>
    </rPh>
    <rPh sb="6" eb="8">
      <t>ラクゴ</t>
    </rPh>
    <rPh sb="8" eb="10">
      <t>ゲイジュツ</t>
    </rPh>
    <rPh sb="10" eb="12">
      <t>キョウカイ</t>
    </rPh>
    <phoneticPr fontId="5"/>
  </si>
  <si>
    <t>広く我が国の文化芸術の振興又は普及を図るための活動に対する援助を行い、舞台芸術の振興及び普及を図る</t>
  </si>
  <si>
    <t>我が国をはじめ世界の優れた舞台芸術作品を上演する等の国際的な舞台芸術の祭典に係る企画運営業務</t>
  </si>
  <si>
    <t>我が国の優れた芸術文化を海外に発信するための公演事業</t>
  </si>
  <si>
    <t>補助金等交付</t>
  </si>
  <si>
    <t>国際芸術交流支援事業　　　〔補助率　対象経費の一部〕
舞台芸術関係団体が行う海外公演、海外の芸術団体との国際共同制作公演、我が国で開催される国際フェスティバルに対して支援。</t>
    <phoneticPr fontId="5"/>
  </si>
  <si>
    <t>国際芸術交流支援事業
国際芸術交流支援事業で補助を行った海外で実施した全公演の平均入場率８５％を目指す。
目標値については、平成26年度結果を根拠として設定。</t>
    <phoneticPr fontId="5"/>
  </si>
  <si>
    <t>国際芸術交流支援事業　支援事業数</t>
    <phoneticPr fontId="5"/>
  </si>
  <si>
    <t>国際芸術交流支援事業
支援総額（百万円）／支援事業数　　　　　　　　　　　　　　</t>
    <phoneticPr fontId="5"/>
  </si>
  <si>
    <t>一般管理費</t>
    <rPh sb="0" eb="2">
      <t>イッパン</t>
    </rPh>
    <rPh sb="2" eb="5">
      <t>カンリヒ</t>
    </rPh>
    <phoneticPr fontId="5"/>
  </si>
  <si>
    <t>謝金、旅費、借損料等</t>
    <rPh sb="0" eb="2">
      <t>シャキン</t>
    </rPh>
    <rPh sb="3" eb="5">
      <t>リョヒ</t>
    </rPh>
    <rPh sb="6" eb="9">
      <t>シャクソンリョウ</t>
    </rPh>
    <rPh sb="9" eb="10">
      <t>トウ</t>
    </rPh>
    <phoneticPr fontId="5"/>
  </si>
  <si>
    <t>諸謝金、旅費、借損料等</t>
    <rPh sb="0" eb="3">
      <t>ショシャキン</t>
    </rPh>
    <rPh sb="4" eb="6">
      <t>リョヒ</t>
    </rPh>
    <rPh sb="7" eb="10">
      <t>シャクソンリョウ</t>
    </rPh>
    <rPh sb="10" eb="11">
      <t>トウ</t>
    </rPh>
    <phoneticPr fontId="5"/>
  </si>
  <si>
    <t>参事官　梶山　正司</t>
    <phoneticPr fontId="5"/>
  </si>
  <si>
    <t>-</t>
    <phoneticPr fontId="5"/>
  </si>
  <si>
    <t>文化芸術振興費補助金委託費</t>
    <rPh sb="10" eb="12">
      <t>イタク</t>
    </rPh>
    <rPh sb="12" eb="13">
      <t>ヒ</t>
    </rPh>
    <phoneticPr fontId="5"/>
  </si>
  <si>
    <t>諸謝金</t>
    <rPh sb="0" eb="3">
      <t>ショシャキン</t>
    </rPh>
    <phoneticPr fontId="5"/>
  </si>
  <si>
    <t>-</t>
    <phoneticPr fontId="5"/>
  </si>
  <si>
    <t>-</t>
    <phoneticPr fontId="5"/>
  </si>
  <si>
    <t>国際芸術交流支援事業で補助を行った海外で実施した公演の平均入場率（各公演ごとの入場者数÷客席数の平均値）</t>
    <rPh sb="33" eb="34">
      <t>カク</t>
    </rPh>
    <rPh sb="34" eb="36">
      <t>コウエン</t>
    </rPh>
    <rPh sb="39" eb="41">
      <t>ニュウジョウ</t>
    </rPh>
    <rPh sb="41" eb="42">
      <t>シャ</t>
    </rPh>
    <rPh sb="42" eb="43">
      <t>スウ</t>
    </rPh>
    <rPh sb="44" eb="46">
      <t>キャクセキ</t>
    </rPh>
    <rPh sb="46" eb="47">
      <t>スウ</t>
    </rPh>
    <rPh sb="48" eb="50">
      <t>ヘイキン</t>
    </rPh>
    <rPh sb="50" eb="51">
      <t>アタイ</t>
    </rPh>
    <phoneticPr fontId="5"/>
  </si>
  <si>
    <t>有</t>
  </si>
  <si>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</si>
  <si>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外部有識者による点検対象外</t>
  </si>
  <si>
    <t>事業内容の
一部改善</t>
  </si>
  <si>
    <t>１．事業評価の観点：この事業は、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ための事業であり、契約の競争性・公平性・透明性の確保の観点から検証を行った。
２．所見：この事業は事業目的は明確であるが、予算執行に当たって委託先の選定において契約の競争性が十分に働いていない状況も見受けられるため、公告期間、仕様等について検証を行い、より効率的な事業実施となるよう努めるべきである。</t>
  </si>
  <si>
    <t>執行等改善</t>
  </si>
  <si>
    <t>各事業において適切に事業を実施するとともに、引き続き周知期間の確保や必要箇所の見直しを行い、競争性を確保した委託先の選定に努める。</t>
  </si>
  <si>
    <t>事業費</t>
    <rPh sb="0" eb="3">
      <t>ジギョウヒ</t>
    </rPh>
    <phoneticPr fontId="5"/>
  </si>
  <si>
    <t>事務費</t>
    <rPh sb="0" eb="3">
      <t>ジムヒ</t>
    </rPh>
    <phoneticPr fontId="5"/>
  </si>
  <si>
    <t>補助金交付</t>
    <rPh sb="0" eb="3">
      <t>ホジョキン</t>
    </rPh>
    <rPh sb="3" eb="5">
      <t>コウフ</t>
    </rPh>
    <phoneticPr fontId="5"/>
  </si>
  <si>
    <t>国際芸術交流支援事業助成金</t>
    <rPh sb="0" eb="2">
      <t>コクサイ</t>
    </rPh>
    <rPh sb="2" eb="4">
      <t>ゲイジュツ</t>
    </rPh>
    <rPh sb="4" eb="6">
      <t>コウリュウ</t>
    </rPh>
    <rPh sb="6" eb="8">
      <t>シエン</t>
    </rPh>
    <rPh sb="8" eb="10">
      <t>ジギョウ</t>
    </rPh>
    <rPh sb="10" eb="13">
      <t>ジョセイキン</t>
    </rPh>
    <phoneticPr fontId="5"/>
  </si>
  <si>
    <t>賃金、委託費、委員手当等</t>
    <rPh sb="3" eb="5">
      <t>イタク</t>
    </rPh>
    <rPh sb="5" eb="6">
      <t>ヒ</t>
    </rPh>
    <phoneticPr fontId="5"/>
  </si>
  <si>
    <t>公益財団法人　日本舞台芸術振興会</t>
    <phoneticPr fontId="5"/>
  </si>
  <si>
    <t>東京バレエ団公演　第34次海外公演</t>
    <phoneticPr fontId="5"/>
  </si>
  <si>
    <t>一般社団法人　エーシーオー沖縄</t>
    <phoneticPr fontId="5"/>
  </si>
  <si>
    <t>2019国際児童・青少年演劇フェスティバルおきなわ（愛称：りっかりっか*フェスタ）</t>
    <phoneticPr fontId="5"/>
  </si>
  <si>
    <t>公益財団法人　NHK交響楽団</t>
    <phoneticPr fontId="5"/>
  </si>
  <si>
    <t>NHK交響楽団　ヨーロッパ公演2020</t>
    <phoneticPr fontId="5"/>
  </si>
  <si>
    <t>京都国際舞台芸術祭実行委員会（中核団体：公益財団法人京都市音楽芸術文化振興財団）</t>
    <phoneticPr fontId="5"/>
  </si>
  <si>
    <t>KYOTO EXPERIMENT | 京都国際舞台芸術祭　2019</t>
    <phoneticPr fontId="5"/>
  </si>
  <si>
    <t>公益財団法人　日本フィルハーモニー交響楽団</t>
    <phoneticPr fontId="5"/>
  </si>
  <si>
    <t>日本フィルハーモニー交響楽団　ヨーロッパ公演　2019</t>
    <phoneticPr fontId="5"/>
  </si>
  <si>
    <t>公益財団法人　横浜市芸術文化振興財団</t>
    <phoneticPr fontId="5"/>
  </si>
  <si>
    <t>横浜ダンスコレクション　2020</t>
    <phoneticPr fontId="5"/>
  </si>
  <si>
    <t>公益財団法人　舞台芸術財団演劇人会議</t>
    <phoneticPr fontId="5"/>
  </si>
  <si>
    <t>第26回BeSeTo演劇祭　日本開催</t>
    <phoneticPr fontId="5"/>
  </si>
  <si>
    <t>株式会社　北前船</t>
    <phoneticPr fontId="5"/>
  </si>
  <si>
    <t>Kodo One Earth Tour 2020: Legacy</t>
    <phoneticPr fontId="5"/>
  </si>
  <si>
    <t>有限会社　バッハ・コレギウム・ジャパン</t>
    <phoneticPr fontId="5"/>
  </si>
  <si>
    <t>バッハ・コレギウム・ジャパン　ヨーロッパ公演2020</t>
    <phoneticPr fontId="5"/>
  </si>
  <si>
    <t>公益財団法人　静岡県舞台芸術センター</t>
    <phoneticPr fontId="5"/>
  </si>
  <si>
    <t>フランス国立ケ・ブランリー美術館「クロード・レヴィ=ストロース没後10周年記念SPAC公演」</t>
    <phoneticPr fontId="5"/>
  </si>
  <si>
    <t>-</t>
    <phoneticPr fontId="5"/>
  </si>
  <si>
    <t>D.公益財団法人日本舞台芸術振興会</t>
    <rPh sb="2" eb="4">
      <t>コウエキ</t>
    </rPh>
    <rPh sb="4" eb="6">
      <t>ザイダン</t>
    </rPh>
    <rPh sb="6" eb="8">
      <t>ホウジン</t>
    </rPh>
    <rPh sb="8" eb="10">
      <t>ニホン</t>
    </rPh>
    <rPh sb="10" eb="12">
      <t>ブタイ</t>
    </rPh>
    <rPh sb="12" eb="14">
      <t>ゲイジュツ</t>
    </rPh>
    <rPh sb="14" eb="16">
      <t>シンコウ</t>
    </rPh>
    <rPh sb="16" eb="17">
      <t>カイ</t>
    </rPh>
    <phoneticPr fontId="5"/>
  </si>
  <si>
    <t>共同制作公演に要する経費</t>
    <rPh sb="0" eb="2">
      <t>キョウドウ</t>
    </rPh>
    <rPh sb="2" eb="4">
      <t>セイサク</t>
    </rPh>
    <rPh sb="4" eb="6">
      <t>コウエン</t>
    </rPh>
    <rPh sb="7" eb="8">
      <t>ヨウ</t>
    </rPh>
    <rPh sb="10" eb="1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</si>
</sst>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64358</xdr:colOff>
      <xdr:row>31</xdr:row>
      <xdr:rowOff>77230</xdr:rowOff>
    </xdr:from>
    <xdr:to>
      <xdr:col>41</xdr:col>
      <xdr:colOff>140484</xdr:colOff>
      <xdr:row>31</xdr:row>
      <xdr:rowOff>322158</xdr:rowOff>
    </xdr:to>
    <xdr:sp macro="" textlink="">
      <xdr:nvSpPr>
        <xdr:cNvPr id="2" name="テキスト ボックス 1">
          <a:extLst>
            <a:ext uri="{FF2B5EF4-FFF2-40B4-BE49-F238E27FC236}">
              <a16:creationId xmlns:a16="http://schemas.microsoft.com/office/drawing/2014/main" id="{E8E5CA4B-DFB1-4186-A221-AF1B7D9C966B}"/>
            </a:ext>
          </a:extLst>
        </xdr:cNvPr>
        <xdr:cNvSpPr txBox="1"/>
      </xdr:nvSpPr>
      <xdr:spPr>
        <a:xfrm>
          <a:off x="7890304" y="12588446"/>
          <a:ext cx="693964" cy="24492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24</xdr:col>
      <xdr:colOff>190501</xdr:colOff>
      <xdr:row>742</xdr:row>
      <xdr:rowOff>47625</xdr:rowOff>
    </xdr:from>
    <xdr:to>
      <xdr:col>30</xdr:col>
      <xdr:colOff>83345</xdr:colOff>
      <xdr:row>743</xdr:row>
      <xdr:rowOff>190500</xdr:rowOff>
    </xdr:to>
    <xdr:sp macro="" textlink="">
      <xdr:nvSpPr>
        <xdr:cNvPr id="3" name="正方形/長方形 2"/>
        <xdr:cNvSpPr/>
      </xdr:nvSpPr>
      <xdr:spPr>
        <a:xfrm>
          <a:off x="5048251" y="50113406"/>
          <a:ext cx="1107282" cy="5000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805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119063</xdr:colOff>
      <xdr:row>744</xdr:row>
      <xdr:rowOff>273844</xdr:rowOff>
    </xdr:from>
    <xdr:to>
      <xdr:col>31</xdr:col>
      <xdr:colOff>166687</xdr:colOff>
      <xdr:row>746</xdr:row>
      <xdr:rowOff>59532</xdr:rowOff>
    </xdr:to>
    <xdr:sp macro="" textlink="">
      <xdr:nvSpPr>
        <xdr:cNvPr id="6" name="正方形/長方形 5"/>
        <xdr:cNvSpPr/>
      </xdr:nvSpPr>
      <xdr:spPr>
        <a:xfrm>
          <a:off x="4774407" y="51054000"/>
          <a:ext cx="1666874" cy="50006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国際芸術交流支援事業</a:t>
          </a:r>
          <a:endParaRPr kumimoji="1" lang="en-US" altLang="ja-JP" sz="1100">
            <a:solidFill>
              <a:sysClr val="windowText" lastClr="000000"/>
            </a:solidFill>
          </a:endParaRPr>
        </a:p>
      </xdr:txBody>
    </xdr:sp>
    <xdr:clientData/>
  </xdr:twoCellAnchor>
  <xdr:twoCellAnchor>
    <xdr:from>
      <xdr:col>13</xdr:col>
      <xdr:colOff>142876</xdr:colOff>
      <xdr:row>752</xdr:row>
      <xdr:rowOff>261936</xdr:rowOff>
    </xdr:from>
    <xdr:to>
      <xdr:col>21</xdr:col>
      <xdr:colOff>190500</xdr:colOff>
      <xdr:row>754</xdr:row>
      <xdr:rowOff>285748</xdr:rowOff>
    </xdr:to>
    <xdr:sp macro="" textlink="">
      <xdr:nvSpPr>
        <xdr:cNvPr id="8" name="正方形/長方形 7"/>
        <xdr:cNvSpPr/>
      </xdr:nvSpPr>
      <xdr:spPr>
        <a:xfrm>
          <a:off x="2774157" y="53899592"/>
          <a:ext cx="1666874" cy="738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独立行政法人日本芸術文化振興会</a:t>
          </a:r>
          <a:endParaRPr kumimoji="1" lang="en-US" altLang="ja-JP" sz="1100">
            <a:solidFill>
              <a:sysClr val="windowText" lastClr="000000"/>
            </a:solidFill>
          </a:endParaRPr>
        </a:p>
        <a:p>
          <a:pPr algn="ctr"/>
          <a:r>
            <a:rPr kumimoji="1" lang="en-US" altLang="ja-JP" sz="1100">
              <a:solidFill>
                <a:sysClr val="windowText" lastClr="000000"/>
              </a:solidFill>
            </a:rPr>
            <a:t>605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142875</xdr:colOff>
      <xdr:row>750</xdr:row>
      <xdr:rowOff>321464</xdr:rowOff>
    </xdr:from>
    <xdr:to>
      <xdr:col>21</xdr:col>
      <xdr:colOff>190499</xdr:colOff>
      <xdr:row>751</xdr:row>
      <xdr:rowOff>333370</xdr:rowOff>
    </xdr:to>
    <xdr:sp macro="" textlink="">
      <xdr:nvSpPr>
        <xdr:cNvPr id="10" name="正方形/長方形 9"/>
        <xdr:cNvSpPr/>
      </xdr:nvSpPr>
      <xdr:spPr>
        <a:xfrm>
          <a:off x="2774156" y="53244745"/>
          <a:ext cx="1666874" cy="369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twoCellAnchor>
  <xdr:twoCellAnchor>
    <xdr:from>
      <xdr:col>30</xdr:col>
      <xdr:colOff>95248</xdr:colOff>
      <xdr:row>750</xdr:row>
      <xdr:rowOff>309564</xdr:rowOff>
    </xdr:from>
    <xdr:to>
      <xdr:col>45</xdr:col>
      <xdr:colOff>130967</xdr:colOff>
      <xdr:row>751</xdr:row>
      <xdr:rowOff>321470</xdr:rowOff>
    </xdr:to>
    <xdr:sp macro="" textlink="">
      <xdr:nvSpPr>
        <xdr:cNvPr id="11" name="正方形/長方形 10"/>
        <xdr:cNvSpPr/>
      </xdr:nvSpPr>
      <xdr:spPr>
        <a:xfrm>
          <a:off x="6167436" y="53232845"/>
          <a:ext cx="3071812" cy="369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一般競争入札（総合評価落札方式）</a:t>
          </a:r>
          <a:r>
            <a:rPr kumimoji="1" lang="en-US" altLang="ja-JP" sz="1100">
              <a:solidFill>
                <a:sysClr val="windowText" lastClr="000000"/>
              </a:solidFill>
            </a:rPr>
            <a:t>】</a:t>
          </a:r>
        </a:p>
      </xdr:txBody>
    </xdr:sp>
    <xdr:clientData/>
  </xdr:twoCellAnchor>
  <xdr:twoCellAnchor>
    <xdr:from>
      <xdr:col>28</xdr:col>
      <xdr:colOff>71438</xdr:colOff>
      <xdr:row>753</xdr:row>
      <xdr:rowOff>23815</xdr:rowOff>
    </xdr:from>
    <xdr:to>
      <xdr:col>36</xdr:col>
      <xdr:colOff>119062</xdr:colOff>
      <xdr:row>755</xdr:row>
      <xdr:rowOff>47627</xdr:rowOff>
    </xdr:to>
    <xdr:sp macro="" textlink="">
      <xdr:nvSpPr>
        <xdr:cNvPr id="12" name="正方形/長方形 11"/>
        <xdr:cNvSpPr/>
      </xdr:nvSpPr>
      <xdr:spPr>
        <a:xfrm>
          <a:off x="5738813" y="54018659"/>
          <a:ext cx="1666874" cy="738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有限会社スコット</a:t>
          </a:r>
          <a:endParaRPr kumimoji="1" lang="en-US" altLang="ja-JP" sz="1100">
            <a:solidFill>
              <a:sysClr val="windowText" lastClr="000000"/>
            </a:solidFill>
          </a:endParaRPr>
        </a:p>
        <a:p>
          <a:pPr algn="ctr"/>
          <a:r>
            <a:rPr kumimoji="1" lang="en-US" altLang="ja-JP" sz="1100">
              <a:solidFill>
                <a:sysClr val="windowText" lastClr="000000"/>
              </a:solidFill>
            </a:rPr>
            <a:t>150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41</xdr:col>
      <xdr:colOff>0</xdr:colOff>
      <xdr:row>753</xdr:row>
      <xdr:rowOff>11906</xdr:rowOff>
    </xdr:from>
    <xdr:to>
      <xdr:col>49</xdr:col>
      <xdr:colOff>47624</xdr:colOff>
      <xdr:row>755</xdr:row>
      <xdr:rowOff>35718</xdr:rowOff>
    </xdr:to>
    <xdr:sp macro="" textlink="">
      <xdr:nvSpPr>
        <xdr:cNvPr id="14" name="正方形/長方形 13"/>
        <xdr:cNvSpPr/>
      </xdr:nvSpPr>
      <xdr:spPr>
        <a:xfrm>
          <a:off x="8298656" y="54006750"/>
          <a:ext cx="1666874" cy="7381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公益社団法人</a:t>
          </a:r>
          <a:endParaRPr kumimoji="1" lang="en-US" altLang="ja-JP" sz="1100">
            <a:solidFill>
              <a:sysClr val="windowText" lastClr="000000"/>
            </a:solidFill>
          </a:endParaRPr>
        </a:p>
        <a:p>
          <a:pPr algn="ctr"/>
          <a:r>
            <a:rPr kumimoji="1" lang="ja-JP" altLang="en-US" sz="1100">
              <a:solidFill>
                <a:sysClr val="windowText" lastClr="000000"/>
              </a:solidFill>
            </a:rPr>
            <a:t>落語芸術協会</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47624</xdr:colOff>
      <xdr:row>755</xdr:row>
      <xdr:rowOff>154782</xdr:rowOff>
    </xdr:from>
    <xdr:to>
      <xdr:col>37</xdr:col>
      <xdr:colOff>190500</xdr:colOff>
      <xdr:row>757</xdr:row>
      <xdr:rowOff>631033</xdr:rowOff>
    </xdr:to>
    <xdr:sp macro="" textlink="">
      <xdr:nvSpPr>
        <xdr:cNvPr id="15" name="大かっこ 14"/>
        <xdr:cNvSpPr/>
      </xdr:nvSpPr>
      <xdr:spPr>
        <a:xfrm>
          <a:off x="5512593" y="54864001"/>
          <a:ext cx="2166938" cy="11906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我が国をはじめ世界の優れた舞台芸術作品を上演する等の国際的な舞台芸術作品を上演する等の国際的な舞台芸術の祭典を実施</a:t>
          </a:r>
        </a:p>
      </xdr:txBody>
    </xdr:sp>
    <xdr:clientData/>
  </xdr:twoCellAnchor>
  <xdr:twoCellAnchor>
    <xdr:from>
      <xdr:col>39</xdr:col>
      <xdr:colOff>178593</xdr:colOff>
      <xdr:row>755</xdr:row>
      <xdr:rowOff>261942</xdr:rowOff>
    </xdr:from>
    <xdr:to>
      <xdr:col>49</xdr:col>
      <xdr:colOff>321469</xdr:colOff>
      <xdr:row>757</xdr:row>
      <xdr:rowOff>333379</xdr:rowOff>
    </xdr:to>
    <xdr:sp macro="" textlink="">
      <xdr:nvSpPr>
        <xdr:cNvPr id="16" name="大かっこ 15"/>
        <xdr:cNvSpPr/>
      </xdr:nvSpPr>
      <xdr:spPr>
        <a:xfrm>
          <a:off x="8072437" y="54971161"/>
          <a:ext cx="2166938" cy="7858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我が国の優れた芸術文化を海外に発信するための後援事業を実施</a:t>
          </a:r>
        </a:p>
      </xdr:txBody>
    </xdr:sp>
    <xdr:clientData/>
  </xdr:twoCellAnchor>
  <xdr:twoCellAnchor>
    <xdr:from>
      <xdr:col>27</xdr:col>
      <xdr:colOff>136923</xdr:colOff>
      <xdr:row>743</xdr:row>
      <xdr:rowOff>190500</xdr:rowOff>
    </xdr:from>
    <xdr:to>
      <xdr:col>27</xdr:col>
      <xdr:colOff>142875</xdr:colOff>
      <xdr:row>744</xdr:row>
      <xdr:rowOff>273844</xdr:rowOff>
    </xdr:to>
    <xdr:cxnSp macro="">
      <xdr:nvCxnSpPr>
        <xdr:cNvPr id="18" name="直線コネクタ 17"/>
        <xdr:cNvCxnSpPr>
          <a:stCxn id="3" idx="2"/>
          <a:endCxn id="6" idx="0"/>
        </xdr:cNvCxnSpPr>
      </xdr:nvCxnSpPr>
      <xdr:spPr>
        <a:xfrm>
          <a:off x="5601892" y="50613469"/>
          <a:ext cx="5952" cy="44053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154781</xdr:colOff>
      <xdr:row>750</xdr:row>
      <xdr:rowOff>0</xdr:rowOff>
    </xdr:from>
    <xdr:to>
      <xdr:col>37</xdr:col>
      <xdr:colOff>190500</xdr:colOff>
      <xdr:row>750</xdr:row>
      <xdr:rowOff>3</xdr:rowOff>
    </xdr:to>
    <xdr:cxnSp macro="">
      <xdr:nvCxnSpPr>
        <xdr:cNvPr id="19" name="直線コネクタ 18"/>
        <xdr:cNvCxnSpPr/>
      </xdr:nvCxnSpPr>
      <xdr:spPr>
        <a:xfrm flipH="1" flipV="1">
          <a:off x="3595687" y="52923281"/>
          <a:ext cx="4083844" cy="3"/>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142875</xdr:colOff>
      <xdr:row>746</xdr:row>
      <xdr:rowOff>59532</xdr:rowOff>
    </xdr:from>
    <xdr:to>
      <xdr:col>27</xdr:col>
      <xdr:colOff>166687</xdr:colOff>
      <xdr:row>749</xdr:row>
      <xdr:rowOff>321468</xdr:rowOff>
    </xdr:to>
    <xdr:cxnSp macro="">
      <xdr:nvCxnSpPr>
        <xdr:cNvPr id="21" name="直線コネクタ 20"/>
        <xdr:cNvCxnSpPr>
          <a:stCxn id="6" idx="2"/>
        </xdr:cNvCxnSpPr>
      </xdr:nvCxnSpPr>
      <xdr:spPr>
        <a:xfrm>
          <a:off x="5607844" y="51554063"/>
          <a:ext cx="23812" cy="1333499"/>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11904</xdr:colOff>
      <xdr:row>750</xdr:row>
      <xdr:rowOff>11906</xdr:rowOff>
    </xdr:from>
    <xdr:to>
      <xdr:col>38</xdr:col>
      <xdr:colOff>11906</xdr:colOff>
      <xdr:row>750</xdr:row>
      <xdr:rowOff>309564</xdr:rowOff>
    </xdr:to>
    <xdr:cxnSp macro="">
      <xdr:nvCxnSpPr>
        <xdr:cNvPr id="26" name="直線コネクタ 25"/>
        <xdr:cNvCxnSpPr>
          <a:endCxn id="11" idx="0"/>
        </xdr:cNvCxnSpPr>
      </xdr:nvCxnSpPr>
      <xdr:spPr>
        <a:xfrm flipH="1">
          <a:off x="7703342" y="52935187"/>
          <a:ext cx="2" cy="29765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166687</xdr:colOff>
      <xdr:row>750</xdr:row>
      <xdr:rowOff>35719</xdr:rowOff>
    </xdr:from>
    <xdr:to>
      <xdr:col>17</xdr:col>
      <xdr:colOff>166687</xdr:colOff>
      <xdr:row>750</xdr:row>
      <xdr:rowOff>321464</xdr:rowOff>
    </xdr:to>
    <xdr:cxnSp macro="">
      <xdr:nvCxnSpPr>
        <xdr:cNvPr id="28" name="直線コネクタ 27"/>
        <xdr:cNvCxnSpPr>
          <a:endCxn id="10" idx="0"/>
        </xdr:cNvCxnSpPr>
      </xdr:nvCxnSpPr>
      <xdr:spPr>
        <a:xfrm>
          <a:off x="3607593" y="52959000"/>
          <a:ext cx="0" cy="28574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95248</xdr:colOff>
      <xdr:row>746</xdr:row>
      <xdr:rowOff>238125</xdr:rowOff>
    </xdr:from>
    <xdr:to>
      <xdr:col>33</xdr:col>
      <xdr:colOff>35718</xdr:colOff>
      <xdr:row>749</xdr:row>
      <xdr:rowOff>130968</xdr:rowOff>
    </xdr:to>
    <xdr:sp macro="" textlink="">
      <xdr:nvSpPr>
        <xdr:cNvPr id="7" name="大かっこ 6"/>
        <xdr:cNvSpPr/>
      </xdr:nvSpPr>
      <xdr:spPr>
        <a:xfrm>
          <a:off x="4548186" y="51732656"/>
          <a:ext cx="2166938" cy="96440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我が国の芸術家や芸術団体による海外公演や海外の芸術団体と我が国の芸術団体が行う共同制作公演などを支援</a:t>
          </a:r>
        </a:p>
      </xdr:txBody>
    </xdr:sp>
    <xdr:clientData/>
  </xdr:twoCellAnchor>
  <xdr:twoCellAnchor>
    <xdr:from>
      <xdr:col>5</xdr:col>
      <xdr:colOff>130968</xdr:colOff>
      <xdr:row>749</xdr:row>
      <xdr:rowOff>35719</xdr:rowOff>
    </xdr:from>
    <xdr:to>
      <xdr:col>15</xdr:col>
      <xdr:colOff>23812</xdr:colOff>
      <xdr:row>752</xdr:row>
      <xdr:rowOff>309562</xdr:rowOff>
    </xdr:to>
    <xdr:sp macro="" textlink="">
      <xdr:nvSpPr>
        <xdr:cNvPr id="46" name="角丸四角形 45"/>
        <xdr:cNvSpPr/>
      </xdr:nvSpPr>
      <xdr:spPr>
        <a:xfrm>
          <a:off x="1142999" y="52601813"/>
          <a:ext cx="1916907" cy="1345405"/>
        </a:xfrm>
        <a:prstGeom prst="roundRect">
          <a:avLst/>
        </a:prstGeom>
        <a:noFill/>
        <a:ln w="317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事務経費</a:t>
          </a:r>
          <a:r>
            <a:rPr kumimoji="1" lang="en-US" altLang="ja-JP" sz="1100">
              <a:solidFill>
                <a:sysClr val="windowText" lastClr="000000"/>
              </a:solidFill>
            </a:rPr>
            <a:t>】</a:t>
          </a:r>
        </a:p>
        <a:p>
          <a:pPr algn="ctr"/>
          <a:endParaRPr kumimoji="1" lang="en-US" altLang="ja-JP" sz="1100">
            <a:solidFill>
              <a:sysClr val="windowText" lastClr="000000"/>
            </a:solidFill>
          </a:endParaRPr>
        </a:p>
        <a:p>
          <a:pPr algn="ctr"/>
          <a:r>
            <a:rPr kumimoji="1" lang="ja-JP" altLang="en-US" sz="1100">
              <a:solidFill>
                <a:sysClr val="windowText" lastClr="000000"/>
              </a:solidFill>
            </a:rPr>
            <a:t>賃金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委託費　</a:t>
          </a: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委員手当・旅費　</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消耗品費等　</a:t>
          </a: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38</xdr:col>
      <xdr:colOff>83345</xdr:colOff>
      <xdr:row>751</xdr:row>
      <xdr:rowOff>238128</xdr:rowOff>
    </xdr:from>
    <xdr:to>
      <xdr:col>45</xdr:col>
      <xdr:colOff>23812</xdr:colOff>
      <xdr:row>753</xdr:row>
      <xdr:rowOff>11906</xdr:rowOff>
    </xdr:to>
    <xdr:cxnSp macro="">
      <xdr:nvCxnSpPr>
        <xdr:cNvPr id="47" name="直線コネクタ 46"/>
        <xdr:cNvCxnSpPr>
          <a:stCxn id="14" idx="0"/>
        </xdr:cNvCxnSpPr>
      </xdr:nvCxnSpPr>
      <xdr:spPr>
        <a:xfrm flipH="1" flipV="1">
          <a:off x="7774783" y="53518597"/>
          <a:ext cx="1357310" cy="488153"/>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95250</xdr:colOff>
      <xdr:row>751</xdr:row>
      <xdr:rowOff>250030</xdr:rowOff>
    </xdr:from>
    <xdr:to>
      <xdr:col>38</xdr:col>
      <xdr:colOff>95248</xdr:colOff>
      <xdr:row>753</xdr:row>
      <xdr:rowOff>23815</xdr:rowOff>
    </xdr:to>
    <xdr:cxnSp macro="">
      <xdr:nvCxnSpPr>
        <xdr:cNvPr id="52" name="直線コネクタ 51"/>
        <xdr:cNvCxnSpPr>
          <a:endCxn id="12" idx="0"/>
        </xdr:cNvCxnSpPr>
      </xdr:nvCxnSpPr>
      <xdr:spPr>
        <a:xfrm flipH="1">
          <a:off x="6572250" y="53530499"/>
          <a:ext cx="1214436" cy="48816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166687</xdr:colOff>
      <xdr:row>751</xdr:row>
      <xdr:rowOff>333370</xdr:rowOff>
    </xdr:from>
    <xdr:to>
      <xdr:col>17</xdr:col>
      <xdr:colOff>166688</xdr:colOff>
      <xdr:row>752</xdr:row>
      <xdr:rowOff>261936</xdr:rowOff>
    </xdr:to>
    <xdr:cxnSp macro="">
      <xdr:nvCxnSpPr>
        <xdr:cNvPr id="58" name="直線コネクタ 57"/>
        <xdr:cNvCxnSpPr>
          <a:stCxn id="10" idx="2"/>
          <a:endCxn id="8" idx="0"/>
        </xdr:cNvCxnSpPr>
      </xdr:nvCxnSpPr>
      <xdr:spPr>
        <a:xfrm>
          <a:off x="3607593" y="53613839"/>
          <a:ext cx="1" cy="285753"/>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166687</xdr:colOff>
      <xdr:row>755</xdr:row>
      <xdr:rowOff>95238</xdr:rowOff>
    </xdr:from>
    <xdr:to>
      <xdr:col>23</xdr:col>
      <xdr:colOff>107156</xdr:colOff>
      <xdr:row>757</xdr:row>
      <xdr:rowOff>345269</xdr:rowOff>
    </xdr:to>
    <xdr:sp macro="" textlink="">
      <xdr:nvSpPr>
        <xdr:cNvPr id="9" name="大かっこ 8"/>
        <xdr:cNvSpPr/>
      </xdr:nvSpPr>
      <xdr:spPr>
        <a:xfrm>
          <a:off x="2595562" y="54804457"/>
          <a:ext cx="2166938" cy="96440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海外公演や海外の芸術団体との共同制作公演などを実施する舞台芸術団体の活動に係る経費を助成</a:t>
          </a:r>
        </a:p>
      </xdr:txBody>
    </xdr:sp>
    <xdr:clientData/>
  </xdr:twoCellAnchor>
  <xdr:twoCellAnchor>
    <xdr:from>
      <xdr:col>6</xdr:col>
      <xdr:colOff>23813</xdr:colOff>
      <xdr:row>749</xdr:row>
      <xdr:rowOff>119062</xdr:rowOff>
    </xdr:from>
    <xdr:to>
      <xdr:col>14</xdr:col>
      <xdr:colOff>130970</xdr:colOff>
      <xdr:row>752</xdr:row>
      <xdr:rowOff>226218</xdr:rowOff>
    </xdr:to>
    <xdr:sp macro="" textlink="">
      <xdr:nvSpPr>
        <xdr:cNvPr id="67" name="大かっこ 66"/>
        <xdr:cNvSpPr/>
      </xdr:nvSpPr>
      <xdr:spPr>
        <a:xfrm>
          <a:off x="1238251" y="52685156"/>
          <a:ext cx="1726407" cy="1178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190496</xdr:colOff>
      <xdr:row>757</xdr:row>
      <xdr:rowOff>333382</xdr:rowOff>
    </xdr:from>
    <xdr:to>
      <xdr:col>17</xdr:col>
      <xdr:colOff>190497</xdr:colOff>
      <xdr:row>758</xdr:row>
      <xdr:rowOff>24464</xdr:rowOff>
    </xdr:to>
    <xdr:cxnSp macro="">
      <xdr:nvCxnSpPr>
        <xdr:cNvPr id="24" name="直線矢印コネクタ 23">
          <a:extLst>
            <a:ext uri="{FF2B5EF4-FFF2-40B4-BE49-F238E27FC236}">
              <a16:creationId xmlns:a16="http://schemas.microsoft.com/office/drawing/2014/main" id="{75522437-8D3F-4383-AEDE-D3835AD41AE2}"/>
            </a:ext>
          </a:extLst>
        </xdr:cNvPr>
        <xdr:cNvCxnSpPr/>
      </xdr:nvCxnSpPr>
      <xdr:spPr>
        <a:xfrm>
          <a:off x="3631402" y="55756976"/>
          <a:ext cx="1" cy="3578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23808</xdr:colOff>
      <xdr:row>758</xdr:row>
      <xdr:rowOff>83343</xdr:rowOff>
    </xdr:from>
    <xdr:to>
      <xdr:col>23</xdr:col>
      <xdr:colOff>1778</xdr:colOff>
      <xdr:row>759</xdr:row>
      <xdr:rowOff>214313</xdr:rowOff>
    </xdr:to>
    <xdr:sp macro="" textlink="">
      <xdr:nvSpPr>
        <xdr:cNvPr id="25" name="テキスト ボックス 24">
          <a:extLst>
            <a:ext uri="{FF2B5EF4-FFF2-40B4-BE49-F238E27FC236}">
              <a16:creationId xmlns:a16="http://schemas.microsoft.com/office/drawing/2014/main" id="{6CB5B517-948E-4E2D-8C71-B1F3513DF956}"/>
            </a:ext>
          </a:extLst>
        </xdr:cNvPr>
        <xdr:cNvSpPr txBox="1"/>
      </xdr:nvSpPr>
      <xdr:spPr>
        <a:xfrm>
          <a:off x="2655089" y="56173687"/>
          <a:ext cx="2002033" cy="797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D</a:t>
          </a:r>
          <a:r>
            <a:rPr kumimoji="1" lang="ja-JP" altLang="en-US" sz="1200"/>
            <a:t>　各芸術団体等</a:t>
          </a:r>
        </a:p>
        <a:p>
          <a:pPr algn="ctr"/>
          <a:r>
            <a:rPr kumimoji="1" lang="ja-JP" altLang="en-US" sz="1200"/>
            <a:t>全</a:t>
          </a:r>
          <a:r>
            <a:rPr kumimoji="1" lang="en-US" altLang="ja-JP" sz="1200"/>
            <a:t>36</a:t>
          </a:r>
          <a:r>
            <a:rPr kumimoji="1" lang="ja-JP" altLang="en-US" sz="1200"/>
            <a:t>事業</a:t>
          </a:r>
        </a:p>
        <a:p>
          <a:pPr algn="ctr"/>
          <a:r>
            <a:rPr kumimoji="1" lang="en-US" altLang="ja-JP" sz="1200"/>
            <a:t>587</a:t>
          </a:r>
          <a:r>
            <a:rPr kumimoji="1" lang="ja-JP" altLang="en-US" sz="1200"/>
            <a:t>百万円</a:t>
          </a:r>
        </a:p>
      </xdr:txBody>
    </xdr:sp>
    <xdr:clientData/>
  </xdr:twoCellAnchor>
  <xdr:twoCellAnchor>
    <xdr:from>
      <xdr:col>12</xdr:col>
      <xdr:colOff>119063</xdr:colOff>
      <xdr:row>759</xdr:row>
      <xdr:rowOff>309562</xdr:rowOff>
    </xdr:from>
    <xdr:to>
      <xdr:col>23</xdr:col>
      <xdr:colOff>172571</xdr:colOff>
      <xdr:row>762</xdr:row>
      <xdr:rowOff>211095</xdr:rowOff>
    </xdr:to>
    <xdr:sp macro="" textlink="">
      <xdr:nvSpPr>
        <xdr:cNvPr id="27" name="大かっこ 26">
          <a:extLst>
            <a:ext uri="{FF2B5EF4-FFF2-40B4-BE49-F238E27FC236}">
              <a16:creationId xmlns:a16="http://schemas.microsoft.com/office/drawing/2014/main" id="{834AB75E-3F6C-4F9F-8C0D-B63EAB876BD6}"/>
            </a:ext>
          </a:extLst>
        </xdr:cNvPr>
        <xdr:cNvSpPr/>
      </xdr:nvSpPr>
      <xdr:spPr>
        <a:xfrm>
          <a:off x="2547938" y="57066656"/>
          <a:ext cx="2279977" cy="1163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海</a:t>
          </a:r>
          <a:r>
            <a:rPr kumimoji="1" lang="ja-JP" altLang="ja-JP" sz="1100">
              <a:solidFill>
                <a:schemeClr val="tx1"/>
              </a:solidFill>
              <a:effectLst/>
              <a:latin typeface="+mn-lt"/>
              <a:ea typeface="+mn-ea"/>
              <a:cs typeface="+mn-cs"/>
            </a:rPr>
            <a:t>外公演や海外の芸術団体と行う共同制作公演などを</a:t>
          </a:r>
          <a:r>
            <a:rPr kumimoji="1" lang="ja-JP" altLang="en-US" sz="1100">
              <a:solidFill>
                <a:schemeClr val="tx1"/>
              </a:solidFill>
              <a:effectLst/>
              <a:latin typeface="+mn-lt"/>
              <a:ea typeface="+mn-ea"/>
              <a:cs typeface="+mn-cs"/>
            </a:rPr>
            <a:t>実施</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80" zoomScaleNormal="75" zoomScaleSheetLayoutView="80" zoomScalePageLayoutView="85" workbookViewId="0">
      <selection activeCell="J938" sqref="J938:O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352</v>
      </c>
      <c r="AT2" s="218"/>
      <c r="AU2" s="218"/>
      <c r="AV2" s="51" t="str">
        <f>IF(AW2="", "", "-")</f>
        <v/>
      </c>
      <c r="AW2" s="417"/>
      <c r="AX2" s="417"/>
    </row>
    <row r="3" spans="1:50" ht="21" customHeight="1" thickBot="1" x14ac:dyDescent="0.2">
      <c r="A3" s="543" t="s">
        <v>424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564</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605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565</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606</v>
      </c>
      <c r="H5" s="579"/>
      <c r="I5" s="579"/>
      <c r="J5" s="579"/>
      <c r="K5" s="579"/>
      <c r="L5" s="579"/>
      <c r="M5" s="580" t="s">
        <v>66</v>
      </c>
      <c r="N5" s="581"/>
      <c r="O5" s="581"/>
      <c r="P5" s="581"/>
      <c r="Q5" s="581"/>
      <c r="R5" s="582"/>
      <c r="S5" s="583" t="s">
        <v>566</v>
      </c>
      <c r="T5" s="579"/>
      <c r="U5" s="579"/>
      <c r="V5" s="579"/>
      <c r="W5" s="579"/>
      <c r="X5" s="584"/>
      <c r="Y5" s="737" t="s">
        <v>3</v>
      </c>
      <c r="Z5" s="738"/>
      <c r="AA5" s="738"/>
      <c r="AB5" s="738"/>
      <c r="AC5" s="738"/>
      <c r="AD5" s="739"/>
      <c r="AE5" s="740" t="s">
        <v>607</v>
      </c>
      <c r="AF5" s="740"/>
      <c r="AG5" s="740"/>
      <c r="AH5" s="740"/>
      <c r="AI5" s="740"/>
      <c r="AJ5" s="740"/>
      <c r="AK5" s="740"/>
      <c r="AL5" s="740"/>
      <c r="AM5" s="740"/>
      <c r="AN5" s="740"/>
      <c r="AO5" s="740"/>
      <c r="AP5" s="741"/>
      <c r="AQ5" s="742" t="s">
        <v>632</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567</v>
      </c>
      <c r="H7" s="853"/>
      <c r="I7" s="853"/>
      <c r="J7" s="853"/>
      <c r="K7" s="853"/>
      <c r="L7" s="853"/>
      <c r="M7" s="853"/>
      <c r="N7" s="853"/>
      <c r="O7" s="853"/>
      <c r="P7" s="853"/>
      <c r="Q7" s="853"/>
      <c r="R7" s="853"/>
      <c r="S7" s="853"/>
      <c r="T7" s="853"/>
      <c r="U7" s="853"/>
      <c r="V7" s="853"/>
      <c r="W7" s="853"/>
      <c r="X7" s="854"/>
      <c r="Y7" s="415" t="s">
        <v>388</v>
      </c>
      <c r="Z7" s="311"/>
      <c r="AA7" s="311"/>
      <c r="AB7" s="311"/>
      <c r="AC7" s="311"/>
      <c r="AD7" s="416"/>
      <c r="AE7" s="403" t="s">
        <v>568</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9" t="s">
        <v>259</v>
      </c>
      <c r="B8" s="850"/>
      <c r="C8" s="850"/>
      <c r="D8" s="850"/>
      <c r="E8" s="850"/>
      <c r="F8" s="851"/>
      <c r="G8" s="225" t="str">
        <f>入力規則等!A27</f>
        <v>クールジャパン、知的財産</v>
      </c>
      <c r="H8" s="226"/>
      <c r="I8" s="226"/>
      <c r="J8" s="226"/>
      <c r="K8" s="226"/>
      <c r="L8" s="226"/>
      <c r="M8" s="226"/>
      <c r="N8" s="226"/>
      <c r="O8" s="226"/>
      <c r="P8" s="226"/>
      <c r="Q8" s="226"/>
      <c r="R8" s="226"/>
      <c r="S8" s="226"/>
      <c r="T8" s="226"/>
      <c r="U8" s="226"/>
      <c r="V8" s="226"/>
      <c r="W8" s="226"/>
      <c r="X8" s="227"/>
      <c r="Y8" s="589" t="s">
        <v>260</v>
      </c>
      <c r="Z8" s="590"/>
      <c r="AA8" s="590"/>
      <c r="AB8" s="590"/>
      <c r="AC8" s="590"/>
      <c r="AD8" s="591"/>
      <c r="AE8" s="76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1"/>
    </row>
    <row r="9" spans="1:50" ht="68.25" customHeight="1" x14ac:dyDescent="0.15">
      <c r="A9" s="149" t="s">
        <v>23</v>
      </c>
      <c r="B9" s="150"/>
      <c r="C9" s="150"/>
      <c r="D9" s="150"/>
      <c r="E9" s="150"/>
      <c r="F9" s="150"/>
      <c r="G9" s="592" t="s">
        <v>608</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108" customHeight="1" x14ac:dyDescent="0.15">
      <c r="A10" s="762" t="s">
        <v>30</v>
      </c>
      <c r="B10" s="763"/>
      <c r="C10" s="763"/>
      <c r="D10" s="763"/>
      <c r="E10" s="763"/>
      <c r="F10" s="763"/>
      <c r="G10" s="695" t="s">
        <v>625</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委託・請負、補助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701"/>
      <c r="H12" s="702"/>
      <c r="I12" s="702"/>
      <c r="J12" s="702"/>
      <c r="K12" s="702"/>
      <c r="L12" s="702"/>
      <c r="M12" s="702"/>
      <c r="N12" s="702"/>
      <c r="O12" s="702"/>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4"/>
    </row>
    <row r="13" spans="1:50" ht="21" customHeight="1" x14ac:dyDescent="0.15">
      <c r="A13" s="146"/>
      <c r="B13" s="147"/>
      <c r="C13" s="147"/>
      <c r="D13" s="147"/>
      <c r="E13" s="147"/>
      <c r="F13" s="148"/>
      <c r="G13" s="765" t="s">
        <v>6</v>
      </c>
      <c r="H13" s="766"/>
      <c r="I13" s="658" t="s">
        <v>7</v>
      </c>
      <c r="J13" s="659"/>
      <c r="K13" s="659"/>
      <c r="L13" s="659"/>
      <c r="M13" s="659"/>
      <c r="N13" s="659"/>
      <c r="O13" s="660"/>
      <c r="P13" s="116">
        <v>1070</v>
      </c>
      <c r="Q13" s="117"/>
      <c r="R13" s="117"/>
      <c r="S13" s="117"/>
      <c r="T13" s="117"/>
      <c r="U13" s="117"/>
      <c r="V13" s="118"/>
      <c r="W13" s="116">
        <v>1066</v>
      </c>
      <c r="X13" s="117"/>
      <c r="Y13" s="117"/>
      <c r="Z13" s="117"/>
      <c r="AA13" s="117"/>
      <c r="AB13" s="117"/>
      <c r="AC13" s="118"/>
      <c r="AD13" s="116">
        <v>812.4</v>
      </c>
      <c r="AE13" s="117"/>
      <c r="AF13" s="117"/>
      <c r="AG13" s="117"/>
      <c r="AH13" s="117"/>
      <c r="AI13" s="117"/>
      <c r="AJ13" s="118"/>
      <c r="AK13" s="116">
        <v>812.4</v>
      </c>
      <c r="AL13" s="117"/>
      <c r="AM13" s="117"/>
      <c r="AN13" s="117"/>
      <c r="AO13" s="117"/>
      <c r="AP13" s="117"/>
      <c r="AQ13" s="118"/>
      <c r="AR13" s="113">
        <v>812.4</v>
      </c>
      <c r="AS13" s="114"/>
      <c r="AT13" s="114"/>
      <c r="AU13" s="114"/>
      <c r="AV13" s="114"/>
      <c r="AW13" s="114"/>
      <c r="AX13" s="414"/>
    </row>
    <row r="14" spans="1:50" ht="21" customHeight="1" x14ac:dyDescent="0.15">
      <c r="A14" s="146"/>
      <c r="B14" s="147"/>
      <c r="C14" s="147"/>
      <c r="D14" s="147"/>
      <c r="E14" s="147"/>
      <c r="F14" s="148"/>
      <c r="G14" s="767"/>
      <c r="H14" s="768"/>
      <c r="I14" s="595" t="s">
        <v>8</v>
      </c>
      <c r="J14" s="649"/>
      <c r="K14" s="649"/>
      <c r="L14" s="649"/>
      <c r="M14" s="649"/>
      <c r="N14" s="649"/>
      <c r="O14" s="650"/>
      <c r="P14" s="116" t="s">
        <v>569</v>
      </c>
      <c r="Q14" s="117"/>
      <c r="R14" s="117"/>
      <c r="S14" s="117"/>
      <c r="T14" s="117"/>
      <c r="U14" s="117"/>
      <c r="V14" s="118"/>
      <c r="W14" s="116" t="s">
        <v>570</v>
      </c>
      <c r="X14" s="117"/>
      <c r="Y14" s="117"/>
      <c r="Z14" s="117"/>
      <c r="AA14" s="117"/>
      <c r="AB14" s="117"/>
      <c r="AC14" s="118"/>
      <c r="AD14" s="116" t="s">
        <v>561</v>
      </c>
      <c r="AE14" s="117"/>
      <c r="AF14" s="117"/>
      <c r="AG14" s="117"/>
      <c r="AH14" s="117"/>
      <c r="AI14" s="117"/>
      <c r="AJ14" s="118"/>
      <c r="AK14" s="116" t="s">
        <v>633</v>
      </c>
      <c r="AL14" s="117"/>
      <c r="AM14" s="117"/>
      <c r="AN14" s="117"/>
      <c r="AO14" s="117"/>
      <c r="AP14" s="117"/>
      <c r="AQ14" s="118"/>
      <c r="AR14" s="685"/>
      <c r="AS14" s="685"/>
      <c r="AT14" s="685"/>
      <c r="AU14" s="685"/>
      <c r="AV14" s="685"/>
      <c r="AW14" s="685"/>
      <c r="AX14" s="686"/>
    </row>
    <row r="15" spans="1:50" ht="21" customHeight="1" x14ac:dyDescent="0.15">
      <c r="A15" s="146"/>
      <c r="B15" s="147"/>
      <c r="C15" s="147"/>
      <c r="D15" s="147"/>
      <c r="E15" s="147"/>
      <c r="F15" s="148"/>
      <c r="G15" s="767"/>
      <c r="H15" s="768"/>
      <c r="I15" s="595" t="s">
        <v>51</v>
      </c>
      <c r="J15" s="596"/>
      <c r="K15" s="596"/>
      <c r="L15" s="596"/>
      <c r="M15" s="596"/>
      <c r="N15" s="596"/>
      <c r="O15" s="597"/>
      <c r="P15" s="116" t="s">
        <v>570</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633</v>
      </c>
      <c r="AL15" s="117"/>
      <c r="AM15" s="117"/>
      <c r="AN15" s="117"/>
      <c r="AO15" s="117"/>
      <c r="AP15" s="117"/>
      <c r="AQ15" s="118"/>
      <c r="AR15" s="116"/>
      <c r="AS15" s="117"/>
      <c r="AT15" s="117"/>
      <c r="AU15" s="117"/>
      <c r="AV15" s="117"/>
      <c r="AW15" s="117"/>
      <c r="AX15" s="648"/>
    </row>
    <row r="16" spans="1:50" ht="21" customHeight="1" x14ac:dyDescent="0.15">
      <c r="A16" s="146"/>
      <c r="B16" s="147"/>
      <c r="C16" s="147"/>
      <c r="D16" s="147"/>
      <c r="E16" s="147"/>
      <c r="F16" s="148"/>
      <c r="G16" s="767"/>
      <c r="H16" s="768"/>
      <c r="I16" s="595" t="s">
        <v>52</v>
      </c>
      <c r="J16" s="596"/>
      <c r="K16" s="596"/>
      <c r="L16" s="596"/>
      <c r="M16" s="596"/>
      <c r="N16" s="596"/>
      <c r="O16" s="597"/>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98"/>
      <c r="AS16" s="699"/>
      <c r="AT16" s="699"/>
      <c r="AU16" s="699"/>
      <c r="AV16" s="699"/>
      <c r="AW16" s="699"/>
      <c r="AX16" s="700"/>
    </row>
    <row r="17" spans="1:50" ht="24.75" customHeight="1" x14ac:dyDescent="0.15">
      <c r="A17" s="146"/>
      <c r="B17" s="147"/>
      <c r="C17" s="147"/>
      <c r="D17" s="147"/>
      <c r="E17" s="147"/>
      <c r="F17" s="148"/>
      <c r="G17" s="767"/>
      <c r="H17" s="768"/>
      <c r="I17" s="595" t="s">
        <v>50</v>
      </c>
      <c r="J17" s="649"/>
      <c r="K17" s="649"/>
      <c r="L17" s="649"/>
      <c r="M17" s="649"/>
      <c r="N17" s="649"/>
      <c r="O17" s="650"/>
      <c r="P17" s="116" t="s">
        <v>572</v>
      </c>
      <c r="Q17" s="117"/>
      <c r="R17" s="117"/>
      <c r="S17" s="117"/>
      <c r="T17" s="117"/>
      <c r="U17" s="117"/>
      <c r="V17" s="118"/>
      <c r="W17" s="116" t="s">
        <v>561</v>
      </c>
      <c r="X17" s="117"/>
      <c r="Y17" s="117"/>
      <c r="Z17" s="117"/>
      <c r="AA17" s="117"/>
      <c r="AB17" s="117"/>
      <c r="AC17" s="118"/>
      <c r="AD17" s="116" t="s">
        <v>571</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9"/>
      <c r="H18" s="770"/>
      <c r="I18" s="757" t="s">
        <v>20</v>
      </c>
      <c r="J18" s="758"/>
      <c r="K18" s="758"/>
      <c r="L18" s="758"/>
      <c r="M18" s="758"/>
      <c r="N18" s="758"/>
      <c r="O18" s="759"/>
      <c r="P18" s="122">
        <f>SUM(P13:V17)</f>
        <v>1070</v>
      </c>
      <c r="Q18" s="123"/>
      <c r="R18" s="123"/>
      <c r="S18" s="123"/>
      <c r="T18" s="123"/>
      <c r="U18" s="123"/>
      <c r="V18" s="124"/>
      <c r="W18" s="122">
        <f>SUM(W13:AC17)</f>
        <v>1066</v>
      </c>
      <c r="X18" s="123"/>
      <c r="Y18" s="123"/>
      <c r="Z18" s="123"/>
      <c r="AA18" s="123"/>
      <c r="AB18" s="123"/>
      <c r="AC18" s="124"/>
      <c r="AD18" s="122">
        <f>SUM(AD13:AJ17)</f>
        <v>812.4</v>
      </c>
      <c r="AE18" s="123"/>
      <c r="AF18" s="123"/>
      <c r="AG18" s="123"/>
      <c r="AH18" s="123"/>
      <c r="AI18" s="123"/>
      <c r="AJ18" s="124"/>
      <c r="AK18" s="122">
        <f>SUM(AK13:AQ17)</f>
        <v>812.4</v>
      </c>
      <c r="AL18" s="123"/>
      <c r="AM18" s="123"/>
      <c r="AN18" s="123"/>
      <c r="AO18" s="123"/>
      <c r="AP18" s="123"/>
      <c r="AQ18" s="124"/>
      <c r="AR18" s="122">
        <f>SUM(AR13:AX17)</f>
        <v>812.4</v>
      </c>
      <c r="AS18" s="123"/>
      <c r="AT18" s="123"/>
      <c r="AU18" s="123"/>
      <c r="AV18" s="123"/>
      <c r="AW18" s="123"/>
      <c r="AX18" s="557"/>
    </row>
    <row r="19" spans="1:50" ht="24.75" customHeight="1" x14ac:dyDescent="0.15">
      <c r="A19" s="146"/>
      <c r="B19" s="147"/>
      <c r="C19" s="147"/>
      <c r="D19" s="147"/>
      <c r="E19" s="147"/>
      <c r="F19" s="148"/>
      <c r="G19" s="555" t="s">
        <v>9</v>
      </c>
      <c r="H19" s="556"/>
      <c r="I19" s="556"/>
      <c r="J19" s="556"/>
      <c r="K19" s="556"/>
      <c r="L19" s="556"/>
      <c r="M19" s="556"/>
      <c r="N19" s="556"/>
      <c r="O19" s="556"/>
      <c r="P19" s="116">
        <v>1005</v>
      </c>
      <c r="Q19" s="117"/>
      <c r="R19" s="117"/>
      <c r="S19" s="117"/>
      <c r="T19" s="117"/>
      <c r="U19" s="117"/>
      <c r="V19" s="118"/>
      <c r="W19" s="116">
        <v>971</v>
      </c>
      <c r="X19" s="117"/>
      <c r="Y19" s="117"/>
      <c r="Z19" s="117"/>
      <c r="AA19" s="117"/>
      <c r="AB19" s="117"/>
      <c r="AC19" s="118"/>
      <c r="AD19" s="116">
        <v>806</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15">
      <c r="A20" s="146"/>
      <c r="B20" s="147"/>
      <c r="C20" s="147"/>
      <c r="D20" s="147"/>
      <c r="E20" s="147"/>
      <c r="F20" s="148"/>
      <c r="G20" s="555" t="s">
        <v>10</v>
      </c>
      <c r="H20" s="556"/>
      <c r="I20" s="556"/>
      <c r="J20" s="556"/>
      <c r="K20" s="556"/>
      <c r="L20" s="556"/>
      <c r="M20" s="556"/>
      <c r="N20" s="556"/>
      <c r="O20" s="556"/>
      <c r="P20" s="559">
        <f>IF(P18=0, "-", SUM(P19)/P18)</f>
        <v>0.93925233644859818</v>
      </c>
      <c r="Q20" s="559"/>
      <c r="R20" s="559"/>
      <c r="S20" s="559"/>
      <c r="T20" s="559"/>
      <c r="U20" s="559"/>
      <c r="V20" s="559"/>
      <c r="W20" s="559">
        <f t="shared" ref="W20" si="0">IF(W18=0, "-", SUM(W19)/W18)</f>
        <v>0.91088180112570361</v>
      </c>
      <c r="X20" s="559"/>
      <c r="Y20" s="559"/>
      <c r="Z20" s="559"/>
      <c r="AA20" s="559"/>
      <c r="AB20" s="559"/>
      <c r="AC20" s="559"/>
      <c r="AD20" s="559">
        <f t="shared" ref="AD20" si="1">IF(AD18=0, "-", SUM(AD19)/AD18)</f>
        <v>0.99212210733628758</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9"/>
      <c r="B21" s="150"/>
      <c r="C21" s="150"/>
      <c r="D21" s="150"/>
      <c r="E21" s="150"/>
      <c r="F21" s="151"/>
      <c r="G21" s="954" t="s">
        <v>356</v>
      </c>
      <c r="H21" s="955"/>
      <c r="I21" s="955"/>
      <c r="J21" s="955"/>
      <c r="K21" s="955"/>
      <c r="L21" s="955"/>
      <c r="M21" s="955"/>
      <c r="N21" s="955"/>
      <c r="O21" s="955"/>
      <c r="P21" s="559">
        <f>IF(P19=0, "-", SUM(P19)/SUM(P13,P14))</f>
        <v>0.93925233644859818</v>
      </c>
      <c r="Q21" s="559"/>
      <c r="R21" s="559"/>
      <c r="S21" s="559"/>
      <c r="T21" s="559"/>
      <c r="U21" s="559"/>
      <c r="V21" s="559"/>
      <c r="W21" s="559">
        <f t="shared" ref="W21" si="2">IF(W19=0, "-", SUM(W19)/SUM(W13,W14))</f>
        <v>0.91088180112570361</v>
      </c>
      <c r="X21" s="559"/>
      <c r="Y21" s="559"/>
      <c r="Z21" s="559"/>
      <c r="AA21" s="559"/>
      <c r="AB21" s="559"/>
      <c r="AC21" s="559"/>
      <c r="AD21" s="559">
        <f t="shared" ref="AD21" si="3">IF(AD19=0, "-", SUM(AD19)/SUM(AD13,AD14))</f>
        <v>0.99212210733628758</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812</v>
      </c>
      <c r="Q23" s="114"/>
      <c r="R23" s="114"/>
      <c r="S23" s="114"/>
      <c r="T23" s="114"/>
      <c r="U23" s="114"/>
      <c r="V23" s="115"/>
      <c r="W23" s="113">
        <v>632</v>
      </c>
      <c r="X23" s="114"/>
      <c r="Y23" s="114"/>
      <c r="Z23" s="114"/>
      <c r="AA23" s="114"/>
      <c r="AB23" s="114"/>
      <c r="AC23" s="115"/>
      <c r="AD23" s="207" t="s">
        <v>560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634</v>
      </c>
      <c r="H24" s="194"/>
      <c r="I24" s="194"/>
      <c r="J24" s="194"/>
      <c r="K24" s="194"/>
      <c r="L24" s="194"/>
      <c r="M24" s="194"/>
      <c r="N24" s="194"/>
      <c r="O24" s="195"/>
      <c r="P24" s="116"/>
      <c r="Q24" s="117"/>
      <c r="R24" s="117"/>
      <c r="S24" s="117"/>
      <c r="T24" s="117"/>
      <c r="U24" s="117"/>
      <c r="V24" s="118"/>
      <c r="W24" s="116">
        <v>180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635</v>
      </c>
      <c r="H25" s="194"/>
      <c r="I25" s="194"/>
      <c r="J25" s="194"/>
      <c r="K25" s="194"/>
      <c r="L25" s="194"/>
      <c r="M25" s="194"/>
      <c r="N25" s="194"/>
      <c r="O25" s="195"/>
      <c r="P25" s="116">
        <v>0.4</v>
      </c>
      <c r="Q25" s="117"/>
      <c r="R25" s="117"/>
      <c r="S25" s="117"/>
      <c r="T25" s="117"/>
      <c r="U25" s="117"/>
      <c r="V25" s="118"/>
      <c r="W25" s="116">
        <v>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812.4</v>
      </c>
      <c r="Q29" s="117"/>
      <c r="R29" s="117"/>
      <c r="S29" s="117"/>
      <c r="T29" s="117"/>
      <c r="U29" s="117"/>
      <c r="V29" s="118"/>
      <c r="W29" s="222">
        <f>AR13</f>
        <v>812.4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351</v>
      </c>
      <c r="B30" s="530"/>
      <c r="C30" s="530"/>
      <c r="D30" s="530"/>
      <c r="E30" s="530"/>
      <c r="F30" s="531"/>
      <c r="G30" s="670" t="s">
        <v>146</v>
      </c>
      <c r="H30" s="410"/>
      <c r="I30" s="410"/>
      <c r="J30" s="410"/>
      <c r="K30" s="410"/>
      <c r="L30" s="410"/>
      <c r="M30" s="410"/>
      <c r="N30" s="410"/>
      <c r="O30" s="599"/>
      <c r="P30" s="598" t="s">
        <v>59</v>
      </c>
      <c r="Q30" s="410"/>
      <c r="R30" s="410"/>
      <c r="S30" s="410"/>
      <c r="T30" s="410"/>
      <c r="U30" s="410"/>
      <c r="V30" s="410"/>
      <c r="W30" s="410"/>
      <c r="X30" s="599"/>
      <c r="Y30" s="485"/>
      <c r="Z30" s="486"/>
      <c r="AA30" s="487"/>
      <c r="AB30" s="406" t="s">
        <v>11</v>
      </c>
      <c r="AC30" s="407"/>
      <c r="AD30" s="408"/>
      <c r="AE30" s="406" t="s">
        <v>391</v>
      </c>
      <c r="AF30" s="407"/>
      <c r="AG30" s="407"/>
      <c r="AH30" s="408"/>
      <c r="AI30" s="406" t="s">
        <v>413</v>
      </c>
      <c r="AJ30" s="407"/>
      <c r="AK30" s="407"/>
      <c r="AL30" s="408"/>
      <c r="AM30" s="409" t="s">
        <v>418</v>
      </c>
      <c r="AN30" s="409"/>
      <c r="AO30" s="409"/>
      <c r="AP30" s="406"/>
      <c r="AQ30" s="661" t="s">
        <v>235</v>
      </c>
      <c r="AR30" s="662"/>
      <c r="AS30" s="662"/>
      <c r="AT30" s="663"/>
      <c r="AU30" s="410" t="s">
        <v>134</v>
      </c>
      <c r="AV30" s="410"/>
      <c r="AW30" s="410"/>
      <c r="AX30" s="411"/>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488"/>
      <c r="Z31" s="489"/>
      <c r="AA31" s="490"/>
      <c r="AB31" s="351"/>
      <c r="AC31" s="352"/>
      <c r="AD31" s="353"/>
      <c r="AE31" s="351"/>
      <c r="AF31" s="352"/>
      <c r="AG31" s="352"/>
      <c r="AH31" s="353"/>
      <c r="AI31" s="351"/>
      <c r="AJ31" s="352"/>
      <c r="AK31" s="352"/>
      <c r="AL31" s="353"/>
      <c r="AM31" s="396"/>
      <c r="AN31" s="396"/>
      <c r="AO31" s="396"/>
      <c r="AP31" s="351"/>
      <c r="AQ31" s="215" t="s">
        <v>561</v>
      </c>
      <c r="AR31" s="140"/>
      <c r="AS31" s="141" t="s">
        <v>236</v>
      </c>
      <c r="AT31" s="176"/>
      <c r="AU31" s="281" t="s">
        <v>575</v>
      </c>
      <c r="AV31" s="281"/>
      <c r="AW31" s="399" t="s">
        <v>181</v>
      </c>
      <c r="AX31" s="400"/>
    </row>
    <row r="32" spans="1:50" ht="40.5" customHeight="1" x14ac:dyDescent="0.15">
      <c r="A32" s="535"/>
      <c r="B32" s="533"/>
      <c r="C32" s="533"/>
      <c r="D32" s="533"/>
      <c r="E32" s="533"/>
      <c r="F32" s="534"/>
      <c r="G32" s="560" t="s">
        <v>626</v>
      </c>
      <c r="H32" s="561"/>
      <c r="I32" s="561"/>
      <c r="J32" s="561"/>
      <c r="K32" s="561"/>
      <c r="L32" s="561"/>
      <c r="M32" s="561"/>
      <c r="N32" s="561"/>
      <c r="O32" s="562"/>
      <c r="P32" s="165" t="s">
        <v>638</v>
      </c>
      <c r="Q32" s="165"/>
      <c r="R32" s="165"/>
      <c r="S32" s="165"/>
      <c r="T32" s="165"/>
      <c r="U32" s="165"/>
      <c r="V32" s="165"/>
      <c r="W32" s="165"/>
      <c r="X32" s="236"/>
      <c r="Y32" s="357" t="s">
        <v>12</v>
      </c>
      <c r="Z32" s="569"/>
      <c r="AA32" s="570"/>
      <c r="AB32" s="571" t="s">
        <v>574</v>
      </c>
      <c r="AC32" s="571"/>
      <c r="AD32" s="571"/>
      <c r="AE32" s="384">
        <v>91</v>
      </c>
      <c r="AF32" s="385"/>
      <c r="AG32" s="385"/>
      <c r="AH32" s="385"/>
      <c r="AI32" s="384">
        <v>85</v>
      </c>
      <c r="AJ32" s="385"/>
      <c r="AK32" s="385"/>
      <c r="AL32" s="385"/>
      <c r="AM32" s="384"/>
      <c r="AN32" s="385"/>
      <c r="AO32" s="385"/>
      <c r="AP32" s="385"/>
      <c r="AQ32" s="119" t="s">
        <v>570</v>
      </c>
      <c r="AR32" s="120"/>
      <c r="AS32" s="120"/>
      <c r="AT32" s="121"/>
      <c r="AU32" s="385" t="s">
        <v>570</v>
      </c>
      <c r="AV32" s="385"/>
      <c r="AW32" s="385"/>
      <c r="AX32" s="387"/>
    </row>
    <row r="33" spans="1:50" ht="40.5" customHeight="1" x14ac:dyDescent="0.15">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18" t="s">
        <v>54</v>
      </c>
      <c r="Z33" s="313"/>
      <c r="AA33" s="314"/>
      <c r="AB33" s="542" t="s">
        <v>574</v>
      </c>
      <c r="AC33" s="542"/>
      <c r="AD33" s="542"/>
      <c r="AE33" s="384">
        <v>85</v>
      </c>
      <c r="AF33" s="385"/>
      <c r="AG33" s="385"/>
      <c r="AH33" s="385"/>
      <c r="AI33" s="384">
        <v>85</v>
      </c>
      <c r="AJ33" s="385"/>
      <c r="AK33" s="385"/>
      <c r="AL33" s="385"/>
      <c r="AM33" s="384">
        <v>85</v>
      </c>
      <c r="AN33" s="385"/>
      <c r="AO33" s="385"/>
      <c r="AP33" s="385"/>
      <c r="AQ33" s="119" t="s">
        <v>561</v>
      </c>
      <c r="AR33" s="120"/>
      <c r="AS33" s="120"/>
      <c r="AT33" s="121"/>
      <c r="AU33" s="385" t="s">
        <v>575</v>
      </c>
      <c r="AV33" s="385"/>
      <c r="AW33" s="385"/>
      <c r="AX33" s="387"/>
    </row>
    <row r="34" spans="1:50" ht="40.5" customHeight="1" x14ac:dyDescent="0.15">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18" t="s">
        <v>13</v>
      </c>
      <c r="Z34" s="313"/>
      <c r="AA34" s="314"/>
      <c r="AB34" s="517" t="s">
        <v>182</v>
      </c>
      <c r="AC34" s="517"/>
      <c r="AD34" s="517"/>
      <c r="AE34" s="384">
        <v>107</v>
      </c>
      <c r="AF34" s="385"/>
      <c r="AG34" s="385"/>
      <c r="AH34" s="385"/>
      <c r="AI34" s="384">
        <v>100</v>
      </c>
      <c r="AJ34" s="385"/>
      <c r="AK34" s="385"/>
      <c r="AL34" s="385"/>
      <c r="AM34" s="384" t="s">
        <v>609</v>
      </c>
      <c r="AN34" s="385"/>
      <c r="AO34" s="385"/>
      <c r="AP34" s="385"/>
      <c r="AQ34" s="119" t="s">
        <v>570</v>
      </c>
      <c r="AR34" s="120"/>
      <c r="AS34" s="120"/>
      <c r="AT34" s="121"/>
      <c r="AU34" s="385" t="s">
        <v>570</v>
      </c>
      <c r="AV34" s="385"/>
      <c r="AW34" s="385"/>
      <c r="AX34" s="387"/>
    </row>
    <row r="35" spans="1:50" ht="54.75" customHeight="1" x14ac:dyDescent="0.15">
      <c r="A35" s="924" t="s">
        <v>379</v>
      </c>
      <c r="B35" s="925"/>
      <c r="C35" s="925"/>
      <c r="D35" s="925"/>
      <c r="E35" s="925"/>
      <c r="F35" s="926"/>
      <c r="G35" s="930" t="s">
        <v>576</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4" t="s">
        <v>351</v>
      </c>
      <c r="B37" s="665"/>
      <c r="C37" s="665"/>
      <c r="D37" s="665"/>
      <c r="E37" s="665"/>
      <c r="F37" s="666"/>
      <c r="G37" s="585" t="s">
        <v>146</v>
      </c>
      <c r="H37" s="401"/>
      <c r="I37" s="401"/>
      <c r="J37" s="401"/>
      <c r="K37" s="401"/>
      <c r="L37" s="401"/>
      <c r="M37" s="401"/>
      <c r="N37" s="401"/>
      <c r="O37" s="586"/>
      <c r="P37" s="651" t="s">
        <v>59</v>
      </c>
      <c r="Q37" s="401"/>
      <c r="R37" s="401"/>
      <c r="S37" s="401"/>
      <c r="T37" s="401"/>
      <c r="U37" s="401"/>
      <c r="V37" s="401"/>
      <c r="W37" s="401"/>
      <c r="X37" s="586"/>
      <c r="Y37" s="652"/>
      <c r="Z37" s="653"/>
      <c r="AA37" s="654"/>
      <c r="AB37" s="655" t="s">
        <v>11</v>
      </c>
      <c r="AC37" s="656"/>
      <c r="AD37" s="657"/>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hidden="1"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488"/>
      <c r="Z38" s="489"/>
      <c r="AA38" s="490"/>
      <c r="AB38" s="351"/>
      <c r="AC38" s="352"/>
      <c r="AD38" s="353"/>
      <c r="AE38" s="351"/>
      <c r="AF38" s="352"/>
      <c r="AG38" s="352"/>
      <c r="AH38" s="353"/>
      <c r="AI38" s="351"/>
      <c r="AJ38" s="352"/>
      <c r="AK38" s="352"/>
      <c r="AL38" s="353"/>
      <c r="AM38" s="396"/>
      <c r="AN38" s="396"/>
      <c r="AO38" s="396"/>
      <c r="AP38" s="396"/>
      <c r="AQ38" s="215" t="s">
        <v>561</v>
      </c>
      <c r="AR38" s="140"/>
      <c r="AS38" s="141" t="s">
        <v>236</v>
      </c>
      <c r="AT38" s="176"/>
      <c r="AU38" s="281" t="s">
        <v>575</v>
      </c>
      <c r="AV38" s="281"/>
      <c r="AW38" s="399" t="s">
        <v>181</v>
      </c>
      <c r="AX38" s="400"/>
    </row>
    <row r="39" spans="1:50" ht="41.25" hidden="1" customHeight="1" x14ac:dyDescent="0.15">
      <c r="A39" s="535"/>
      <c r="B39" s="533"/>
      <c r="C39" s="533"/>
      <c r="D39" s="533"/>
      <c r="E39" s="533"/>
      <c r="F39" s="534"/>
      <c r="G39" s="560"/>
      <c r="H39" s="561"/>
      <c r="I39" s="561"/>
      <c r="J39" s="561"/>
      <c r="K39" s="561"/>
      <c r="L39" s="561"/>
      <c r="M39" s="561"/>
      <c r="N39" s="561"/>
      <c r="O39" s="562"/>
      <c r="P39" s="165"/>
      <c r="Q39" s="165"/>
      <c r="R39" s="165"/>
      <c r="S39" s="165"/>
      <c r="T39" s="165"/>
      <c r="U39" s="165"/>
      <c r="V39" s="165"/>
      <c r="W39" s="165"/>
      <c r="X39" s="236"/>
      <c r="Y39" s="357" t="s">
        <v>12</v>
      </c>
      <c r="Z39" s="569"/>
      <c r="AA39" s="570"/>
      <c r="AB39" s="571"/>
      <c r="AC39" s="571"/>
      <c r="AD39" s="571"/>
      <c r="AE39" s="384"/>
      <c r="AF39" s="385"/>
      <c r="AG39" s="385"/>
      <c r="AH39" s="385"/>
      <c r="AI39" s="384"/>
      <c r="AJ39" s="385"/>
      <c r="AK39" s="385"/>
      <c r="AL39" s="385"/>
      <c r="AM39" s="384"/>
      <c r="AN39" s="385"/>
      <c r="AO39" s="385"/>
      <c r="AP39" s="385"/>
      <c r="AQ39" s="119" t="s">
        <v>570</v>
      </c>
      <c r="AR39" s="120"/>
      <c r="AS39" s="120"/>
      <c r="AT39" s="121"/>
      <c r="AU39" s="385" t="s">
        <v>570</v>
      </c>
      <c r="AV39" s="385"/>
      <c r="AW39" s="385"/>
      <c r="AX39" s="387"/>
    </row>
    <row r="40" spans="1:50" ht="41.25" hidden="1" customHeight="1" x14ac:dyDescent="0.15">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18" t="s">
        <v>54</v>
      </c>
      <c r="Z40" s="313"/>
      <c r="AA40" s="314"/>
      <c r="AB40" s="542"/>
      <c r="AC40" s="542"/>
      <c r="AD40" s="542"/>
      <c r="AE40" s="384"/>
      <c r="AF40" s="385"/>
      <c r="AG40" s="385"/>
      <c r="AH40" s="385"/>
      <c r="AI40" s="384"/>
      <c r="AJ40" s="385"/>
      <c r="AK40" s="385"/>
      <c r="AL40" s="385"/>
      <c r="AM40" s="384"/>
      <c r="AN40" s="385"/>
      <c r="AO40" s="385"/>
      <c r="AP40" s="385"/>
      <c r="AQ40" s="119" t="s">
        <v>561</v>
      </c>
      <c r="AR40" s="120"/>
      <c r="AS40" s="120"/>
      <c r="AT40" s="121"/>
      <c r="AU40" s="385" t="s">
        <v>575</v>
      </c>
      <c r="AV40" s="385"/>
      <c r="AW40" s="385"/>
      <c r="AX40" s="387"/>
    </row>
    <row r="41" spans="1:50" ht="41.25" hidden="1" customHeight="1" x14ac:dyDescent="0.15">
      <c r="A41" s="667"/>
      <c r="B41" s="668"/>
      <c r="C41" s="668"/>
      <c r="D41" s="668"/>
      <c r="E41" s="668"/>
      <c r="F41" s="669"/>
      <c r="G41" s="566"/>
      <c r="H41" s="567"/>
      <c r="I41" s="567"/>
      <c r="J41" s="567"/>
      <c r="K41" s="567"/>
      <c r="L41" s="567"/>
      <c r="M41" s="567"/>
      <c r="N41" s="567"/>
      <c r="O41" s="568"/>
      <c r="P41" s="168"/>
      <c r="Q41" s="168"/>
      <c r="R41" s="168"/>
      <c r="S41" s="168"/>
      <c r="T41" s="168"/>
      <c r="U41" s="168"/>
      <c r="V41" s="168"/>
      <c r="W41" s="168"/>
      <c r="X41" s="241"/>
      <c r="Y41" s="318" t="s">
        <v>13</v>
      </c>
      <c r="Z41" s="313"/>
      <c r="AA41" s="314"/>
      <c r="AB41" s="517" t="s">
        <v>182</v>
      </c>
      <c r="AC41" s="517"/>
      <c r="AD41" s="517"/>
      <c r="AE41" s="384"/>
      <c r="AF41" s="385"/>
      <c r="AG41" s="385"/>
      <c r="AH41" s="385"/>
      <c r="AI41" s="384"/>
      <c r="AJ41" s="385"/>
      <c r="AK41" s="385"/>
      <c r="AL41" s="385"/>
      <c r="AM41" s="384"/>
      <c r="AN41" s="385"/>
      <c r="AO41" s="385"/>
      <c r="AP41" s="385"/>
      <c r="AQ41" s="119" t="s">
        <v>570</v>
      </c>
      <c r="AR41" s="120"/>
      <c r="AS41" s="120"/>
      <c r="AT41" s="121"/>
      <c r="AU41" s="385" t="s">
        <v>570</v>
      </c>
      <c r="AV41" s="385"/>
      <c r="AW41" s="385"/>
      <c r="AX41" s="387"/>
    </row>
    <row r="42" spans="1:50" ht="23.25" hidden="1" customHeight="1" x14ac:dyDescent="0.15">
      <c r="A42" s="924" t="s">
        <v>379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4" t="s">
        <v>351</v>
      </c>
      <c r="B44" s="665"/>
      <c r="C44" s="665"/>
      <c r="D44" s="665"/>
      <c r="E44" s="665"/>
      <c r="F44" s="666"/>
      <c r="G44" s="585" t="s">
        <v>146</v>
      </c>
      <c r="H44" s="401"/>
      <c r="I44" s="401"/>
      <c r="J44" s="401"/>
      <c r="K44" s="401"/>
      <c r="L44" s="401"/>
      <c r="M44" s="401"/>
      <c r="N44" s="401"/>
      <c r="O44" s="586"/>
      <c r="P44" s="651" t="s">
        <v>59</v>
      </c>
      <c r="Q44" s="401"/>
      <c r="R44" s="401"/>
      <c r="S44" s="401"/>
      <c r="T44" s="401"/>
      <c r="U44" s="401"/>
      <c r="V44" s="401"/>
      <c r="W44" s="401"/>
      <c r="X44" s="586"/>
      <c r="Y44" s="652"/>
      <c r="Z44" s="653"/>
      <c r="AA44" s="654"/>
      <c r="AB44" s="655" t="s">
        <v>11</v>
      </c>
      <c r="AC44" s="656"/>
      <c r="AD44" s="657"/>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hidden="1"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488"/>
      <c r="Z45" s="489"/>
      <c r="AA45" s="490"/>
      <c r="AB45" s="351"/>
      <c r="AC45" s="352"/>
      <c r="AD45" s="353"/>
      <c r="AE45" s="351"/>
      <c r="AF45" s="352"/>
      <c r="AG45" s="352"/>
      <c r="AH45" s="353"/>
      <c r="AI45" s="351"/>
      <c r="AJ45" s="352"/>
      <c r="AK45" s="352"/>
      <c r="AL45" s="353"/>
      <c r="AM45" s="396"/>
      <c r="AN45" s="396"/>
      <c r="AO45" s="396"/>
      <c r="AP45" s="396"/>
      <c r="AQ45" s="215" t="s">
        <v>561</v>
      </c>
      <c r="AR45" s="140"/>
      <c r="AS45" s="141" t="s">
        <v>236</v>
      </c>
      <c r="AT45" s="176"/>
      <c r="AU45" s="281" t="s">
        <v>561</v>
      </c>
      <c r="AV45" s="281"/>
      <c r="AW45" s="399" t="s">
        <v>181</v>
      </c>
      <c r="AX45" s="400"/>
    </row>
    <row r="46" spans="1:50" ht="53.25" hidden="1" customHeight="1" x14ac:dyDescent="0.15">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57" t="s">
        <v>12</v>
      </c>
      <c r="Z46" s="569"/>
      <c r="AA46" s="570"/>
      <c r="AB46" s="571"/>
      <c r="AC46" s="571"/>
      <c r="AD46" s="571"/>
      <c r="AE46" s="384"/>
      <c r="AF46" s="385"/>
      <c r="AG46" s="385"/>
      <c r="AH46" s="385"/>
      <c r="AI46" s="384"/>
      <c r="AJ46" s="385"/>
      <c r="AK46" s="385"/>
      <c r="AL46" s="385"/>
      <c r="AM46" s="384"/>
      <c r="AN46" s="385"/>
      <c r="AO46" s="385"/>
      <c r="AP46" s="385"/>
      <c r="AQ46" s="119" t="s">
        <v>561</v>
      </c>
      <c r="AR46" s="120"/>
      <c r="AS46" s="120"/>
      <c r="AT46" s="121"/>
      <c r="AU46" s="385" t="s">
        <v>561</v>
      </c>
      <c r="AV46" s="385"/>
      <c r="AW46" s="385"/>
      <c r="AX46" s="387"/>
    </row>
    <row r="47" spans="1:50" ht="53.25" hidden="1" customHeight="1" x14ac:dyDescent="0.15">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18" t="s">
        <v>54</v>
      </c>
      <c r="Z47" s="313"/>
      <c r="AA47" s="314"/>
      <c r="AB47" s="542"/>
      <c r="AC47" s="542"/>
      <c r="AD47" s="542"/>
      <c r="AE47" s="384"/>
      <c r="AF47" s="385"/>
      <c r="AG47" s="385"/>
      <c r="AH47" s="385"/>
      <c r="AI47" s="384"/>
      <c r="AJ47" s="385"/>
      <c r="AK47" s="385"/>
      <c r="AL47" s="385"/>
      <c r="AM47" s="384"/>
      <c r="AN47" s="385"/>
      <c r="AO47" s="385"/>
      <c r="AP47" s="385"/>
      <c r="AQ47" s="119" t="s">
        <v>561</v>
      </c>
      <c r="AR47" s="120"/>
      <c r="AS47" s="120"/>
      <c r="AT47" s="121"/>
      <c r="AU47" s="385" t="s">
        <v>561</v>
      </c>
      <c r="AV47" s="385"/>
      <c r="AW47" s="385"/>
      <c r="AX47" s="387"/>
    </row>
    <row r="48" spans="1:50" ht="53.25" hidden="1" customHeight="1" x14ac:dyDescent="0.15">
      <c r="A48" s="667"/>
      <c r="B48" s="668"/>
      <c r="C48" s="668"/>
      <c r="D48" s="668"/>
      <c r="E48" s="668"/>
      <c r="F48" s="669"/>
      <c r="G48" s="566"/>
      <c r="H48" s="567"/>
      <c r="I48" s="567"/>
      <c r="J48" s="567"/>
      <c r="K48" s="567"/>
      <c r="L48" s="567"/>
      <c r="M48" s="567"/>
      <c r="N48" s="567"/>
      <c r="O48" s="568"/>
      <c r="P48" s="168"/>
      <c r="Q48" s="168"/>
      <c r="R48" s="168"/>
      <c r="S48" s="168"/>
      <c r="T48" s="168"/>
      <c r="U48" s="168"/>
      <c r="V48" s="168"/>
      <c r="W48" s="168"/>
      <c r="X48" s="241"/>
      <c r="Y48" s="318" t="s">
        <v>13</v>
      </c>
      <c r="Z48" s="313"/>
      <c r="AA48" s="314"/>
      <c r="AB48" s="517" t="s">
        <v>182</v>
      </c>
      <c r="AC48" s="517"/>
      <c r="AD48" s="517"/>
      <c r="AE48" s="384"/>
      <c r="AF48" s="385"/>
      <c r="AG48" s="385"/>
      <c r="AH48" s="385"/>
      <c r="AI48" s="384"/>
      <c r="AJ48" s="385"/>
      <c r="AK48" s="385"/>
      <c r="AL48" s="385"/>
      <c r="AM48" s="384"/>
      <c r="AN48" s="385"/>
      <c r="AO48" s="385"/>
      <c r="AP48" s="385"/>
      <c r="AQ48" s="119" t="s">
        <v>561</v>
      </c>
      <c r="AR48" s="120"/>
      <c r="AS48" s="120"/>
      <c r="AT48" s="121"/>
      <c r="AU48" s="385" t="s">
        <v>561</v>
      </c>
      <c r="AV48" s="385"/>
      <c r="AW48" s="385"/>
      <c r="AX48" s="387"/>
    </row>
    <row r="49" spans="1:50" ht="23.25" hidden="1"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2" t="s">
        <v>351</v>
      </c>
      <c r="B51" s="533"/>
      <c r="C51" s="533"/>
      <c r="D51" s="533"/>
      <c r="E51" s="533"/>
      <c r="F51" s="534"/>
      <c r="G51" s="585" t="s">
        <v>146</v>
      </c>
      <c r="H51" s="401"/>
      <c r="I51" s="401"/>
      <c r="J51" s="401"/>
      <c r="K51" s="401"/>
      <c r="L51" s="401"/>
      <c r="M51" s="401"/>
      <c r="N51" s="401"/>
      <c r="O51" s="586"/>
      <c r="P51" s="651" t="s">
        <v>59</v>
      </c>
      <c r="Q51" s="401"/>
      <c r="R51" s="401"/>
      <c r="S51" s="401"/>
      <c r="T51" s="401"/>
      <c r="U51" s="401"/>
      <c r="V51" s="401"/>
      <c r="W51" s="401"/>
      <c r="X51" s="586"/>
      <c r="Y51" s="652"/>
      <c r="Z51" s="653"/>
      <c r="AA51" s="654"/>
      <c r="AB51" s="655" t="s">
        <v>11</v>
      </c>
      <c r="AC51" s="656"/>
      <c r="AD51" s="657"/>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hidden="1"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488"/>
      <c r="Z52" s="489"/>
      <c r="AA52" s="490"/>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57" t="s">
        <v>12</v>
      </c>
      <c r="Z53" s="569"/>
      <c r="AA53" s="570"/>
      <c r="AB53" s="571"/>
      <c r="AC53" s="571"/>
      <c r="AD53" s="57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18" t="s">
        <v>54</v>
      </c>
      <c r="Z54" s="313"/>
      <c r="AA54" s="314"/>
      <c r="AB54" s="542"/>
      <c r="AC54" s="542"/>
      <c r="AD54" s="54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7"/>
      <c r="B55" s="668"/>
      <c r="C55" s="668"/>
      <c r="D55" s="668"/>
      <c r="E55" s="668"/>
      <c r="F55" s="669"/>
      <c r="G55" s="566"/>
      <c r="H55" s="567"/>
      <c r="I55" s="567"/>
      <c r="J55" s="567"/>
      <c r="K55" s="567"/>
      <c r="L55" s="567"/>
      <c r="M55" s="567"/>
      <c r="N55" s="567"/>
      <c r="O55" s="568"/>
      <c r="P55" s="168"/>
      <c r="Q55" s="168"/>
      <c r="R55" s="168"/>
      <c r="S55" s="168"/>
      <c r="T55" s="168"/>
      <c r="U55" s="168"/>
      <c r="V55" s="168"/>
      <c r="W55" s="168"/>
      <c r="X55" s="241"/>
      <c r="Y55" s="318" t="s">
        <v>13</v>
      </c>
      <c r="Z55" s="313"/>
      <c r="AA55" s="314"/>
      <c r="AB55" s="481" t="s">
        <v>14</v>
      </c>
      <c r="AC55" s="481"/>
      <c r="AD55" s="48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2" t="s">
        <v>351</v>
      </c>
      <c r="B58" s="533"/>
      <c r="C58" s="533"/>
      <c r="D58" s="533"/>
      <c r="E58" s="533"/>
      <c r="F58" s="534"/>
      <c r="G58" s="585" t="s">
        <v>146</v>
      </c>
      <c r="H58" s="401"/>
      <c r="I58" s="401"/>
      <c r="J58" s="401"/>
      <c r="K58" s="401"/>
      <c r="L58" s="401"/>
      <c r="M58" s="401"/>
      <c r="N58" s="401"/>
      <c r="O58" s="586"/>
      <c r="P58" s="651" t="s">
        <v>59</v>
      </c>
      <c r="Q58" s="401"/>
      <c r="R58" s="401"/>
      <c r="S58" s="401"/>
      <c r="T58" s="401"/>
      <c r="U58" s="401"/>
      <c r="V58" s="401"/>
      <c r="W58" s="401"/>
      <c r="X58" s="586"/>
      <c r="Y58" s="652"/>
      <c r="Z58" s="653"/>
      <c r="AA58" s="654"/>
      <c r="AB58" s="655" t="s">
        <v>11</v>
      </c>
      <c r="AC58" s="656"/>
      <c r="AD58" s="657"/>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488"/>
      <c r="Z59" s="489"/>
      <c r="AA59" s="490"/>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57" t="s">
        <v>12</v>
      </c>
      <c r="Z60" s="569"/>
      <c r="AA60" s="570"/>
      <c r="AB60" s="571"/>
      <c r="AC60" s="571"/>
      <c r="AD60" s="57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18" t="s">
        <v>54</v>
      </c>
      <c r="Z61" s="313"/>
      <c r="AA61" s="314"/>
      <c r="AB61" s="542"/>
      <c r="AC61" s="542"/>
      <c r="AD61" s="54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18" t="s">
        <v>13</v>
      </c>
      <c r="Z62" s="313"/>
      <c r="AA62" s="314"/>
      <c r="AB62" s="517" t="s">
        <v>14</v>
      </c>
      <c r="AC62" s="517"/>
      <c r="AD62" s="51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1" t="s">
        <v>352</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347</v>
      </c>
      <c r="X65" s="893"/>
      <c r="Y65" s="896"/>
      <c r="Z65" s="896"/>
      <c r="AA65" s="897"/>
      <c r="AB65" s="890" t="s">
        <v>11</v>
      </c>
      <c r="AC65" s="886"/>
      <c r="AD65" s="887"/>
      <c r="AE65" s="388" t="s">
        <v>391</v>
      </c>
      <c r="AF65" s="389"/>
      <c r="AG65" s="389"/>
      <c r="AH65" s="390"/>
      <c r="AI65" s="388" t="s">
        <v>389</v>
      </c>
      <c r="AJ65" s="389"/>
      <c r="AK65" s="389"/>
      <c r="AL65" s="390"/>
      <c r="AM65" s="395" t="s">
        <v>418</v>
      </c>
      <c r="AN65" s="395"/>
      <c r="AO65" s="395"/>
      <c r="AP65" s="395"/>
      <c r="AQ65" s="890" t="s">
        <v>235</v>
      </c>
      <c r="AR65" s="886"/>
      <c r="AS65" s="886"/>
      <c r="AT65" s="887"/>
      <c r="AU65" s="1005" t="s">
        <v>134</v>
      </c>
      <c r="AV65" s="1005"/>
      <c r="AW65" s="1005"/>
      <c r="AX65" s="1006"/>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6"/>
      <c r="AN66" s="396"/>
      <c r="AO66" s="396"/>
      <c r="AP66" s="396"/>
      <c r="AQ66" s="280"/>
      <c r="AR66" s="281"/>
      <c r="AS66" s="888" t="s">
        <v>236</v>
      </c>
      <c r="AT66" s="889"/>
      <c r="AU66" s="281"/>
      <c r="AV66" s="281"/>
      <c r="AW66" s="888" t="s">
        <v>350</v>
      </c>
      <c r="AX66" s="1007"/>
    </row>
    <row r="67" spans="1:50" ht="23.25" hidden="1" customHeight="1" x14ac:dyDescent="0.15">
      <c r="A67" s="874"/>
      <c r="B67" s="875"/>
      <c r="C67" s="875"/>
      <c r="D67" s="875"/>
      <c r="E67" s="875"/>
      <c r="F67" s="876"/>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369</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4"/>
      <c r="B68" s="875"/>
      <c r="C68" s="875"/>
      <c r="D68" s="875"/>
      <c r="E68" s="875"/>
      <c r="F68" s="876"/>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369</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4"/>
      <c r="B69" s="875"/>
      <c r="C69" s="875"/>
      <c r="D69" s="875"/>
      <c r="E69" s="875"/>
      <c r="F69" s="876"/>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370</v>
      </c>
      <c r="AC69" s="1004"/>
      <c r="AD69" s="1004"/>
      <c r="AE69" s="837"/>
      <c r="AF69" s="838"/>
      <c r="AG69" s="838"/>
      <c r="AH69" s="838"/>
      <c r="AI69" s="837"/>
      <c r="AJ69" s="838"/>
      <c r="AK69" s="838"/>
      <c r="AL69" s="838"/>
      <c r="AM69" s="837"/>
      <c r="AN69" s="838"/>
      <c r="AO69" s="838"/>
      <c r="AP69" s="838"/>
      <c r="AQ69" s="384"/>
      <c r="AR69" s="385"/>
      <c r="AS69" s="385"/>
      <c r="AT69" s="386"/>
      <c r="AU69" s="385"/>
      <c r="AV69" s="385"/>
      <c r="AW69" s="385"/>
      <c r="AX69" s="387"/>
    </row>
    <row r="70" spans="1:50" ht="23.25" hidden="1" customHeight="1" x14ac:dyDescent="0.15">
      <c r="A70" s="874" t="s">
        <v>357</v>
      </c>
      <c r="B70" s="875"/>
      <c r="C70" s="875"/>
      <c r="D70" s="875"/>
      <c r="E70" s="875"/>
      <c r="F70" s="876"/>
      <c r="G70" s="967" t="s">
        <v>238</v>
      </c>
      <c r="H70" s="968"/>
      <c r="I70" s="968"/>
      <c r="J70" s="968"/>
      <c r="K70" s="968"/>
      <c r="L70" s="968"/>
      <c r="M70" s="968"/>
      <c r="N70" s="968"/>
      <c r="O70" s="968"/>
      <c r="P70" s="968"/>
      <c r="Q70" s="968"/>
      <c r="R70" s="968"/>
      <c r="S70" s="968"/>
      <c r="T70" s="968"/>
      <c r="U70" s="968"/>
      <c r="V70" s="968"/>
      <c r="W70" s="971" t="s">
        <v>368</v>
      </c>
      <c r="X70" s="972"/>
      <c r="Y70" s="977" t="s">
        <v>12</v>
      </c>
      <c r="Z70" s="977"/>
      <c r="AA70" s="978"/>
      <c r="AB70" s="979" t="s">
        <v>369</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4"/>
      <c r="B71" s="875"/>
      <c r="C71" s="875"/>
      <c r="D71" s="875"/>
      <c r="E71" s="875"/>
      <c r="F71" s="876"/>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369</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7"/>
      <c r="B72" s="878"/>
      <c r="C72" s="878"/>
      <c r="D72" s="878"/>
      <c r="E72" s="878"/>
      <c r="F72" s="879"/>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370</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0" t="s">
        <v>352</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382</v>
      </c>
      <c r="B78" s="940"/>
      <c r="C78" s="940"/>
      <c r="D78" s="940"/>
      <c r="E78" s="937" t="s">
        <v>330</v>
      </c>
      <c r="F78" s="938"/>
      <c r="G78" s="56" t="s">
        <v>238</v>
      </c>
      <c r="H78" s="815"/>
      <c r="I78" s="248"/>
      <c r="J78" s="248"/>
      <c r="K78" s="248"/>
      <c r="L78" s="248"/>
      <c r="M78" s="248"/>
      <c r="N78" s="248"/>
      <c r="O78" s="816"/>
      <c r="P78" s="271"/>
      <c r="Q78" s="271"/>
      <c r="R78" s="271"/>
      <c r="S78" s="271"/>
      <c r="T78" s="271"/>
      <c r="U78" s="271"/>
      <c r="V78" s="271"/>
      <c r="W78" s="271"/>
      <c r="X78" s="27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346</v>
      </c>
      <c r="AP79" s="153"/>
      <c r="AQ79" s="153"/>
      <c r="AR79" s="80" t="s">
        <v>344</v>
      </c>
      <c r="AS79" s="152"/>
      <c r="AT79" s="153"/>
      <c r="AU79" s="153"/>
      <c r="AV79" s="153"/>
      <c r="AW79" s="153"/>
      <c r="AX79" s="154"/>
    </row>
    <row r="80" spans="1:50" ht="18.75" hidden="1" customHeight="1" x14ac:dyDescent="0.15">
      <c r="A80" s="539" t="s">
        <v>147</v>
      </c>
      <c r="B80" s="869" t="s">
        <v>343</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430</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399"/>
      <c r="H81" s="399"/>
      <c r="I81" s="399"/>
      <c r="J81" s="399"/>
      <c r="K81" s="399"/>
      <c r="L81" s="399"/>
      <c r="M81" s="399"/>
      <c r="N81" s="399"/>
      <c r="O81" s="399"/>
      <c r="P81" s="399"/>
      <c r="Q81" s="399"/>
      <c r="R81" s="399"/>
      <c r="S81" s="399"/>
      <c r="T81" s="399"/>
      <c r="U81" s="399"/>
      <c r="V81" s="399"/>
      <c r="W81" s="399"/>
      <c r="X81" s="399"/>
      <c r="Y81" s="399"/>
      <c r="Z81" s="399"/>
      <c r="AA81" s="588"/>
      <c r="AB81" s="600"/>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0"/>
      <c r="B86" s="572"/>
      <c r="C86" s="572"/>
      <c r="D86" s="572"/>
      <c r="E86" s="572"/>
      <c r="F86" s="573"/>
      <c r="G86" s="587"/>
      <c r="H86" s="399"/>
      <c r="I86" s="399"/>
      <c r="J86" s="399"/>
      <c r="K86" s="399"/>
      <c r="L86" s="399"/>
      <c r="M86" s="399"/>
      <c r="N86" s="399"/>
      <c r="O86" s="588"/>
      <c r="P86" s="600"/>
      <c r="Q86" s="399"/>
      <c r="R86" s="399"/>
      <c r="S86" s="399"/>
      <c r="T86" s="399"/>
      <c r="U86" s="399"/>
      <c r="V86" s="399"/>
      <c r="W86" s="399"/>
      <c r="X86" s="588"/>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0"/>
      <c r="B87" s="572"/>
      <c r="C87" s="572"/>
      <c r="D87" s="572"/>
      <c r="E87" s="572"/>
      <c r="F87" s="573"/>
      <c r="G87" s="235"/>
      <c r="H87" s="165"/>
      <c r="I87" s="165"/>
      <c r="J87" s="165"/>
      <c r="K87" s="165"/>
      <c r="L87" s="165"/>
      <c r="M87" s="165"/>
      <c r="N87" s="165"/>
      <c r="O87" s="236"/>
      <c r="P87" s="165"/>
      <c r="Q87" s="822"/>
      <c r="R87" s="822"/>
      <c r="S87" s="822"/>
      <c r="T87" s="822"/>
      <c r="U87" s="822"/>
      <c r="V87" s="822"/>
      <c r="W87" s="822"/>
      <c r="X87" s="823"/>
      <c r="Y87" s="778" t="s">
        <v>62</v>
      </c>
      <c r="Z87" s="779"/>
      <c r="AA87" s="780"/>
      <c r="AB87" s="571"/>
      <c r="AC87" s="571"/>
      <c r="AD87" s="571"/>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0"/>
      <c r="B88" s="572"/>
      <c r="C88" s="572"/>
      <c r="D88" s="572"/>
      <c r="E88" s="572"/>
      <c r="F88" s="573"/>
      <c r="G88" s="237"/>
      <c r="H88" s="238"/>
      <c r="I88" s="238"/>
      <c r="J88" s="238"/>
      <c r="K88" s="238"/>
      <c r="L88" s="238"/>
      <c r="M88" s="238"/>
      <c r="N88" s="238"/>
      <c r="O88" s="239"/>
      <c r="P88" s="824"/>
      <c r="Q88" s="824"/>
      <c r="R88" s="824"/>
      <c r="S88" s="824"/>
      <c r="T88" s="824"/>
      <c r="U88" s="824"/>
      <c r="V88" s="824"/>
      <c r="W88" s="824"/>
      <c r="X88" s="825"/>
      <c r="Y88" s="752" t="s">
        <v>54</v>
      </c>
      <c r="Z88" s="753"/>
      <c r="AA88" s="754"/>
      <c r="AB88" s="542"/>
      <c r="AC88" s="542"/>
      <c r="AD88" s="542"/>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0"/>
      <c r="B89" s="574"/>
      <c r="C89" s="574"/>
      <c r="D89" s="574"/>
      <c r="E89" s="574"/>
      <c r="F89" s="575"/>
      <c r="G89" s="240"/>
      <c r="H89" s="168"/>
      <c r="I89" s="168"/>
      <c r="J89" s="168"/>
      <c r="K89" s="168"/>
      <c r="L89" s="168"/>
      <c r="M89" s="168"/>
      <c r="N89" s="168"/>
      <c r="O89" s="241"/>
      <c r="P89" s="320"/>
      <c r="Q89" s="320"/>
      <c r="R89" s="320"/>
      <c r="S89" s="320"/>
      <c r="T89" s="320"/>
      <c r="U89" s="320"/>
      <c r="V89" s="320"/>
      <c r="W89" s="320"/>
      <c r="X89" s="826"/>
      <c r="Y89" s="752" t="s">
        <v>13</v>
      </c>
      <c r="Z89" s="753"/>
      <c r="AA89" s="754"/>
      <c r="AB89" s="481" t="s">
        <v>14</v>
      </c>
      <c r="AC89" s="481"/>
      <c r="AD89" s="481"/>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40"/>
      <c r="B91" s="572"/>
      <c r="C91" s="572"/>
      <c r="D91" s="572"/>
      <c r="E91" s="572"/>
      <c r="F91" s="573"/>
      <c r="G91" s="587"/>
      <c r="H91" s="399"/>
      <c r="I91" s="399"/>
      <c r="J91" s="399"/>
      <c r="K91" s="399"/>
      <c r="L91" s="399"/>
      <c r="M91" s="399"/>
      <c r="N91" s="399"/>
      <c r="O91" s="588"/>
      <c r="P91" s="600"/>
      <c r="Q91" s="399"/>
      <c r="R91" s="399"/>
      <c r="S91" s="399"/>
      <c r="T91" s="399"/>
      <c r="U91" s="399"/>
      <c r="V91" s="399"/>
      <c r="W91" s="399"/>
      <c r="X91" s="588"/>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0"/>
      <c r="B92" s="572"/>
      <c r="C92" s="572"/>
      <c r="D92" s="572"/>
      <c r="E92" s="572"/>
      <c r="F92" s="573"/>
      <c r="G92" s="235"/>
      <c r="H92" s="165"/>
      <c r="I92" s="165"/>
      <c r="J92" s="165"/>
      <c r="K92" s="165"/>
      <c r="L92" s="165"/>
      <c r="M92" s="165"/>
      <c r="N92" s="165"/>
      <c r="O92" s="236"/>
      <c r="P92" s="165"/>
      <c r="Q92" s="822"/>
      <c r="R92" s="822"/>
      <c r="S92" s="822"/>
      <c r="T92" s="822"/>
      <c r="U92" s="822"/>
      <c r="V92" s="822"/>
      <c r="W92" s="822"/>
      <c r="X92" s="823"/>
      <c r="Y92" s="778" t="s">
        <v>62</v>
      </c>
      <c r="Z92" s="779"/>
      <c r="AA92" s="780"/>
      <c r="AB92" s="571"/>
      <c r="AC92" s="571"/>
      <c r="AD92" s="571"/>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0"/>
      <c r="B93" s="572"/>
      <c r="C93" s="572"/>
      <c r="D93" s="572"/>
      <c r="E93" s="572"/>
      <c r="F93" s="573"/>
      <c r="G93" s="237"/>
      <c r="H93" s="238"/>
      <c r="I93" s="238"/>
      <c r="J93" s="238"/>
      <c r="K93" s="238"/>
      <c r="L93" s="238"/>
      <c r="M93" s="238"/>
      <c r="N93" s="238"/>
      <c r="O93" s="239"/>
      <c r="P93" s="824"/>
      <c r="Q93" s="824"/>
      <c r="R93" s="824"/>
      <c r="S93" s="824"/>
      <c r="T93" s="824"/>
      <c r="U93" s="824"/>
      <c r="V93" s="824"/>
      <c r="W93" s="824"/>
      <c r="X93" s="825"/>
      <c r="Y93" s="752" t="s">
        <v>54</v>
      </c>
      <c r="Z93" s="753"/>
      <c r="AA93" s="754"/>
      <c r="AB93" s="542"/>
      <c r="AC93" s="542"/>
      <c r="AD93" s="542"/>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0"/>
      <c r="B94" s="574"/>
      <c r="C94" s="574"/>
      <c r="D94" s="574"/>
      <c r="E94" s="574"/>
      <c r="F94" s="575"/>
      <c r="G94" s="240"/>
      <c r="H94" s="168"/>
      <c r="I94" s="168"/>
      <c r="J94" s="168"/>
      <c r="K94" s="168"/>
      <c r="L94" s="168"/>
      <c r="M94" s="168"/>
      <c r="N94" s="168"/>
      <c r="O94" s="241"/>
      <c r="P94" s="320"/>
      <c r="Q94" s="320"/>
      <c r="R94" s="320"/>
      <c r="S94" s="320"/>
      <c r="T94" s="320"/>
      <c r="U94" s="320"/>
      <c r="V94" s="320"/>
      <c r="W94" s="320"/>
      <c r="X94" s="826"/>
      <c r="Y94" s="752" t="s">
        <v>13</v>
      </c>
      <c r="Z94" s="753"/>
      <c r="AA94" s="754"/>
      <c r="AB94" s="481" t="s">
        <v>14</v>
      </c>
      <c r="AC94" s="481"/>
      <c r="AD94" s="481"/>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9"/>
      <c r="I96" s="399"/>
      <c r="J96" s="399"/>
      <c r="K96" s="399"/>
      <c r="L96" s="399"/>
      <c r="M96" s="399"/>
      <c r="N96" s="399"/>
      <c r="O96" s="588"/>
      <c r="P96" s="600"/>
      <c r="Q96" s="399"/>
      <c r="R96" s="399"/>
      <c r="S96" s="399"/>
      <c r="T96" s="399"/>
      <c r="U96" s="399"/>
      <c r="V96" s="399"/>
      <c r="W96" s="399"/>
      <c r="X96" s="588"/>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0"/>
      <c r="B97" s="572"/>
      <c r="C97" s="572"/>
      <c r="D97" s="572"/>
      <c r="E97" s="572"/>
      <c r="F97" s="573"/>
      <c r="G97" s="235"/>
      <c r="H97" s="165"/>
      <c r="I97" s="165"/>
      <c r="J97" s="165"/>
      <c r="K97" s="165"/>
      <c r="L97" s="165"/>
      <c r="M97" s="165"/>
      <c r="N97" s="165"/>
      <c r="O97" s="236"/>
      <c r="P97" s="165"/>
      <c r="Q97" s="822"/>
      <c r="R97" s="822"/>
      <c r="S97" s="822"/>
      <c r="T97" s="822"/>
      <c r="U97" s="822"/>
      <c r="V97" s="822"/>
      <c r="W97" s="822"/>
      <c r="X97" s="823"/>
      <c r="Y97" s="778" t="s">
        <v>62</v>
      </c>
      <c r="Z97" s="779"/>
      <c r="AA97" s="780"/>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0"/>
      <c r="B98" s="572"/>
      <c r="C98" s="572"/>
      <c r="D98" s="572"/>
      <c r="E98" s="572"/>
      <c r="F98" s="573"/>
      <c r="G98" s="237"/>
      <c r="H98" s="238"/>
      <c r="I98" s="238"/>
      <c r="J98" s="238"/>
      <c r="K98" s="238"/>
      <c r="L98" s="238"/>
      <c r="M98" s="238"/>
      <c r="N98" s="238"/>
      <c r="O98" s="239"/>
      <c r="P98" s="824"/>
      <c r="Q98" s="824"/>
      <c r="R98" s="824"/>
      <c r="S98" s="824"/>
      <c r="T98" s="824"/>
      <c r="U98" s="824"/>
      <c r="V98" s="824"/>
      <c r="W98" s="824"/>
      <c r="X98" s="825"/>
      <c r="Y98" s="752" t="s">
        <v>54</v>
      </c>
      <c r="Z98" s="753"/>
      <c r="AA98" s="754"/>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391</v>
      </c>
      <c r="AF100" s="847"/>
      <c r="AG100" s="847"/>
      <c r="AH100" s="848"/>
      <c r="AI100" s="846" t="s">
        <v>411</v>
      </c>
      <c r="AJ100" s="847"/>
      <c r="AK100" s="847"/>
      <c r="AL100" s="848"/>
      <c r="AM100" s="846" t="s">
        <v>418</v>
      </c>
      <c r="AN100" s="847"/>
      <c r="AO100" s="847"/>
      <c r="AP100" s="848"/>
      <c r="AQ100" s="956" t="s">
        <v>431</v>
      </c>
      <c r="AR100" s="957"/>
      <c r="AS100" s="957"/>
      <c r="AT100" s="958"/>
      <c r="AU100" s="956" t="s">
        <v>432</v>
      </c>
      <c r="AV100" s="957"/>
      <c r="AW100" s="957"/>
      <c r="AX100" s="959"/>
    </row>
    <row r="101" spans="1:60" ht="23.25" customHeight="1" x14ac:dyDescent="0.15">
      <c r="A101" s="511"/>
      <c r="B101" s="512"/>
      <c r="C101" s="512"/>
      <c r="D101" s="512"/>
      <c r="E101" s="512"/>
      <c r="F101" s="513"/>
      <c r="G101" s="165" t="s">
        <v>627</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1" t="s">
        <v>578</v>
      </c>
      <c r="AC101" s="571"/>
      <c r="AD101" s="571"/>
      <c r="AE101" s="384">
        <v>42</v>
      </c>
      <c r="AF101" s="385"/>
      <c r="AG101" s="385"/>
      <c r="AH101" s="386"/>
      <c r="AI101" s="384">
        <v>42</v>
      </c>
      <c r="AJ101" s="385"/>
      <c r="AK101" s="385"/>
      <c r="AL101" s="386"/>
      <c r="AM101" s="384">
        <v>36</v>
      </c>
      <c r="AN101" s="385"/>
      <c r="AO101" s="385"/>
      <c r="AP101" s="386"/>
      <c r="AQ101" s="384" t="s">
        <v>561</v>
      </c>
      <c r="AR101" s="385"/>
      <c r="AS101" s="385"/>
      <c r="AT101" s="386"/>
      <c r="AU101" s="384" t="s">
        <v>561</v>
      </c>
      <c r="AV101" s="385"/>
      <c r="AW101" s="385"/>
      <c r="AX101" s="386"/>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58"/>
      <c r="AA102" s="359"/>
      <c r="AB102" s="571" t="s">
        <v>578</v>
      </c>
      <c r="AC102" s="571"/>
      <c r="AD102" s="571"/>
      <c r="AE102" s="378">
        <v>34</v>
      </c>
      <c r="AF102" s="378"/>
      <c r="AG102" s="378"/>
      <c r="AH102" s="378"/>
      <c r="AI102" s="378">
        <v>34</v>
      </c>
      <c r="AJ102" s="378"/>
      <c r="AK102" s="378"/>
      <c r="AL102" s="378"/>
      <c r="AM102" s="378">
        <v>32</v>
      </c>
      <c r="AN102" s="378"/>
      <c r="AO102" s="378"/>
      <c r="AP102" s="378"/>
      <c r="AQ102" s="837">
        <v>35</v>
      </c>
      <c r="AR102" s="838"/>
      <c r="AS102" s="838"/>
      <c r="AT102" s="839"/>
      <c r="AU102" s="837">
        <v>35</v>
      </c>
      <c r="AV102" s="838"/>
      <c r="AW102" s="838"/>
      <c r="AX102" s="839"/>
    </row>
    <row r="103" spans="1:60" ht="31.5" hidden="1" customHeight="1" x14ac:dyDescent="0.15">
      <c r="A103" s="508" t="s">
        <v>353</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hidden="1" customHeight="1" x14ac:dyDescent="0.15">
      <c r="A104" s="511"/>
      <c r="B104" s="512"/>
      <c r="C104" s="512"/>
      <c r="D104" s="512"/>
      <c r="E104" s="512"/>
      <c r="F104" s="513"/>
      <c r="G104" s="165"/>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578</v>
      </c>
      <c r="AC104" s="492"/>
      <c r="AD104" s="493"/>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26" t="s">
        <v>578</v>
      </c>
      <c r="AC105" s="427"/>
      <c r="AD105" s="428"/>
      <c r="AE105" s="378"/>
      <c r="AF105" s="378"/>
      <c r="AG105" s="378"/>
      <c r="AH105" s="378"/>
      <c r="AI105" s="378"/>
      <c r="AJ105" s="378"/>
      <c r="AK105" s="378"/>
      <c r="AL105" s="378"/>
      <c r="AM105" s="378"/>
      <c r="AN105" s="378"/>
      <c r="AO105" s="378"/>
      <c r="AP105" s="378"/>
      <c r="AQ105" s="384"/>
      <c r="AR105" s="385"/>
      <c r="AS105" s="385"/>
      <c r="AT105" s="386"/>
      <c r="AU105" s="837"/>
      <c r="AV105" s="838"/>
      <c r="AW105" s="838"/>
      <c r="AX105" s="839"/>
    </row>
    <row r="106" spans="1:60" ht="31.5" hidden="1" customHeight="1" x14ac:dyDescent="0.15">
      <c r="A106" s="508" t="s">
        <v>353</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hidden="1" customHeight="1" x14ac:dyDescent="0.15">
      <c r="A107" s="511"/>
      <c r="B107" s="512"/>
      <c r="C107" s="512"/>
      <c r="D107" s="512"/>
      <c r="E107" s="512"/>
      <c r="F107" s="513"/>
      <c r="G107" s="165"/>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t="s">
        <v>577</v>
      </c>
      <c r="AC107" s="492"/>
      <c r="AD107" s="493"/>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26" t="s">
        <v>577</v>
      </c>
      <c r="AC108" s="427"/>
      <c r="AD108" s="428"/>
      <c r="AE108" s="378"/>
      <c r="AF108" s="378"/>
      <c r="AG108" s="378"/>
      <c r="AH108" s="378"/>
      <c r="AI108" s="378"/>
      <c r="AJ108" s="378"/>
      <c r="AK108" s="378"/>
      <c r="AL108" s="378"/>
      <c r="AM108" s="378"/>
      <c r="AN108" s="378"/>
      <c r="AO108" s="378"/>
      <c r="AP108" s="378"/>
      <c r="AQ108" s="384"/>
      <c r="AR108" s="385"/>
      <c r="AS108" s="385"/>
      <c r="AT108" s="386"/>
      <c r="AU108" s="837"/>
      <c r="AV108" s="838"/>
      <c r="AW108" s="838"/>
      <c r="AX108" s="839"/>
    </row>
    <row r="109" spans="1:60" ht="31.5" hidden="1" customHeight="1" x14ac:dyDescent="0.15">
      <c r="A109" s="508" t="s">
        <v>353</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26"/>
      <c r="AC111" s="427"/>
      <c r="AD111" s="428"/>
      <c r="AE111" s="378"/>
      <c r="AF111" s="378"/>
      <c r="AG111" s="378"/>
      <c r="AH111" s="378"/>
      <c r="AI111" s="378"/>
      <c r="AJ111" s="378"/>
      <c r="AK111" s="378"/>
      <c r="AL111" s="378"/>
      <c r="AM111" s="378"/>
      <c r="AN111" s="378"/>
      <c r="AO111" s="378"/>
      <c r="AP111" s="378"/>
      <c r="AQ111" s="384"/>
      <c r="AR111" s="385"/>
      <c r="AS111" s="385"/>
      <c r="AT111" s="386"/>
      <c r="AU111" s="837"/>
      <c r="AV111" s="838"/>
      <c r="AW111" s="838"/>
      <c r="AX111" s="839"/>
    </row>
    <row r="112" spans="1:60" ht="31.5" hidden="1" customHeight="1" x14ac:dyDescent="0.15">
      <c r="A112" s="508" t="s">
        <v>353</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3"/>
      <c r="Z115" s="504"/>
      <c r="AA115" s="505"/>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628</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580</v>
      </c>
      <c r="AC116" s="316"/>
      <c r="AD116" s="317"/>
      <c r="AE116" s="378">
        <v>18</v>
      </c>
      <c r="AF116" s="378"/>
      <c r="AG116" s="378"/>
      <c r="AH116" s="378"/>
      <c r="AI116" s="378">
        <v>13</v>
      </c>
      <c r="AJ116" s="378"/>
      <c r="AK116" s="378"/>
      <c r="AL116" s="378"/>
      <c r="AM116" s="378">
        <v>17</v>
      </c>
      <c r="AN116" s="378"/>
      <c r="AO116" s="378"/>
      <c r="AP116" s="378"/>
      <c r="AQ116" s="384">
        <v>18</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581</v>
      </c>
      <c r="AC117" s="361"/>
      <c r="AD117" s="362"/>
      <c r="AE117" s="322" t="s">
        <v>582</v>
      </c>
      <c r="AF117" s="322"/>
      <c r="AG117" s="322"/>
      <c r="AH117" s="322"/>
      <c r="AI117" s="322" t="s">
        <v>583</v>
      </c>
      <c r="AJ117" s="322"/>
      <c r="AK117" s="322"/>
      <c r="AL117" s="322"/>
      <c r="AM117" s="322" t="s">
        <v>584</v>
      </c>
      <c r="AN117" s="322"/>
      <c r="AO117" s="322"/>
      <c r="AP117" s="322"/>
      <c r="AQ117" s="322" t="s">
        <v>610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3"/>
      <c r="Z118" s="504"/>
      <c r="AA118" s="505"/>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hidden="1" customHeight="1" x14ac:dyDescent="0.15">
      <c r="A119" s="307"/>
      <c r="B119" s="308"/>
      <c r="C119" s="308"/>
      <c r="D119" s="308"/>
      <c r="E119" s="308"/>
      <c r="F119" s="309"/>
      <c r="G119" s="371"/>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580</v>
      </c>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581</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3"/>
      <c r="Z121" s="504"/>
      <c r="AA121" s="505"/>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579</v>
      </c>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thickBot="1" x14ac:dyDescent="0.2">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581</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3"/>
      <c r="Z124" s="504"/>
      <c r="AA124" s="505"/>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585</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563</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585</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563</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406</v>
      </c>
      <c r="B130" s="1020"/>
      <c r="C130" s="1019" t="s">
        <v>239</v>
      </c>
      <c r="D130" s="1020"/>
      <c r="E130" s="324" t="s">
        <v>268</v>
      </c>
      <c r="F130" s="325"/>
      <c r="G130" s="326" t="s">
        <v>604</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586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636</v>
      </c>
      <c r="AR133" s="281"/>
      <c r="AS133" s="141" t="s">
        <v>236</v>
      </c>
      <c r="AT133" s="176"/>
      <c r="AU133" s="263" t="s">
        <v>636</v>
      </c>
      <c r="AV133" s="140"/>
      <c r="AW133" s="141" t="s">
        <v>181</v>
      </c>
      <c r="AX133" s="142"/>
    </row>
    <row r="134" spans="1:50" ht="39.75" customHeight="1" x14ac:dyDescent="0.15">
      <c r="A134" s="1023"/>
      <c r="B134" s="256"/>
      <c r="C134" s="255"/>
      <c r="D134" s="256"/>
      <c r="E134" s="255"/>
      <c r="F134" s="330"/>
      <c r="G134" s="264" t="s">
        <v>570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570</v>
      </c>
      <c r="AC134" s="228"/>
      <c r="AD134" s="228"/>
      <c r="AE134" s="276" t="s">
        <v>561</v>
      </c>
      <c r="AF134" s="120"/>
      <c r="AG134" s="120"/>
      <c r="AH134" s="120"/>
      <c r="AI134" s="276" t="s">
        <v>561</v>
      </c>
      <c r="AJ134" s="120"/>
      <c r="AK134" s="120"/>
      <c r="AL134" s="120"/>
      <c r="AM134" s="276" t="s">
        <v>558</v>
      </c>
      <c r="AN134" s="120"/>
      <c r="AO134" s="120"/>
      <c r="AP134" s="120"/>
      <c r="AQ134" s="276" t="s">
        <v>570</v>
      </c>
      <c r="AR134" s="120"/>
      <c r="AS134" s="120"/>
      <c r="AT134" s="120"/>
      <c r="AU134" s="276" t="s">
        <v>570</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570</v>
      </c>
      <c r="AC135" s="302"/>
      <c r="AD135" s="303"/>
      <c r="AE135" s="276" t="s">
        <v>561</v>
      </c>
      <c r="AF135" s="120"/>
      <c r="AG135" s="120"/>
      <c r="AH135" s="120"/>
      <c r="AI135" s="276" t="s">
        <v>561</v>
      </c>
      <c r="AJ135" s="120"/>
      <c r="AK135" s="120"/>
      <c r="AL135" s="120"/>
      <c r="AM135" s="276" t="s">
        <v>558</v>
      </c>
      <c r="AN135" s="120"/>
      <c r="AO135" s="120"/>
      <c r="AP135" s="120"/>
      <c r="AQ135" s="276" t="s">
        <v>561</v>
      </c>
      <c r="AR135" s="120"/>
      <c r="AS135" s="120"/>
      <c r="AT135" s="120"/>
      <c r="AU135" s="276" t="s">
        <v>575</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558</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558</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9"/>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9"/>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9"/>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9"/>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9"/>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9"/>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9"/>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9"/>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9"/>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9"/>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9"/>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9"/>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9"/>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9"/>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9"/>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421</v>
      </c>
      <c r="D430" s="254"/>
      <c r="E430" s="242" t="s">
        <v>399</v>
      </c>
      <c r="F430" s="469"/>
      <c r="G430" s="244" t="s">
        <v>255</v>
      </c>
      <c r="H430" s="162"/>
      <c r="I430" s="162"/>
      <c r="J430" s="470" t="s">
        <v>570</v>
      </c>
      <c r="K430" s="246"/>
      <c r="L430" s="246"/>
      <c r="M430" s="246"/>
      <c r="N430" s="246"/>
      <c r="O430" s="246"/>
      <c r="P430" s="246"/>
      <c r="Q430" s="246"/>
      <c r="R430" s="246"/>
      <c r="S430" s="246"/>
      <c r="T430" s="247"/>
      <c r="U430" s="471" t="s">
        <v>570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575</v>
      </c>
      <c r="AF432" s="140"/>
      <c r="AG432" s="141" t="s">
        <v>236</v>
      </c>
      <c r="AH432" s="176"/>
      <c r="AI432" s="186"/>
      <c r="AJ432" s="186"/>
      <c r="AK432" s="186"/>
      <c r="AL432" s="181"/>
      <c r="AM432" s="186"/>
      <c r="AN432" s="186"/>
      <c r="AO432" s="186"/>
      <c r="AP432" s="181"/>
      <c r="AQ432" s="262" t="s">
        <v>570</v>
      </c>
      <c r="AR432" s="140"/>
      <c r="AS432" s="141" t="s">
        <v>236</v>
      </c>
      <c r="AT432" s="176"/>
      <c r="AU432" s="262" t="s">
        <v>570</v>
      </c>
      <c r="AV432" s="140"/>
      <c r="AW432" s="141" t="s">
        <v>181</v>
      </c>
      <c r="AX432" s="142"/>
    </row>
    <row r="433" spans="1:50" ht="23.25" customHeight="1" x14ac:dyDescent="0.15">
      <c r="A433" s="1023"/>
      <c r="B433" s="256"/>
      <c r="C433" s="255"/>
      <c r="D433" s="256"/>
      <c r="E433" s="170"/>
      <c r="F433" s="171"/>
      <c r="G433" s="264" t="s">
        <v>570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570</v>
      </c>
      <c r="AC433" s="137"/>
      <c r="AD433" s="137"/>
      <c r="AE433" s="259" t="s">
        <v>570</v>
      </c>
      <c r="AF433" s="120"/>
      <c r="AG433" s="120"/>
      <c r="AH433" s="120"/>
      <c r="AI433" s="259" t="s">
        <v>570</v>
      </c>
      <c r="AJ433" s="120"/>
      <c r="AK433" s="120"/>
      <c r="AL433" s="120"/>
      <c r="AM433" s="259" t="s">
        <v>558</v>
      </c>
      <c r="AN433" s="120"/>
      <c r="AO433" s="120"/>
      <c r="AP433" s="120"/>
      <c r="AQ433" s="259" t="s">
        <v>570</v>
      </c>
      <c r="AR433" s="120"/>
      <c r="AS433" s="120"/>
      <c r="AT433" s="121"/>
      <c r="AU433" s="260" t="s">
        <v>570</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570</v>
      </c>
      <c r="AC434" s="137"/>
      <c r="AD434" s="137"/>
      <c r="AE434" s="259" t="s">
        <v>570</v>
      </c>
      <c r="AF434" s="120"/>
      <c r="AG434" s="120"/>
      <c r="AH434" s="120"/>
      <c r="AI434" s="259" t="s">
        <v>570</v>
      </c>
      <c r="AJ434" s="120"/>
      <c r="AK434" s="120"/>
      <c r="AL434" s="120"/>
      <c r="AM434" s="259" t="s">
        <v>558</v>
      </c>
      <c r="AN434" s="120"/>
      <c r="AO434" s="120"/>
      <c r="AP434" s="120"/>
      <c r="AQ434" s="259" t="s">
        <v>570</v>
      </c>
      <c r="AR434" s="120"/>
      <c r="AS434" s="120"/>
      <c r="AT434" s="121"/>
      <c r="AU434" s="260" t="s">
        <v>575</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570</v>
      </c>
      <c r="AF435" s="120"/>
      <c r="AG435" s="120"/>
      <c r="AH435" s="120"/>
      <c r="AI435" s="259" t="s">
        <v>570</v>
      </c>
      <c r="AJ435" s="120"/>
      <c r="AK435" s="120"/>
      <c r="AL435" s="120"/>
      <c r="AM435" s="259" t="s">
        <v>558</v>
      </c>
      <c r="AN435" s="120"/>
      <c r="AO435" s="120"/>
      <c r="AP435" s="120"/>
      <c r="AQ435" s="259" t="s">
        <v>570</v>
      </c>
      <c r="AR435" s="120"/>
      <c r="AS435" s="120"/>
      <c r="AT435" s="121"/>
      <c r="AU435" s="260" t="s">
        <v>570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62" t="s">
        <v>570</v>
      </c>
      <c r="AR457" s="140"/>
      <c r="AS457" s="141" t="s">
        <v>236</v>
      </c>
      <c r="AT457" s="176"/>
      <c r="AU457" s="263" t="s">
        <v>575</v>
      </c>
      <c r="AV457" s="140"/>
      <c r="AW457" s="141" t="s">
        <v>181</v>
      </c>
      <c r="AX457" s="142"/>
    </row>
    <row r="458" spans="1:50" ht="23.25" customHeight="1" x14ac:dyDescent="0.15">
      <c r="A458" s="1023"/>
      <c r="B458" s="256"/>
      <c r="C458" s="255"/>
      <c r="D458" s="256"/>
      <c r="E458" s="170"/>
      <c r="F458" s="171"/>
      <c r="G458" s="264"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570</v>
      </c>
      <c r="AC458" s="137"/>
      <c r="AD458" s="137"/>
      <c r="AE458" s="259" t="s">
        <v>575</v>
      </c>
      <c r="AF458" s="120"/>
      <c r="AG458" s="120"/>
      <c r="AH458" s="120"/>
      <c r="AI458" s="259" t="s">
        <v>570</v>
      </c>
      <c r="AJ458" s="120"/>
      <c r="AK458" s="120"/>
      <c r="AL458" s="120"/>
      <c r="AM458" s="259" t="s">
        <v>558</v>
      </c>
      <c r="AN458" s="120"/>
      <c r="AO458" s="120"/>
      <c r="AP458" s="120"/>
      <c r="AQ458" s="259" t="s">
        <v>570</v>
      </c>
      <c r="AR458" s="120"/>
      <c r="AS458" s="120"/>
      <c r="AT458" s="121"/>
      <c r="AU458" s="260" t="s">
        <v>570</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570</v>
      </c>
      <c r="AC459" s="137"/>
      <c r="AD459" s="137"/>
      <c r="AE459" s="259" t="s">
        <v>570</v>
      </c>
      <c r="AF459" s="120"/>
      <c r="AG459" s="120"/>
      <c r="AH459" s="120"/>
      <c r="AI459" s="259" t="s">
        <v>570</v>
      </c>
      <c r="AJ459" s="120"/>
      <c r="AK459" s="120"/>
      <c r="AL459" s="120"/>
      <c r="AM459" s="259" t="s">
        <v>558</v>
      </c>
      <c r="AN459" s="120"/>
      <c r="AO459" s="120"/>
      <c r="AP459" s="120"/>
      <c r="AQ459" s="259" t="s">
        <v>570</v>
      </c>
      <c r="AR459" s="120"/>
      <c r="AS459" s="120"/>
      <c r="AT459" s="121"/>
      <c r="AU459" s="260" t="s">
        <v>575</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575</v>
      </c>
      <c r="AF460" s="120"/>
      <c r="AG460" s="120"/>
      <c r="AH460" s="120"/>
      <c r="AI460" s="259" t="s">
        <v>570</v>
      </c>
      <c r="AJ460" s="120"/>
      <c r="AK460" s="120"/>
      <c r="AL460" s="120"/>
      <c r="AM460" s="259" t="s">
        <v>558</v>
      </c>
      <c r="AN460" s="120"/>
      <c r="AO460" s="120"/>
      <c r="AP460" s="120"/>
      <c r="AQ460" s="259" t="s">
        <v>570</v>
      </c>
      <c r="AR460" s="120"/>
      <c r="AS460" s="120"/>
      <c r="AT460" s="121"/>
      <c r="AU460" s="260" t="s">
        <v>570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2.25"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2" t="s">
        <v>562</v>
      </c>
      <c r="AE702" s="923"/>
      <c r="AF702" s="923"/>
      <c r="AG702" s="908" t="s">
        <v>588</v>
      </c>
      <c r="AH702" s="909"/>
      <c r="AI702" s="909"/>
      <c r="AJ702" s="909"/>
      <c r="AK702" s="909"/>
      <c r="AL702" s="909"/>
      <c r="AM702" s="909"/>
      <c r="AN702" s="909"/>
      <c r="AO702" s="909"/>
      <c r="AP702" s="909"/>
      <c r="AQ702" s="909"/>
      <c r="AR702" s="909"/>
      <c r="AS702" s="909"/>
      <c r="AT702" s="909"/>
      <c r="AU702" s="909"/>
      <c r="AV702" s="909"/>
      <c r="AW702" s="909"/>
      <c r="AX702" s="910"/>
    </row>
    <row r="703" spans="1:50" ht="62.2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562</v>
      </c>
      <c r="AE703" s="159"/>
      <c r="AF703" s="159"/>
      <c r="AG703" s="687" t="s">
        <v>589</v>
      </c>
      <c r="AH703" s="688"/>
      <c r="AI703" s="688"/>
      <c r="AJ703" s="688"/>
      <c r="AK703" s="688"/>
      <c r="AL703" s="688"/>
      <c r="AM703" s="688"/>
      <c r="AN703" s="688"/>
      <c r="AO703" s="688"/>
      <c r="AP703" s="688"/>
      <c r="AQ703" s="688"/>
      <c r="AR703" s="688"/>
      <c r="AS703" s="688"/>
      <c r="AT703" s="688"/>
      <c r="AU703" s="688"/>
      <c r="AV703" s="688"/>
      <c r="AW703" s="688"/>
      <c r="AX703" s="689"/>
    </row>
    <row r="704" spans="1:50" ht="62.2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562</v>
      </c>
      <c r="AE704" s="606"/>
      <c r="AF704" s="606"/>
      <c r="AG704" s="449" t="s">
        <v>590</v>
      </c>
      <c r="AH704" s="238"/>
      <c r="AI704" s="238"/>
      <c r="AJ704" s="238"/>
      <c r="AK704" s="238"/>
      <c r="AL704" s="238"/>
      <c r="AM704" s="238"/>
      <c r="AN704" s="238"/>
      <c r="AO704" s="238"/>
      <c r="AP704" s="238"/>
      <c r="AQ704" s="238"/>
      <c r="AR704" s="238"/>
      <c r="AS704" s="238"/>
      <c r="AT704" s="238"/>
      <c r="AU704" s="238"/>
      <c r="AV704" s="238"/>
      <c r="AW704" s="238"/>
      <c r="AX704" s="450"/>
    </row>
    <row r="705" spans="1:50" ht="57.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562</v>
      </c>
      <c r="AE705" s="756"/>
      <c r="AF705" s="756"/>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8"/>
      <c r="B706" s="793"/>
      <c r="C706" s="634"/>
      <c r="D706" s="635"/>
      <c r="E706" s="706" t="s">
        <v>380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639</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57.7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611</v>
      </c>
      <c r="AE707" s="604"/>
      <c r="AF707" s="604"/>
      <c r="AG707" s="449"/>
      <c r="AH707" s="238"/>
      <c r="AI707" s="238"/>
      <c r="AJ707" s="238"/>
      <c r="AK707" s="238"/>
      <c r="AL707" s="238"/>
      <c r="AM707" s="238"/>
      <c r="AN707" s="238"/>
      <c r="AO707" s="238"/>
      <c r="AP707" s="238"/>
      <c r="AQ707" s="238"/>
      <c r="AR707" s="238"/>
      <c r="AS707" s="238"/>
      <c r="AT707" s="238"/>
      <c r="AU707" s="238"/>
      <c r="AV707" s="238"/>
      <c r="AW707" s="238"/>
      <c r="AX707" s="450"/>
    </row>
    <row r="708" spans="1:50" ht="72"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562</v>
      </c>
      <c r="AE708" s="691"/>
      <c r="AF708" s="691"/>
      <c r="AG708" s="546" t="s">
        <v>592</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562</v>
      </c>
      <c r="AE709" s="159"/>
      <c r="AF709" s="159"/>
      <c r="AG709" s="687" t="s">
        <v>593</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612</v>
      </c>
      <c r="AE710" s="159"/>
      <c r="AF710" s="159"/>
      <c r="AG710" s="687" t="s">
        <v>570</v>
      </c>
      <c r="AH710" s="688"/>
      <c r="AI710" s="688"/>
      <c r="AJ710" s="688"/>
      <c r="AK710" s="688"/>
      <c r="AL710" s="688"/>
      <c r="AM710" s="688"/>
      <c r="AN710" s="688"/>
      <c r="AO710" s="688"/>
      <c r="AP710" s="688"/>
      <c r="AQ710" s="688"/>
      <c r="AR710" s="688"/>
      <c r="AS710" s="688"/>
      <c r="AT710" s="688"/>
      <c r="AU710" s="688"/>
      <c r="AV710" s="688"/>
      <c r="AW710" s="688"/>
      <c r="AX710" s="689"/>
    </row>
    <row r="711" spans="1:50" ht="74.2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562</v>
      </c>
      <c r="AE711" s="159"/>
      <c r="AF711" s="159"/>
      <c r="AG711" s="687" t="s">
        <v>594</v>
      </c>
      <c r="AH711" s="688"/>
      <c r="AI711" s="688"/>
      <c r="AJ711" s="688"/>
      <c r="AK711" s="688"/>
      <c r="AL711" s="688"/>
      <c r="AM711" s="688"/>
      <c r="AN711" s="688"/>
      <c r="AO711" s="688"/>
      <c r="AP711" s="688"/>
      <c r="AQ711" s="688"/>
      <c r="AR711" s="688"/>
      <c r="AS711" s="688"/>
      <c r="AT711" s="688"/>
      <c r="AU711" s="688"/>
      <c r="AV711" s="688"/>
      <c r="AW711" s="688"/>
      <c r="AX711" s="689"/>
    </row>
    <row r="712" spans="1:50" ht="54" customHeight="1" x14ac:dyDescent="0.15">
      <c r="A712" s="678"/>
      <c r="B712" s="679"/>
      <c r="C712" s="608" t="s">
        <v>348</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612</v>
      </c>
      <c r="AE712" s="606"/>
      <c r="AF712" s="606"/>
      <c r="AG712" s="614" t="s">
        <v>570</v>
      </c>
      <c r="AH712" s="615"/>
      <c r="AI712" s="615"/>
      <c r="AJ712" s="615"/>
      <c r="AK712" s="615"/>
      <c r="AL712" s="615"/>
      <c r="AM712" s="615"/>
      <c r="AN712" s="615"/>
      <c r="AO712" s="615"/>
      <c r="AP712" s="615"/>
      <c r="AQ712" s="615"/>
      <c r="AR712" s="615"/>
      <c r="AS712" s="615"/>
      <c r="AT712" s="615"/>
      <c r="AU712" s="615"/>
      <c r="AV712" s="615"/>
      <c r="AW712" s="615"/>
      <c r="AX712" s="616"/>
    </row>
    <row r="713" spans="1:50" ht="54" customHeight="1" x14ac:dyDescent="0.15">
      <c r="A713" s="678"/>
      <c r="B713" s="679"/>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87" t="s">
        <v>570</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562</v>
      </c>
      <c r="AE714" s="612"/>
      <c r="AF714" s="613"/>
      <c r="AG714" s="712" t="s">
        <v>595</v>
      </c>
      <c r="AH714" s="713"/>
      <c r="AI714" s="713"/>
      <c r="AJ714" s="713"/>
      <c r="AK714" s="713"/>
      <c r="AL714" s="713"/>
      <c r="AM714" s="713"/>
      <c r="AN714" s="713"/>
      <c r="AO714" s="713"/>
      <c r="AP714" s="713"/>
      <c r="AQ714" s="713"/>
      <c r="AR714" s="713"/>
      <c r="AS714" s="713"/>
      <c r="AT714" s="713"/>
      <c r="AU714" s="713"/>
      <c r="AV714" s="713"/>
      <c r="AW714" s="713"/>
      <c r="AX714" s="714"/>
    </row>
    <row r="715" spans="1:50" ht="57.75" customHeight="1" x14ac:dyDescent="0.15">
      <c r="A715" s="641" t="s">
        <v>40</v>
      </c>
      <c r="B715" s="677"/>
      <c r="C715" s="682" t="s">
        <v>327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562</v>
      </c>
      <c r="AE715" s="691"/>
      <c r="AF715" s="800"/>
      <c r="AG715" s="546" t="s">
        <v>596</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562</v>
      </c>
      <c r="AE716" s="782"/>
      <c r="AF716" s="782"/>
      <c r="AG716" s="687" t="s">
        <v>597</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562</v>
      </c>
      <c r="AE717" s="159"/>
      <c r="AF717" s="159"/>
      <c r="AG717" s="687" t="s">
        <v>598</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612</v>
      </c>
      <c r="AE718" s="159"/>
      <c r="AF718" s="159"/>
      <c r="AG718" s="167" t="s">
        <v>570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612</v>
      </c>
      <c r="AE719" s="691"/>
      <c r="AF719" s="691"/>
      <c r="AG719" s="164" t="s">
        <v>570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3"/>
      <c r="B720" s="674"/>
      <c r="C720" s="963" t="s">
        <v>341</v>
      </c>
      <c r="D720" s="961"/>
      <c r="E720" s="961"/>
      <c r="F720" s="964"/>
      <c r="G720" s="960" t="s">
        <v>342</v>
      </c>
      <c r="H720" s="961"/>
      <c r="I720" s="961"/>
      <c r="J720" s="961"/>
      <c r="K720" s="961"/>
      <c r="L720" s="961"/>
      <c r="M720" s="961"/>
      <c r="N720" s="960" t="s">
        <v>345</v>
      </c>
      <c r="O720" s="961"/>
      <c r="P720" s="961"/>
      <c r="Q720" s="961"/>
      <c r="R720" s="961"/>
      <c r="S720" s="961"/>
      <c r="T720" s="961"/>
      <c r="U720" s="961"/>
      <c r="V720" s="961"/>
      <c r="W720" s="961"/>
      <c r="X720" s="961"/>
      <c r="Y720" s="961"/>
      <c r="Z720" s="961"/>
      <c r="AA720" s="961"/>
      <c r="AB720" s="961"/>
      <c r="AC720" s="961"/>
      <c r="AD720" s="961"/>
      <c r="AE720" s="961"/>
      <c r="AF720" s="962"/>
      <c r="AG720" s="449"/>
      <c r="AH720" s="238"/>
      <c r="AI720" s="238"/>
      <c r="AJ720" s="238"/>
      <c r="AK720" s="238"/>
      <c r="AL720" s="238"/>
      <c r="AM720" s="238"/>
      <c r="AN720" s="238"/>
      <c r="AO720" s="238"/>
      <c r="AP720" s="238"/>
      <c r="AQ720" s="238"/>
      <c r="AR720" s="238"/>
      <c r="AS720" s="238"/>
      <c r="AT720" s="238"/>
      <c r="AU720" s="238"/>
      <c r="AV720" s="238"/>
      <c r="AW720" s="238"/>
      <c r="AX720" s="450"/>
    </row>
    <row r="721" spans="1:50" ht="20.25" customHeight="1" x14ac:dyDescent="0.15">
      <c r="A721" s="673"/>
      <c r="B721" s="674"/>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9"/>
      <c r="AH721" s="238"/>
      <c r="AI721" s="238"/>
      <c r="AJ721" s="238"/>
      <c r="AK721" s="238"/>
      <c r="AL721" s="238"/>
      <c r="AM721" s="238"/>
      <c r="AN721" s="238"/>
      <c r="AO721" s="238"/>
      <c r="AP721" s="238"/>
      <c r="AQ721" s="238"/>
      <c r="AR721" s="238"/>
      <c r="AS721" s="238"/>
      <c r="AT721" s="238"/>
      <c r="AU721" s="238"/>
      <c r="AV721" s="238"/>
      <c r="AW721" s="238"/>
      <c r="AX721" s="450"/>
    </row>
    <row r="722" spans="1:50" ht="20.25" customHeight="1" x14ac:dyDescent="0.15">
      <c r="A722" s="673"/>
      <c r="B722" s="674"/>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9"/>
      <c r="AH722" s="238"/>
      <c r="AI722" s="238"/>
      <c r="AJ722" s="238"/>
      <c r="AK722" s="238"/>
      <c r="AL722" s="238"/>
      <c r="AM722" s="238"/>
      <c r="AN722" s="238"/>
      <c r="AO722" s="238"/>
      <c r="AP722" s="238"/>
      <c r="AQ722" s="238"/>
      <c r="AR722" s="238"/>
      <c r="AS722" s="238"/>
      <c r="AT722" s="238"/>
      <c r="AU722" s="238"/>
      <c r="AV722" s="238"/>
      <c r="AW722" s="238"/>
      <c r="AX722" s="450"/>
    </row>
    <row r="723" spans="1:50" ht="20.25" customHeight="1" x14ac:dyDescent="0.15">
      <c r="A723" s="673"/>
      <c r="B723" s="674"/>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9"/>
      <c r="AH723" s="238"/>
      <c r="AI723" s="238"/>
      <c r="AJ723" s="238"/>
      <c r="AK723" s="238"/>
      <c r="AL723" s="238"/>
      <c r="AM723" s="238"/>
      <c r="AN723" s="238"/>
      <c r="AO723" s="238"/>
      <c r="AP723" s="238"/>
      <c r="AQ723" s="238"/>
      <c r="AR723" s="238"/>
      <c r="AS723" s="238"/>
      <c r="AT723" s="238"/>
      <c r="AU723" s="238"/>
      <c r="AV723" s="238"/>
      <c r="AW723" s="238"/>
      <c r="AX723" s="450"/>
    </row>
    <row r="724" spans="1:50" ht="20.25" customHeight="1" x14ac:dyDescent="0.15">
      <c r="A724" s="673"/>
      <c r="B724" s="674"/>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9"/>
      <c r="AH724" s="238"/>
      <c r="AI724" s="238"/>
      <c r="AJ724" s="238"/>
      <c r="AK724" s="238"/>
      <c r="AL724" s="238"/>
      <c r="AM724" s="238"/>
      <c r="AN724" s="238"/>
      <c r="AO724" s="238"/>
      <c r="AP724" s="238"/>
      <c r="AQ724" s="238"/>
      <c r="AR724" s="238"/>
      <c r="AS724" s="238"/>
      <c r="AT724" s="238"/>
      <c r="AU724" s="238"/>
      <c r="AV724" s="238"/>
      <c r="AW724" s="238"/>
      <c r="AX724" s="450"/>
    </row>
    <row r="725" spans="1:50" ht="20.25" customHeight="1" x14ac:dyDescent="0.15">
      <c r="A725" s="675"/>
      <c r="B725" s="676"/>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1" t="s">
        <v>48</v>
      </c>
      <c r="B726" s="642"/>
      <c r="C726" s="464" t="s">
        <v>53</v>
      </c>
      <c r="D726" s="601"/>
      <c r="E726" s="601"/>
      <c r="F726" s="602"/>
      <c r="G726" s="820" t="s">
        <v>613</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57</v>
      </c>
      <c r="D727" s="719"/>
      <c r="E727" s="719"/>
      <c r="F727" s="720"/>
      <c r="G727" s="818" t="s">
        <v>614</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t="s">
        <v>641</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7.25" customHeight="1" thickBot="1" x14ac:dyDescent="0.2">
      <c r="A731" s="638" t="s">
        <v>642</v>
      </c>
      <c r="B731" s="639"/>
      <c r="C731" s="639"/>
      <c r="D731" s="639"/>
      <c r="E731" s="640"/>
      <c r="F731" s="703" t="s">
        <v>643</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107.25" customHeight="1" thickBot="1" x14ac:dyDescent="0.2">
      <c r="A733" s="772" t="s">
        <v>644</v>
      </c>
      <c r="B733" s="773"/>
      <c r="C733" s="773"/>
      <c r="D733" s="773"/>
      <c r="E733" s="774"/>
      <c r="F733" s="789" t="s">
        <v>645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354</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402</v>
      </c>
      <c r="B737" s="101"/>
      <c r="C737" s="101"/>
      <c r="D737" s="102"/>
      <c r="E737" s="103" t="s">
        <v>570</v>
      </c>
      <c r="F737" s="103"/>
      <c r="G737" s="103"/>
      <c r="H737" s="103"/>
      <c r="I737" s="103"/>
      <c r="J737" s="103"/>
      <c r="K737" s="103"/>
      <c r="L737" s="103"/>
      <c r="M737" s="103"/>
      <c r="N737" s="109" t="s">
        <v>397</v>
      </c>
      <c r="O737" s="109"/>
      <c r="P737" s="109"/>
      <c r="Q737" s="109"/>
      <c r="R737" s="103" t="s">
        <v>570</v>
      </c>
      <c r="S737" s="103"/>
      <c r="T737" s="103"/>
      <c r="U737" s="103"/>
      <c r="V737" s="103"/>
      <c r="W737" s="103"/>
      <c r="X737" s="103"/>
      <c r="Y737" s="103"/>
      <c r="Z737" s="103"/>
      <c r="AA737" s="109" t="s">
        <v>396</v>
      </c>
      <c r="AB737" s="109"/>
      <c r="AC737" s="109"/>
      <c r="AD737" s="109"/>
      <c r="AE737" s="103" t="s">
        <v>570</v>
      </c>
      <c r="AF737" s="103"/>
      <c r="AG737" s="103"/>
      <c r="AH737" s="103"/>
      <c r="AI737" s="103"/>
      <c r="AJ737" s="103"/>
      <c r="AK737" s="103"/>
      <c r="AL737" s="103"/>
      <c r="AM737" s="103"/>
      <c r="AN737" s="109" t="s">
        <v>395</v>
      </c>
      <c r="AO737" s="109"/>
      <c r="AP737" s="109"/>
      <c r="AQ737" s="109"/>
      <c r="AR737" s="110" t="s">
        <v>599</v>
      </c>
      <c r="AS737" s="111"/>
      <c r="AT737" s="111"/>
      <c r="AU737" s="111"/>
      <c r="AV737" s="111"/>
      <c r="AW737" s="111"/>
      <c r="AX737" s="112"/>
      <c r="AY737" s="88"/>
      <c r="AZ737" s="88"/>
    </row>
    <row r="738" spans="1:52" ht="24.75" customHeight="1" x14ac:dyDescent="0.15">
      <c r="A738" s="100" t="s">
        <v>394</v>
      </c>
      <c r="B738" s="101"/>
      <c r="C738" s="101"/>
      <c r="D738" s="102"/>
      <c r="E738" s="103" t="s">
        <v>599</v>
      </c>
      <c r="F738" s="103"/>
      <c r="G738" s="103"/>
      <c r="H738" s="103"/>
      <c r="I738" s="103"/>
      <c r="J738" s="103"/>
      <c r="K738" s="103"/>
      <c r="L738" s="103"/>
      <c r="M738" s="103"/>
      <c r="N738" s="109" t="s">
        <v>393</v>
      </c>
      <c r="O738" s="109"/>
      <c r="P738" s="109"/>
      <c r="Q738" s="109"/>
      <c r="R738" s="103" t="s">
        <v>600</v>
      </c>
      <c r="S738" s="103"/>
      <c r="T738" s="103"/>
      <c r="U738" s="103"/>
      <c r="V738" s="103"/>
      <c r="W738" s="103"/>
      <c r="X738" s="103"/>
      <c r="Y738" s="103"/>
      <c r="Z738" s="103"/>
      <c r="AA738" s="109" t="s">
        <v>392</v>
      </c>
      <c r="AB738" s="109"/>
      <c r="AC738" s="109"/>
      <c r="AD738" s="109"/>
      <c r="AE738" s="103" t="s">
        <v>601</v>
      </c>
      <c r="AF738" s="103"/>
      <c r="AG738" s="103"/>
      <c r="AH738" s="103"/>
      <c r="AI738" s="103"/>
      <c r="AJ738" s="103"/>
      <c r="AK738" s="103"/>
      <c r="AL738" s="103"/>
      <c r="AM738" s="103"/>
      <c r="AN738" s="109" t="s">
        <v>391</v>
      </c>
      <c r="AO738" s="109"/>
      <c r="AP738" s="109"/>
      <c r="AQ738" s="109"/>
      <c r="AR738" s="110">
        <v>388</v>
      </c>
      <c r="AS738" s="111"/>
      <c r="AT738" s="111"/>
      <c r="AU738" s="111"/>
      <c r="AV738" s="111"/>
      <c r="AW738" s="111"/>
      <c r="AX738" s="112"/>
    </row>
    <row r="739" spans="1:52" ht="24.75" customHeight="1" x14ac:dyDescent="0.15">
      <c r="A739" s="100" t="s">
        <v>390</v>
      </c>
      <c r="B739" s="101"/>
      <c r="C739" s="101"/>
      <c r="D739" s="102"/>
      <c r="E739" s="103">
        <v>392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564</v>
      </c>
      <c r="F740" s="125"/>
      <c r="G740" s="125"/>
      <c r="H740" s="92" t="str">
        <f>IF(E740="", "", "(")</f>
        <v>(</v>
      </c>
      <c r="I740" s="125"/>
      <c r="J740" s="125"/>
      <c r="K740" s="92" t="str">
        <f>IF(OR(I740="　", I740=""), "", "-")</f>
        <v/>
      </c>
      <c r="L740" s="126">
        <v>351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3" t="s">
        <v>385</v>
      </c>
      <c r="B780" s="784"/>
      <c r="C780" s="784"/>
      <c r="D780" s="784"/>
      <c r="E780" s="784"/>
      <c r="F780" s="785"/>
      <c r="G780" s="460" t="s">
        <v>640</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615</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6"/>
      <c r="B781" s="786"/>
      <c r="C781" s="786"/>
      <c r="D781" s="786"/>
      <c r="E781" s="786"/>
      <c r="F781" s="787"/>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76"/>
      <c r="B782" s="786"/>
      <c r="C782" s="786"/>
      <c r="D782" s="786"/>
      <c r="E782" s="786"/>
      <c r="F782" s="787"/>
      <c r="G782" s="472" t="s">
        <v>648</v>
      </c>
      <c r="H782" s="473"/>
      <c r="I782" s="473"/>
      <c r="J782" s="473"/>
      <c r="K782" s="474"/>
      <c r="L782" s="475" t="s">
        <v>649</v>
      </c>
      <c r="M782" s="476"/>
      <c r="N782" s="476"/>
      <c r="O782" s="476"/>
      <c r="P782" s="476"/>
      <c r="Q782" s="476"/>
      <c r="R782" s="476"/>
      <c r="S782" s="476"/>
      <c r="T782" s="476"/>
      <c r="U782" s="476"/>
      <c r="V782" s="476"/>
      <c r="W782" s="476"/>
      <c r="X782" s="477"/>
      <c r="Y782" s="478">
        <v>587</v>
      </c>
      <c r="Z782" s="479"/>
      <c r="AA782" s="479"/>
      <c r="AB782" s="577"/>
      <c r="AC782" s="472" t="s">
        <v>616</v>
      </c>
      <c r="AD782" s="473"/>
      <c r="AE782" s="473"/>
      <c r="AF782" s="473"/>
      <c r="AG782" s="474"/>
      <c r="AH782" s="475" t="s">
        <v>631</v>
      </c>
      <c r="AI782" s="476"/>
      <c r="AJ782" s="476"/>
      <c r="AK782" s="476"/>
      <c r="AL782" s="476"/>
      <c r="AM782" s="476"/>
      <c r="AN782" s="476"/>
      <c r="AO782" s="476"/>
      <c r="AP782" s="476"/>
      <c r="AQ782" s="476"/>
      <c r="AR782" s="476"/>
      <c r="AS782" s="476"/>
      <c r="AT782" s="477"/>
      <c r="AU782" s="478">
        <v>149</v>
      </c>
      <c r="AV782" s="479"/>
      <c r="AW782" s="479"/>
      <c r="AX782" s="480"/>
    </row>
    <row r="783" spans="1:50" ht="24.75" customHeight="1" x14ac:dyDescent="0.15">
      <c r="A783" s="576"/>
      <c r="B783" s="786"/>
      <c r="C783" s="786"/>
      <c r="D783" s="786"/>
      <c r="E783" s="786"/>
      <c r="F783" s="787"/>
      <c r="G783" s="367" t="s">
        <v>647</v>
      </c>
      <c r="H783" s="368"/>
      <c r="I783" s="368"/>
      <c r="J783" s="368"/>
      <c r="K783" s="369"/>
      <c r="L783" s="421" t="s">
        <v>650</v>
      </c>
      <c r="M783" s="422"/>
      <c r="N783" s="422"/>
      <c r="O783" s="422"/>
      <c r="P783" s="422"/>
      <c r="Q783" s="422"/>
      <c r="R783" s="422"/>
      <c r="S783" s="422"/>
      <c r="T783" s="422"/>
      <c r="U783" s="422"/>
      <c r="V783" s="422"/>
      <c r="W783" s="422"/>
      <c r="X783" s="423"/>
      <c r="Y783" s="418">
        <v>18</v>
      </c>
      <c r="Z783" s="419"/>
      <c r="AA783" s="419"/>
      <c r="AB783" s="425"/>
      <c r="AC783" s="367" t="s">
        <v>629</v>
      </c>
      <c r="AD783" s="368"/>
      <c r="AE783" s="368"/>
      <c r="AF783" s="368"/>
      <c r="AG783" s="369"/>
      <c r="AH783" s="421" t="s">
        <v>629</v>
      </c>
      <c r="AI783" s="422"/>
      <c r="AJ783" s="422"/>
      <c r="AK783" s="422"/>
      <c r="AL783" s="422"/>
      <c r="AM783" s="422"/>
      <c r="AN783" s="422"/>
      <c r="AO783" s="422"/>
      <c r="AP783" s="422"/>
      <c r="AQ783" s="422"/>
      <c r="AR783" s="422"/>
      <c r="AS783" s="422"/>
      <c r="AT783" s="423"/>
      <c r="AU783" s="418">
        <v>1</v>
      </c>
      <c r="AV783" s="419"/>
      <c r="AW783" s="419"/>
      <c r="AX783" s="420"/>
    </row>
    <row r="784" spans="1:50" ht="24.75" hidden="1" customHeight="1" x14ac:dyDescent="0.15">
      <c r="A784" s="576"/>
      <c r="B784" s="786"/>
      <c r="C784" s="786"/>
      <c r="D784" s="786"/>
      <c r="E784" s="786"/>
      <c r="F784" s="787"/>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6"/>
      <c r="B785" s="786"/>
      <c r="C785" s="786"/>
      <c r="D785" s="786"/>
      <c r="E785" s="786"/>
      <c r="F785" s="787"/>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6"/>
      <c r="B786" s="786"/>
      <c r="C786" s="786"/>
      <c r="D786" s="786"/>
      <c r="E786" s="786"/>
      <c r="F786" s="787"/>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6"/>
      <c r="B787" s="786"/>
      <c r="C787" s="786"/>
      <c r="D787" s="786"/>
      <c r="E787" s="786"/>
      <c r="F787" s="787"/>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6"/>
      <c r="B788" s="786"/>
      <c r="C788" s="786"/>
      <c r="D788" s="786"/>
      <c r="E788" s="786"/>
      <c r="F788" s="787"/>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6"/>
      <c r="B789" s="786"/>
      <c r="C789" s="786"/>
      <c r="D789" s="786"/>
      <c r="E789" s="786"/>
      <c r="F789" s="787"/>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6"/>
      <c r="B790" s="786"/>
      <c r="C790" s="786"/>
      <c r="D790" s="786"/>
      <c r="E790" s="786"/>
      <c r="F790" s="787"/>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6"/>
      <c r="B791" s="786"/>
      <c r="C791" s="786"/>
      <c r="D791" s="786"/>
      <c r="E791" s="786"/>
      <c r="F791" s="787"/>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6"/>
      <c r="B792" s="786"/>
      <c r="C792" s="786"/>
      <c r="D792" s="786"/>
      <c r="E792" s="786"/>
      <c r="F792" s="787"/>
      <c r="G792" s="429" t="s">
        <v>20</v>
      </c>
      <c r="H792" s="430"/>
      <c r="I792" s="430"/>
      <c r="J792" s="430"/>
      <c r="K792" s="430"/>
      <c r="L792" s="431"/>
      <c r="M792" s="432"/>
      <c r="N792" s="432"/>
      <c r="O792" s="432"/>
      <c r="P792" s="432"/>
      <c r="Q792" s="432"/>
      <c r="R792" s="432"/>
      <c r="S792" s="432"/>
      <c r="T792" s="432"/>
      <c r="U792" s="432"/>
      <c r="V792" s="432"/>
      <c r="W792" s="432"/>
      <c r="X792" s="433"/>
      <c r="Y792" s="434">
        <f>SUM(Y782:AB791)</f>
        <v>605</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150</v>
      </c>
      <c r="AV792" s="435"/>
      <c r="AW792" s="435"/>
      <c r="AX792" s="437"/>
    </row>
    <row r="793" spans="1:50" ht="24.75" customHeight="1" x14ac:dyDescent="0.15">
      <c r="A793" s="576"/>
      <c r="B793" s="786"/>
      <c r="C793" s="786"/>
      <c r="D793" s="786"/>
      <c r="E793" s="786"/>
      <c r="F793" s="787"/>
      <c r="G793" s="460" t="s">
        <v>617</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672</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76"/>
      <c r="B794" s="786"/>
      <c r="C794" s="786"/>
      <c r="D794" s="786"/>
      <c r="E794" s="786"/>
      <c r="F794" s="787"/>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customHeight="1" x14ac:dyDescent="0.15">
      <c r="A795" s="576"/>
      <c r="B795" s="786"/>
      <c r="C795" s="786"/>
      <c r="D795" s="786"/>
      <c r="E795" s="786"/>
      <c r="F795" s="787"/>
      <c r="G795" s="472" t="s">
        <v>616</v>
      </c>
      <c r="H795" s="473"/>
      <c r="I795" s="473"/>
      <c r="J795" s="473"/>
      <c r="K795" s="474"/>
      <c r="L795" s="475" t="s">
        <v>630</v>
      </c>
      <c r="M795" s="476"/>
      <c r="N795" s="476"/>
      <c r="O795" s="476"/>
      <c r="P795" s="476"/>
      <c r="Q795" s="476"/>
      <c r="R795" s="476"/>
      <c r="S795" s="476"/>
      <c r="T795" s="476"/>
      <c r="U795" s="476"/>
      <c r="V795" s="476"/>
      <c r="W795" s="476"/>
      <c r="X795" s="477"/>
      <c r="Y795" s="478">
        <v>24</v>
      </c>
      <c r="Z795" s="479"/>
      <c r="AA795" s="479"/>
      <c r="AB795" s="577"/>
      <c r="AC795" s="472" t="s">
        <v>646</v>
      </c>
      <c r="AD795" s="473"/>
      <c r="AE795" s="473"/>
      <c r="AF795" s="473"/>
      <c r="AG795" s="474"/>
      <c r="AH795" s="475" t="s">
        <v>673</v>
      </c>
      <c r="AI795" s="476"/>
      <c r="AJ795" s="476"/>
      <c r="AK795" s="476"/>
      <c r="AL795" s="476"/>
      <c r="AM795" s="476"/>
      <c r="AN795" s="476"/>
      <c r="AO795" s="476"/>
      <c r="AP795" s="476"/>
      <c r="AQ795" s="476"/>
      <c r="AR795" s="476"/>
      <c r="AS795" s="476"/>
      <c r="AT795" s="477"/>
      <c r="AU795" s="478">
        <v>76</v>
      </c>
      <c r="AV795" s="479"/>
      <c r="AW795" s="479"/>
      <c r="AX795" s="480"/>
    </row>
    <row r="796" spans="1:50" ht="24.75" customHeight="1" x14ac:dyDescent="0.15">
      <c r="A796" s="576"/>
      <c r="B796" s="786"/>
      <c r="C796" s="786"/>
      <c r="D796" s="786"/>
      <c r="E796" s="786"/>
      <c r="F796" s="787"/>
      <c r="G796" s="367" t="s">
        <v>629</v>
      </c>
      <c r="H796" s="368"/>
      <c r="I796" s="368"/>
      <c r="J796" s="368"/>
      <c r="K796" s="369"/>
      <c r="L796" s="421" t="s">
        <v>629</v>
      </c>
      <c r="M796" s="422"/>
      <c r="N796" s="422"/>
      <c r="O796" s="422"/>
      <c r="P796" s="422"/>
      <c r="Q796" s="422"/>
      <c r="R796" s="422"/>
      <c r="S796" s="422"/>
      <c r="T796" s="422"/>
      <c r="U796" s="422"/>
      <c r="V796" s="422"/>
      <c r="W796" s="422"/>
      <c r="X796" s="423"/>
      <c r="Y796" s="418">
        <v>2</v>
      </c>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6"/>
      <c r="B797" s="786"/>
      <c r="C797" s="786"/>
      <c r="D797" s="786"/>
      <c r="E797" s="786"/>
      <c r="F797" s="787"/>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6"/>
      <c r="B798" s="786"/>
      <c r="C798" s="786"/>
      <c r="D798" s="786"/>
      <c r="E798" s="786"/>
      <c r="F798" s="787"/>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6"/>
      <c r="B799" s="786"/>
      <c r="C799" s="786"/>
      <c r="D799" s="786"/>
      <c r="E799" s="786"/>
      <c r="F799" s="787"/>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6"/>
      <c r="B800" s="786"/>
      <c r="C800" s="786"/>
      <c r="D800" s="786"/>
      <c r="E800" s="786"/>
      <c r="F800" s="787"/>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6"/>
      <c r="B801" s="786"/>
      <c r="C801" s="786"/>
      <c r="D801" s="786"/>
      <c r="E801" s="786"/>
      <c r="F801" s="787"/>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6"/>
      <c r="B802" s="786"/>
      <c r="C802" s="786"/>
      <c r="D802" s="786"/>
      <c r="E802" s="786"/>
      <c r="F802" s="787"/>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6"/>
      <c r="B803" s="786"/>
      <c r="C803" s="786"/>
      <c r="D803" s="786"/>
      <c r="E803" s="786"/>
      <c r="F803" s="787"/>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6"/>
      <c r="B804" s="786"/>
      <c r="C804" s="786"/>
      <c r="D804" s="786"/>
      <c r="E804" s="786"/>
      <c r="F804" s="787"/>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6"/>
      <c r="B805" s="786"/>
      <c r="C805" s="786"/>
      <c r="D805" s="786"/>
      <c r="E805" s="786"/>
      <c r="F805" s="787"/>
      <c r="G805" s="429" t="s">
        <v>20</v>
      </c>
      <c r="H805" s="430"/>
      <c r="I805" s="430"/>
      <c r="J805" s="430"/>
      <c r="K805" s="430"/>
      <c r="L805" s="431"/>
      <c r="M805" s="432"/>
      <c r="N805" s="432"/>
      <c r="O805" s="432"/>
      <c r="P805" s="432"/>
      <c r="Q805" s="432"/>
      <c r="R805" s="432"/>
      <c r="S805" s="432"/>
      <c r="T805" s="432"/>
      <c r="U805" s="432"/>
      <c r="V805" s="432"/>
      <c r="W805" s="432"/>
      <c r="X805" s="433"/>
      <c r="Y805" s="434">
        <f>SUM(Y795:AB804)</f>
        <v>26</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76</v>
      </c>
      <c r="AV805" s="435"/>
      <c r="AW805" s="435"/>
      <c r="AX805" s="437"/>
    </row>
    <row r="806" spans="1:50" ht="24.75" hidden="1" customHeight="1" x14ac:dyDescent="0.15">
      <c r="A806" s="576"/>
      <c r="B806" s="786"/>
      <c r="C806" s="786"/>
      <c r="D806" s="786"/>
      <c r="E806" s="786"/>
      <c r="F806" s="787"/>
      <c r="G806" s="460" t="s">
        <v>321</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322</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76"/>
      <c r="B807" s="786"/>
      <c r="C807" s="786"/>
      <c r="D807" s="786"/>
      <c r="E807" s="786"/>
      <c r="F807" s="787"/>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76"/>
      <c r="B808" s="786"/>
      <c r="C808" s="786"/>
      <c r="D808" s="786"/>
      <c r="E808" s="786"/>
      <c r="F808" s="787"/>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7"/>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6"/>
      <c r="B809" s="786"/>
      <c r="C809" s="786"/>
      <c r="D809" s="786"/>
      <c r="E809" s="786"/>
      <c r="F809" s="787"/>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6"/>
      <c r="B810" s="786"/>
      <c r="C810" s="786"/>
      <c r="D810" s="786"/>
      <c r="E810" s="786"/>
      <c r="F810" s="787"/>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6"/>
      <c r="B811" s="786"/>
      <c r="C811" s="786"/>
      <c r="D811" s="786"/>
      <c r="E811" s="786"/>
      <c r="F811" s="787"/>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6"/>
      <c r="B812" s="786"/>
      <c r="C812" s="786"/>
      <c r="D812" s="786"/>
      <c r="E812" s="786"/>
      <c r="F812" s="787"/>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6"/>
      <c r="B813" s="786"/>
      <c r="C813" s="786"/>
      <c r="D813" s="786"/>
      <c r="E813" s="786"/>
      <c r="F813" s="787"/>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6"/>
      <c r="B814" s="786"/>
      <c r="C814" s="786"/>
      <c r="D814" s="786"/>
      <c r="E814" s="786"/>
      <c r="F814" s="787"/>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6"/>
      <c r="B815" s="786"/>
      <c r="C815" s="786"/>
      <c r="D815" s="786"/>
      <c r="E815" s="786"/>
      <c r="F815" s="787"/>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6"/>
      <c r="B816" s="786"/>
      <c r="C816" s="786"/>
      <c r="D816" s="786"/>
      <c r="E816" s="786"/>
      <c r="F816" s="787"/>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6"/>
      <c r="B817" s="786"/>
      <c r="C817" s="786"/>
      <c r="D817" s="786"/>
      <c r="E817" s="786"/>
      <c r="F817" s="787"/>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6"/>
      <c r="B818" s="786"/>
      <c r="C818" s="786"/>
      <c r="D818" s="786"/>
      <c r="E818" s="786"/>
      <c r="F818" s="787"/>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6"/>
      <c r="B819" s="786"/>
      <c r="C819" s="786"/>
      <c r="D819" s="786"/>
      <c r="E819" s="786"/>
      <c r="F819" s="787"/>
      <c r="G819" s="460" t="s">
        <v>269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183</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76"/>
      <c r="B820" s="786"/>
      <c r="C820" s="786"/>
      <c r="D820" s="786"/>
      <c r="E820" s="786"/>
      <c r="F820" s="787"/>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76"/>
      <c r="B821" s="786"/>
      <c r="C821" s="786"/>
      <c r="D821" s="786"/>
      <c r="E821" s="786"/>
      <c r="F821" s="787"/>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7"/>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6"/>
      <c r="B822" s="786"/>
      <c r="C822" s="786"/>
      <c r="D822" s="786"/>
      <c r="E822" s="786"/>
      <c r="F822" s="787"/>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6"/>
      <c r="B823" s="786"/>
      <c r="C823" s="786"/>
      <c r="D823" s="786"/>
      <c r="E823" s="786"/>
      <c r="F823" s="787"/>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6"/>
      <c r="B824" s="786"/>
      <c r="C824" s="786"/>
      <c r="D824" s="786"/>
      <c r="E824" s="786"/>
      <c r="F824" s="787"/>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6"/>
      <c r="B825" s="786"/>
      <c r="C825" s="786"/>
      <c r="D825" s="786"/>
      <c r="E825" s="786"/>
      <c r="F825" s="787"/>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6"/>
      <c r="B826" s="786"/>
      <c r="C826" s="786"/>
      <c r="D826" s="786"/>
      <c r="E826" s="786"/>
      <c r="F826" s="787"/>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6"/>
      <c r="B827" s="786"/>
      <c r="C827" s="786"/>
      <c r="D827" s="786"/>
      <c r="E827" s="786"/>
      <c r="F827" s="787"/>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6"/>
      <c r="B828" s="786"/>
      <c r="C828" s="786"/>
      <c r="D828" s="786"/>
      <c r="E828" s="786"/>
      <c r="F828" s="787"/>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6"/>
      <c r="B829" s="786"/>
      <c r="C829" s="786"/>
      <c r="D829" s="786"/>
      <c r="E829" s="786"/>
      <c r="F829" s="787"/>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6"/>
      <c r="B830" s="786"/>
      <c r="C830" s="786"/>
      <c r="D830" s="786"/>
      <c r="E830" s="786"/>
      <c r="F830" s="787"/>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6"/>
      <c r="B831" s="786"/>
      <c r="C831" s="786"/>
      <c r="D831" s="786"/>
      <c r="E831" s="786"/>
      <c r="F831" s="787"/>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3" t="s">
        <v>346</v>
      </c>
      <c r="AM832" s="984"/>
      <c r="AN832" s="98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73.5" customHeight="1" x14ac:dyDescent="0.15">
      <c r="A838" s="424">
        <v>1</v>
      </c>
      <c r="B838" s="424">
        <v>1</v>
      </c>
      <c r="C838" s="438" t="s">
        <v>618</v>
      </c>
      <c r="D838" s="438"/>
      <c r="E838" s="438"/>
      <c r="F838" s="438"/>
      <c r="G838" s="438"/>
      <c r="H838" s="438"/>
      <c r="I838" s="438"/>
      <c r="J838" s="439">
        <v>7010005006877</v>
      </c>
      <c r="K838" s="440"/>
      <c r="L838" s="440"/>
      <c r="M838" s="440"/>
      <c r="N838" s="440"/>
      <c r="O838" s="440"/>
      <c r="P838" s="333" t="s">
        <v>621</v>
      </c>
      <c r="Q838" s="333"/>
      <c r="R838" s="333"/>
      <c r="S838" s="333"/>
      <c r="T838" s="333"/>
      <c r="U838" s="333"/>
      <c r="V838" s="333"/>
      <c r="W838" s="333"/>
      <c r="X838" s="333"/>
      <c r="Y838" s="334">
        <v>605</v>
      </c>
      <c r="Z838" s="335"/>
      <c r="AA838" s="335"/>
      <c r="AB838" s="336"/>
      <c r="AC838" s="347" t="s">
        <v>624</v>
      </c>
      <c r="AD838" s="443"/>
      <c r="AE838" s="443"/>
      <c r="AF838" s="443"/>
      <c r="AG838" s="443"/>
      <c r="AH838" s="441" t="s">
        <v>637</v>
      </c>
      <c r="AI838" s="442"/>
      <c r="AJ838" s="442"/>
      <c r="AK838" s="442"/>
      <c r="AL838" s="344" t="s">
        <v>637</v>
      </c>
      <c r="AM838" s="345"/>
      <c r="AN838" s="345"/>
      <c r="AO838" s="346"/>
      <c r="AP838" s="340" t="s">
        <v>637</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62.25" customHeight="1" x14ac:dyDescent="0.15">
      <c r="A871" s="424">
        <v>1</v>
      </c>
      <c r="B871" s="424">
        <v>1</v>
      </c>
      <c r="C871" s="438" t="s">
        <v>619</v>
      </c>
      <c r="D871" s="438"/>
      <c r="E871" s="438"/>
      <c r="F871" s="438"/>
      <c r="G871" s="438"/>
      <c r="H871" s="438"/>
      <c r="I871" s="438"/>
      <c r="J871" s="439">
        <v>9010402032128</v>
      </c>
      <c r="K871" s="440"/>
      <c r="L871" s="440"/>
      <c r="M871" s="440"/>
      <c r="N871" s="440"/>
      <c r="O871" s="440"/>
      <c r="P871" s="333" t="s">
        <v>622</v>
      </c>
      <c r="Q871" s="333"/>
      <c r="R871" s="333"/>
      <c r="S871" s="333"/>
      <c r="T871" s="333"/>
      <c r="U871" s="333"/>
      <c r="V871" s="333"/>
      <c r="W871" s="333"/>
      <c r="X871" s="333"/>
      <c r="Y871" s="334">
        <v>150</v>
      </c>
      <c r="Z871" s="335"/>
      <c r="AA871" s="335"/>
      <c r="AB871" s="336"/>
      <c r="AC871" s="347" t="s">
        <v>372</v>
      </c>
      <c r="AD871" s="443"/>
      <c r="AE871" s="443"/>
      <c r="AF871" s="443"/>
      <c r="AG871" s="443"/>
      <c r="AH871" s="441">
        <v>1</v>
      </c>
      <c r="AI871" s="442"/>
      <c r="AJ871" s="442"/>
      <c r="AK871" s="442"/>
      <c r="AL871" s="344">
        <v>100</v>
      </c>
      <c r="AM871" s="345"/>
      <c r="AN871" s="345"/>
      <c r="AO871" s="346"/>
      <c r="AP871" s="340" t="s">
        <v>561</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43.5" customHeight="1" x14ac:dyDescent="0.15">
      <c r="A904" s="424">
        <v>1</v>
      </c>
      <c r="B904" s="424">
        <v>1</v>
      </c>
      <c r="C904" s="438" t="s">
        <v>620</v>
      </c>
      <c r="D904" s="438"/>
      <c r="E904" s="438"/>
      <c r="F904" s="438"/>
      <c r="G904" s="438"/>
      <c r="H904" s="438"/>
      <c r="I904" s="438"/>
      <c r="J904" s="439">
        <v>5011105004830</v>
      </c>
      <c r="K904" s="440"/>
      <c r="L904" s="440"/>
      <c r="M904" s="440"/>
      <c r="N904" s="440"/>
      <c r="O904" s="440"/>
      <c r="P904" s="333" t="s">
        <v>623</v>
      </c>
      <c r="Q904" s="333"/>
      <c r="R904" s="333"/>
      <c r="S904" s="333"/>
      <c r="T904" s="333"/>
      <c r="U904" s="333"/>
      <c r="V904" s="333"/>
      <c r="W904" s="333"/>
      <c r="X904" s="333"/>
      <c r="Y904" s="334">
        <v>26</v>
      </c>
      <c r="Z904" s="335"/>
      <c r="AA904" s="335"/>
      <c r="AB904" s="336"/>
      <c r="AC904" s="347" t="s">
        <v>372</v>
      </c>
      <c r="AD904" s="443"/>
      <c r="AE904" s="443"/>
      <c r="AF904" s="443"/>
      <c r="AG904" s="443"/>
      <c r="AH904" s="441">
        <v>1</v>
      </c>
      <c r="AI904" s="442"/>
      <c r="AJ904" s="442"/>
      <c r="AK904" s="442"/>
      <c r="AL904" s="344">
        <v>94.6</v>
      </c>
      <c r="AM904" s="345"/>
      <c r="AN904" s="345"/>
      <c r="AO904" s="346"/>
      <c r="AP904" s="340" t="s">
        <v>561</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6.75"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30" customHeight="1" x14ac:dyDescent="0.15">
      <c r="A937" s="424">
        <v>1</v>
      </c>
      <c r="B937" s="424">
        <v>1</v>
      </c>
      <c r="C937" s="444" t="s">
        <v>651</v>
      </c>
      <c r="D937" s="438"/>
      <c r="E937" s="438"/>
      <c r="F937" s="438"/>
      <c r="G937" s="438"/>
      <c r="H937" s="438"/>
      <c r="I937" s="438"/>
      <c r="J937" s="439">
        <v>7013205001722</v>
      </c>
      <c r="K937" s="440"/>
      <c r="L937" s="440"/>
      <c r="M937" s="440"/>
      <c r="N937" s="440"/>
      <c r="O937" s="440"/>
      <c r="P937" s="448" t="s">
        <v>652</v>
      </c>
      <c r="Q937" s="333"/>
      <c r="R937" s="333"/>
      <c r="S937" s="333"/>
      <c r="T937" s="333"/>
      <c r="U937" s="333"/>
      <c r="V937" s="333"/>
      <c r="W937" s="333"/>
      <c r="X937" s="333"/>
      <c r="Y937" s="334">
        <v>76</v>
      </c>
      <c r="Z937" s="335"/>
      <c r="AA937" s="335"/>
      <c r="AB937" s="336"/>
      <c r="AC937" s="347" t="s">
        <v>624</v>
      </c>
      <c r="AD937" s="443"/>
      <c r="AE937" s="443"/>
      <c r="AF937" s="443"/>
      <c r="AG937" s="443"/>
      <c r="AH937" s="441">
        <v>79</v>
      </c>
      <c r="AI937" s="442"/>
      <c r="AJ937" s="442"/>
      <c r="AK937" s="442"/>
      <c r="AL937" s="344">
        <v>45.6</v>
      </c>
      <c r="AM937" s="345"/>
      <c r="AN937" s="345"/>
      <c r="AO937" s="346"/>
      <c r="AP937" s="340" t="s">
        <v>671</v>
      </c>
      <c r="AQ937" s="340"/>
      <c r="AR937" s="340"/>
      <c r="AS937" s="340"/>
      <c r="AT937" s="340"/>
      <c r="AU937" s="340"/>
      <c r="AV937" s="340"/>
      <c r="AW937" s="340"/>
      <c r="AX937" s="340"/>
    </row>
    <row r="938" spans="1:50" ht="51.75" customHeight="1" x14ac:dyDescent="0.15">
      <c r="A938" s="424">
        <v>2</v>
      </c>
      <c r="B938" s="424">
        <v>1</v>
      </c>
      <c r="C938" s="444" t="s">
        <v>653</v>
      </c>
      <c r="D938" s="438"/>
      <c r="E938" s="438"/>
      <c r="F938" s="438"/>
      <c r="G938" s="438"/>
      <c r="H938" s="438"/>
      <c r="I938" s="438"/>
      <c r="J938" s="439">
        <v>6360005004483</v>
      </c>
      <c r="K938" s="440"/>
      <c r="L938" s="440"/>
      <c r="M938" s="440"/>
      <c r="N938" s="440"/>
      <c r="O938" s="440"/>
      <c r="P938" s="448" t="s">
        <v>654</v>
      </c>
      <c r="Q938" s="333"/>
      <c r="R938" s="333"/>
      <c r="S938" s="333"/>
      <c r="T938" s="333"/>
      <c r="U938" s="333"/>
      <c r="V938" s="333"/>
      <c r="W938" s="333"/>
      <c r="X938" s="333"/>
      <c r="Y938" s="334">
        <v>52</v>
      </c>
      <c r="Z938" s="335"/>
      <c r="AA938" s="335"/>
      <c r="AB938" s="336"/>
      <c r="AC938" s="347" t="s">
        <v>624</v>
      </c>
      <c r="AD938" s="443"/>
      <c r="AE938" s="443"/>
      <c r="AF938" s="443"/>
      <c r="AG938" s="443"/>
      <c r="AH938" s="441">
        <v>79</v>
      </c>
      <c r="AI938" s="442"/>
      <c r="AJ938" s="442"/>
      <c r="AK938" s="442"/>
      <c r="AL938" s="344">
        <v>45.6</v>
      </c>
      <c r="AM938" s="345"/>
      <c r="AN938" s="345"/>
      <c r="AO938" s="346"/>
      <c r="AP938" s="340" t="s">
        <v>671</v>
      </c>
      <c r="AQ938" s="340"/>
      <c r="AR938" s="340"/>
      <c r="AS938" s="340"/>
      <c r="AT938" s="340"/>
      <c r="AU938" s="340"/>
      <c r="AV938" s="340"/>
      <c r="AW938" s="340"/>
      <c r="AX938" s="340"/>
    </row>
    <row r="939" spans="1:50" ht="30" customHeight="1" x14ac:dyDescent="0.15">
      <c r="A939" s="424">
        <v>3</v>
      </c>
      <c r="B939" s="424">
        <v>1</v>
      </c>
      <c r="C939" s="444" t="s">
        <v>655</v>
      </c>
      <c r="D939" s="438"/>
      <c r="E939" s="438"/>
      <c r="F939" s="438"/>
      <c r="G939" s="438"/>
      <c r="H939" s="438"/>
      <c r="I939" s="438"/>
      <c r="J939" s="439">
        <v>2010405008750</v>
      </c>
      <c r="K939" s="440"/>
      <c r="L939" s="440"/>
      <c r="M939" s="440"/>
      <c r="N939" s="440"/>
      <c r="O939" s="440"/>
      <c r="P939" s="445" t="s">
        <v>656</v>
      </c>
      <c r="Q939" s="333"/>
      <c r="R939" s="333"/>
      <c r="S939" s="333"/>
      <c r="T939" s="333"/>
      <c r="U939" s="333"/>
      <c r="V939" s="333"/>
      <c r="W939" s="333"/>
      <c r="X939" s="333"/>
      <c r="Y939" s="334">
        <v>52</v>
      </c>
      <c r="Z939" s="335"/>
      <c r="AA939" s="335"/>
      <c r="AB939" s="336"/>
      <c r="AC939" s="347" t="s">
        <v>624</v>
      </c>
      <c r="AD939" s="443"/>
      <c r="AE939" s="443"/>
      <c r="AF939" s="443"/>
      <c r="AG939" s="443"/>
      <c r="AH939" s="441">
        <v>79</v>
      </c>
      <c r="AI939" s="442"/>
      <c r="AJ939" s="442"/>
      <c r="AK939" s="442"/>
      <c r="AL939" s="344">
        <v>45.6</v>
      </c>
      <c r="AM939" s="345"/>
      <c r="AN939" s="345"/>
      <c r="AO939" s="346"/>
      <c r="AP939" s="340" t="s">
        <v>671</v>
      </c>
      <c r="AQ939" s="340"/>
      <c r="AR939" s="340"/>
      <c r="AS939" s="340"/>
      <c r="AT939" s="340"/>
      <c r="AU939" s="340"/>
      <c r="AV939" s="340"/>
      <c r="AW939" s="340"/>
      <c r="AX939" s="340"/>
    </row>
    <row r="940" spans="1:50" ht="64.5" customHeight="1" x14ac:dyDescent="0.15">
      <c r="A940" s="424">
        <v>4</v>
      </c>
      <c r="B940" s="424">
        <v>1</v>
      </c>
      <c r="C940" s="444" t="s">
        <v>657</v>
      </c>
      <c r="D940" s="438"/>
      <c r="E940" s="438"/>
      <c r="F940" s="438"/>
      <c r="G940" s="438"/>
      <c r="H940" s="438"/>
      <c r="I940" s="438"/>
      <c r="J940" s="439">
        <v>8130005012846</v>
      </c>
      <c r="K940" s="440"/>
      <c r="L940" s="440"/>
      <c r="M940" s="440"/>
      <c r="N940" s="440"/>
      <c r="O940" s="440"/>
      <c r="P940" s="448" t="s">
        <v>658</v>
      </c>
      <c r="Q940" s="333"/>
      <c r="R940" s="333"/>
      <c r="S940" s="333"/>
      <c r="T940" s="333"/>
      <c r="U940" s="333"/>
      <c r="V940" s="333"/>
      <c r="W940" s="333"/>
      <c r="X940" s="333"/>
      <c r="Y940" s="334">
        <v>46</v>
      </c>
      <c r="Z940" s="335"/>
      <c r="AA940" s="335"/>
      <c r="AB940" s="336"/>
      <c r="AC940" s="347" t="s">
        <v>624</v>
      </c>
      <c r="AD940" s="443"/>
      <c r="AE940" s="443"/>
      <c r="AF940" s="443"/>
      <c r="AG940" s="443"/>
      <c r="AH940" s="441">
        <v>79</v>
      </c>
      <c r="AI940" s="442"/>
      <c r="AJ940" s="442"/>
      <c r="AK940" s="442"/>
      <c r="AL940" s="344">
        <v>45.6</v>
      </c>
      <c r="AM940" s="345"/>
      <c r="AN940" s="345"/>
      <c r="AO940" s="346"/>
      <c r="AP940" s="340" t="s">
        <v>671</v>
      </c>
      <c r="AQ940" s="340"/>
      <c r="AR940" s="340"/>
      <c r="AS940" s="340"/>
      <c r="AT940" s="340"/>
      <c r="AU940" s="340"/>
      <c r="AV940" s="340"/>
      <c r="AW940" s="340"/>
      <c r="AX940" s="340"/>
    </row>
    <row r="941" spans="1:50" ht="47.25" customHeight="1" x14ac:dyDescent="0.15">
      <c r="A941" s="424">
        <v>5</v>
      </c>
      <c r="B941" s="424">
        <v>1</v>
      </c>
      <c r="C941" s="444" t="s">
        <v>659</v>
      </c>
      <c r="D941" s="438"/>
      <c r="E941" s="438"/>
      <c r="F941" s="438"/>
      <c r="G941" s="438"/>
      <c r="H941" s="438"/>
      <c r="I941" s="438"/>
      <c r="J941" s="439">
        <v>8011305000040</v>
      </c>
      <c r="K941" s="440"/>
      <c r="L941" s="440"/>
      <c r="M941" s="440"/>
      <c r="N941" s="440"/>
      <c r="O941" s="440"/>
      <c r="P941" s="445" t="s">
        <v>660</v>
      </c>
      <c r="Q941" s="333"/>
      <c r="R941" s="333"/>
      <c r="S941" s="333"/>
      <c r="T941" s="333"/>
      <c r="U941" s="333"/>
      <c r="V941" s="333"/>
      <c r="W941" s="333"/>
      <c r="X941" s="333"/>
      <c r="Y941" s="334">
        <v>45</v>
      </c>
      <c r="Z941" s="335"/>
      <c r="AA941" s="335"/>
      <c r="AB941" s="336"/>
      <c r="AC941" s="347" t="s">
        <v>624</v>
      </c>
      <c r="AD941" s="443"/>
      <c r="AE941" s="443"/>
      <c r="AF941" s="443"/>
      <c r="AG941" s="443"/>
      <c r="AH941" s="441">
        <v>79</v>
      </c>
      <c r="AI941" s="442"/>
      <c r="AJ941" s="442"/>
      <c r="AK941" s="442"/>
      <c r="AL941" s="344">
        <v>45.6</v>
      </c>
      <c r="AM941" s="345"/>
      <c r="AN941" s="345"/>
      <c r="AO941" s="346"/>
      <c r="AP941" s="340" t="s">
        <v>671</v>
      </c>
      <c r="AQ941" s="340"/>
      <c r="AR941" s="340"/>
      <c r="AS941" s="340"/>
      <c r="AT941" s="340"/>
      <c r="AU941" s="340"/>
      <c r="AV941" s="340"/>
      <c r="AW941" s="340"/>
      <c r="AX941" s="340"/>
    </row>
    <row r="942" spans="1:50" ht="30" customHeight="1" x14ac:dyDescent="0.15">
      <c r="A942" s="424">
        <v>6</v>
      </c>
      <c r="B942" s="424">
        <v>1</v>
      </c>
      <c r="C942" s="444" t="s">
        <v>661</v>
      </c>
      <c r="D942" s="438"/>
      <c r="E942" s="438"/>
      <c r="F942" s="438"/>
      <c r="G942" s="438"/>
      <c r="H942" s="438"/>
      <c r="I942" s="438"/>
      <c r="J942" s="439">
        <v>3020005007028</v>
      </c>
      <c r="K942" s="440"/>
      <c r="L942" s="440"/>
      <c r="M942" s="440"/>
      <c r="N942" s="440"/>
      <c r="O942" s="440"/>
      <c r="P942" s="448" t="s">
        <v>662</v>
      </c>
      <c r="Q942" s="333"/>
      <c r="R942" s="333"/>
      <c r="S942" s="333"/>
      <c r="T942" s="333"/>
      <c r="U942" s="333"/>
      <c r="V942" s="333"/>
      <c r="W942" s="333"/>
      <c r="X942" s="333"/>
      <c r="Y942" s="334">
        <v>36</v>
      </c>
      <c r="Z942" s="335"/>
      <c r="AA942" s="335"/>
      <c r="AB942" s="336"/>
      <c r="AC942" s="347" t="s">
        <v>624</v>
      </c>
      <c r="AD942" s="443"/>
      <c r="AE942" s="443"/>
      <c r="AF942" s="443"/>
      <c r="AG942" s="443"/>
      <c r="AH942" s="441">
        <v>79</v>
      </c>
      <c r="AI942" s="442"/>
      <c r="AJ942" s="442"/>
      <c r="AK942" s="442"/>
      <c r="AL942" s="344">
        <v>45.6</v>
      </c>
      <c r="AM942" s="345"/>
      <c r="AN942" s="345"/>
      <c r="AO942" s="346"/>
      <c r="AP942" s="340" t="s">
        <v>671</v>
      </c>
      <c r="AQ942" s="340"/>
      <c r="AR942" s="340"/>
      <c r="AS942" s="340"/>
      <c r="AT942" s="340"/>
      <c r="AU942" s="340"/>
      <c r="AV942" s="340"/>
      <c r="AW942" s="340"/>
      <c r="AX942" s="340"/>
    </row>
    <row r="943" spans="1:50" ht="30" customHeight="1" x14ac:dyDescent="0.15">
      <c r="A943" s="424">
        <v>7</v>
      </c>
      <c r="B943" s="424">
        <v>1</v>
      </c>
      <c r="C943" s="444" t="s">
        <v>663</v>
      </c>
      <c r="D943" s="438"/>
      <c r="E943" s="438"/>
      <c r="F943" s="438"/>
      <c r="G943" s="438"/>
      <c r="H943" s="438"/>
      <c r="I943" s="438"/>
      <c r="J943" s="439">
        <v>9230005007802</v>
      </c>
      <c r="K943" s="440"/>
      <c r="L943" s="440"/>
      <c r="M943" s="440"/>
      <c r="N943" s="440"/>
      <c r="O943" s="440"/>
      <c r="P943" s="448" t="s">
        <v>664</v>
      </c>
      <c r="Q943" s="333"/>
      <c r="R943" s="333"/>
      <c r="S943" s="333"/>
      <c r="T943" s="333"/>
      <c r="U943" s="333"/>
      <c r="V943" s="333"/>
      <c r="W943" s="333"/>
      <c r="X943" s="333"/>
      <c r="Y943" s="334">
        <v>24</v>
      </c>
      <c r="Z943" s="335"/>
      <c r="AA943" s="335"/>
      <c r="AB943" s="336"/>
      <c r="AC943" s="347" t="s">
        <v>624</v>
      </c>
      <c r="AD943" s="443"/>
      <c r="AE943" s="443"/>
      <c r="AF943" s="443"/>
      <c r="AG943" s="443"/>
      <c r="AH943" s="441">
        <v>79</v>
      </c>
      <c r="AI943" s="442"/>
      <c r="AJ943" s="442"/>
      <c r="AK943" s="442"/>
      <c r="AL943" s="344">
        <v>45.6</v>
      </c>
      <c r="AM943" s="345"/>
      <c r="AN943" s="345"/>
      <c r="AO943" s="346"/>
      <c r="AP943" s="340" t="s">
        <v>671</v>
      </c>
      <c r="AQ943" s="340"/>
      <c r="AR943" s="340"/>
      <c r="AS943" s="340"/>
      <c r="AT943" s="340"/>
      <c r="AU943" s="340"/>
      <c r="AV943" s="340"/>
      <c r="AW943" s="340"/>
      <c r="AX943" s="340"/>
    </row>
    <row r="944" spans="1:50" ht="30" customHeight="1" x14ac:dyDescent="0.15">
      <c r="A944" s="424">
        <v>8</v>
      </c>
      <c r="B944" s="424">
        <v>1</v>
      </c>
      <c r="C944" s="444" t="s">
        <v>665</v>
      </c>
      <c r="D944" s="438"/>
      <c r="E944" s="438"/>
      <c r="F944" s="438"/>
      <c r="G944" s="438"/>
      <c r="H944" s="438"/>
      <c r="I944" s="438"/>
      <c r="J944" s="439">
        <v>2110001027574</v>
      </c>
      <c r="K944" s="440"/>
      <c r="L944" s="440"/>
      <c r="M944" s="440"/>
      <c r="N944" s="440"/>
      <c r="O944" s="440"/>
      <c r="P944" s="445" t="s">
        <v>666</v>
      </c>
      <c r="Q944" s="333"/>
      <c r="R944" s="333"/>
      <c r="S944" s="333"/>
      <c r="T944" s="333"/>
      <c r="U944" s="333"/>
      <c r="V944" s="333"/>
      <c r="W944" s="333"/>
      <c r="X944" s="333"/>
      <c r="Y944" s="334">
        <v>24</v>
      </c>
      <c r="Z944" s="335"/>
      <c r="AA944" s="335"/>
      <c r="AB944" s="336"/>
      <c r="AC944" s="347" t="s">
        <v>624</v>
      </c>
      <c r="AD944" s="443"/>
      <c r="AE944" s="443"/>
      <c r="AF944" s="443"/>
      <c r="AG944" s="443"/>
      <c r="AH944" s="441">
        <v>79</v>
      </c>
      <c r="AI944" s="442"/>
      <c r="AJ944" s="442"/>
      <c r="AK944" s="442"/>
      <c r="AL944" s="344">
        <v>45.6</v>
      </c>
      <c r="AM944" s="345"/>
      <c r="AN944" s="345"/>
      <c r="AO944" s="346"/>
      <c r="AP944" s="340" t="s">
        <v>671</v>
      </c>
      <c r="AQ944" s="340"/>
      <c r="AR944" s="340"/>
      <c r="AS944" s="340"/>
      <c r="AT944" s="340"/>
      <c r="AU944" s="340"/>
      <c r="AV944" s="340"/>
      <c r="AW944" s="340"/>
      <c r="AX944" s="340"/>
    </row>
    <row r="945" spans="1:50" ht="30" customHeight="1" x14ac:dyDescent="0.15">
      <c r="A945" s="424">
        <v>9</v>
      </c>
      <c r="B945" s="424">
        <v>1</v>
      </c>
      <c r="C945" s="444" t="s">
        <v>667</v>
      </c>
      <c r="D945" s="438"/>
      <c r="E945" s="438"/>
      <c r="F945" s="438"/>
      <c r="G945" s="438"/>
      <c r="H945" s="438"/>
      <c r="I945" s="438"/>
      <c r="J945" s="439">
        <v>2011002021444</v>
      </c>
      <c r="K945" s="440"/>
      <c r="L945" s="440"/>
      <c r="M945" s="440"/>
      <c r="N945" s="440"/>
      <c r="O945" s="440"/>
      <c r="P945" s="445" t="s">
        <v>668</v>
      </c>
      <c r="Q945" s="333"/>
      <c r="R945" s="333"/>
      <c r="S945" s="333"/>
      <c r="T945" s="333"/>
      <c r="U945" s="333"/>
      <c r="V945" s="333"/>
      <c r="W945" s="333"/>
      <c r="X945" s="333"/>
      <c r="Y945" s="334">
        <v>23</v>
      </c>
      <c r="Z945" s="335"/>
      <c r="AA945" s="335"/>
      <c r="AB945" s="336"/>
      <c r="AC945" s="347" t="s">
        <v>624</v>
      </c>
      <c r="AD945" s="443"/>
      <c r="AE945" s="443"/>
      <c r="AF945" s="443"/>
      <c r="AG945" s="443"/>
      <c r="AH945" s="441">
        <v>79</v>
      </c>
      <c r="AI945" s="442"/>
      <c r="AJ945" s="442"/>
      <c r="AK945" s="442"/>
      <c r="AL945" s="344">
        <v>45.6</v>
      </c>
      <c r="AM945" s="345"/>
      <c r="AN945" s="345"/>
      <c r="AO945" s="346"/>
      <c r="AP945" s="340" t="s">
        <v>671</v>
      </c>
      <c r="AQ945" s="340"/>
      <c r="AR945" s="340"/>
      <c r="AS945" s="340"/>
      <c r="AT945" s="340"/>
      <c r="AU945" s="340"/>
      <c r="AV945" s="340"/>
      <c r="AW945" s="340"/>
      <c r="AX945" s="340"/>
    </row>
    <row r="946" spans="1:50" ht="49.5" customHeight="1" x14ac:dyDescent="0.15">
      <c r="A946" s="424">
        <v>10</v>
      </c>
      <c r="B946" s="424">
        <v>1</v>
      </c>
      <c r="C946" s="444" t="s">
        <v>669</v>
      </c>
      <c r="D946" s="438"/>
      <c r="E946" s="438"/>
      <c r="F946" s="438"/>
      <c r="G946" s="438"/>
      <c r="H946" s="438"/>
      <c r="I946" s="438"/>
      <c r="J946" s="439">
        <v>5080005001444</v>
      </c>
      <c r="K946" s="440"/>
      <c r="L946" s="440"/>
      <c r="M946" s="440"/>
      <c r="N946" s="440"/>
      <c r="O946" s="440"/>
      <c r="P946" s="448" t="s">
        <v>670</v>
      </c>
      <c r="Q946" s="333"/>
      <c r="R946" s="333"/>
      <c r="S946" s="333"/>
      <c r="T946" s="333"/>
      <c r="U946" s="333"/>
      <c r="V946" s="333"/>
      <c r="W946" s="333"/>
      <c r="X946" s="333"/>
      <c r="Y946" s="334">
        <v>22</v>
      </c>
      <c r="Z946" s="335"/>
      <c r="AA946" s="335"/>
      <c r="AB946" s="336"/>
      <c r="AC946" s="347" t="s">
        <v>624</v>
      </c>
      <c r="AD946" s="443"/>
      <c r="AE946" s="443"/>
      <c r="AF946" s="443"/>
      <c r="AG946" s="443"/>
      <c r="AH946" s="441">
        <v>79</v>
      </c>
      <c r="AI946" s="442"/>
      <c r="AJ946" s="442"/>
      <c r="AK946" s="442"/>
      <c r="AL946" s="344">
        <v>45.6</v>
      </c>
      <c r="AM946" s="345"/>
      <c r="AN946" s="345"/>
      <c r="AO946" s="346"/>
      <c r="AP946" s="340" t="s">
        <v>671</v>
      </c>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1" t="s">
        <v>331</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5" t="s">
        <v>346</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4"/>
      <c r="E1102" s="287" t="s">
        <v>265</v>
      </c>
      <c r="F1102" s="914"/>
      <c r="G1102" s="914"/>
      <c r="H1102" s="914"/>
      <c r="I1102" s="914"/>
      <c r="J1102" s="287" t="s">
        <v>300</v>
      </c>
      <c r="K1102" s="287"/>
      <c r="L1102" s="287"/>
      <c r="M1102" s="287"/>
      <c r="N1102" s="287"/>
      <c r="O1102" s="287"/>
      <c r="P1102" s="363" t="s">
        <v>27</v>
      </c>
      <c r="Q1102" s="363"/>
      <c r="R1102" s="363"/>
      <c r="S1102" s="363"/>
      <c r="T1102" s="363"/>
      <c r="U1102" s="363"/>
      <c r="V1102" s="363"/>
      <c r="W1102" s="363"/>
      <c r="X1102" s="363"/>
      <c r="Y1102" s="287" t="s">
        <v>302</v>
      </c>
      <c r="Z1102" s="914"/>
      <c r="AA1102" s="914"/>
      <c r="AB1102" s="914"/>
      <c r="AC1102" s="287" t="s">
        <v>248</v>
      </c>
      <c r="AD1102" s="287"/>
      <c r="AE1102" s="287"/>
      <c r="AF1102" s="287"/>
      <c r="AG1102" s="287"/>
      <c r="AH1102" s="363" t="s">
        <v>261</v>
      </c>
      <c r="AI1102" s="364"/>
      <c r="AJ1102" s="364"/>
      <c r="AK1102" s="364"/>
      <c r="AL1102" s="364" t="s">
        <v>21</v>
      </c>
      <c r="AM1102" s="364"/>
      <c r="AN1102" s="364"/>
      <c r="AO1102" s="917"/>
      <c r="AP1102" s="447" t="s">
        <v>332</v>
      </c>
      <c r="AQ1102" s="447"/>
      <c r="AR1102" s="447"/>
      <c r="AS1102" s="447"/>
      <c r="AT1102" s="447"/>
      <c r="AU1102" s="447"/>
      <c r="AV1102" s="447"/>
      <c r="AW1102" s="447"/>
      <c r="AX1102" s="447"/>
    </row>
    <row r="1103" spans="1:50" ht="30" customHeight="1" x14ac:dyDescent="0.15">
      <c r="A1103" s="424">
        <v>1</v>
      </c>
      <c r="B1103" s="424">
        <v>1</v>
      </c>
      <c r="C1103" s="916"/>
      <c r="D1103" s="916"/>
      <c r="E1103" s="338" t="s">
        <v>556</v>
      </c>
      <c r="F1103" s="915"/>
      <c r="G1103" s="915"/>
      <c r="H1103" s="915"/>
      <c r="I1103" s="915"/>
      <c r="J1103" s="439" t="s">
        <v>556</v>
      </c>
      <c r="K1103" s="440"/>
      <c r="L1103" s="440"/>
      <c r="M1103" s="440"/>
      <c r="N1103" s="440"/>
      <c r="O1103" s="440"/>
      <c r="P1103" s="448" t="s">
        <v>557</v>
      </c>
      <c r="Q1103" s="333"/>
      <c r="R1103" s="333"/>
      <c r="S1103" s="333"/>
      <c r="T1103" s="333"/>
      <c r="U1103" s="333"/>
      <c r="V1103" s="333"/>
      <c r="W1103" s="333"/>
      <c r="X1103" s="333"/>
      <c r="Y1103" s="918" t="s">
        <v>556</v>
      </c>
      <c r="Z1103" s="335"/>
      <c r="AA1103" s="335"/>
      <c r="AB1103" s="336"/>
      <c r="AC1103" s="341"/>
      <c r="AD1103" s="341"/>
      <c r="AE1103" s="341"/>
      <c r="AF1103" s="341"/>
      <c r="AG1103" s="341"/>
      <c r="AH1103" s="919" t="s">
        <v>556</v>
      </c>
      <c r="AI1103" s="343"/>
      <c r="AJ1103" s="343"/>
      <c r="AK1103" s="343"/>
      <c r="AL1103" s="920" t="s">
        <v>556</v>
      </c>
      <c r="AM1103" s="345"/>
      <c r="AN1103" s="345"/>
      <c r="AO1103" s="346"/>
      <c r="AP1103" s="921" t="s">
        <v>557</v>
      </c>
      <c r="AQ1103" s="340"/>
      <c r="AR1103" s="340"/>
      <c r="AS1103" s="340"/>
      <c r="AT1103" s="340"/>
      <c r="AU1103" s="340"/>
      <c r="AV1103" s="340"/>
      <c r="AW1103" s="340"/>
      <c r="AX1103" s="340"/>
    </row>
    <row r="1104" spans="1:50" ht="30" hidden="1" customHeight="1" x14ac:dyDescent="0.15">
      <c r="A1104" s="424">
        <v>2</v>
      </c>
      <c r="B1104" s="424">
        <v>1</v>
      </c>
      <c r="C1104" s="916"/>
      <c r="D1104" s="916"/>
      <c r="E1104" s="915"/>
      <c r="F1104" s="915"/>
      <c r="G1104" s="915"/>
      <c r="H1104" s="915"/>
      <c r="I1104" s="915"/>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6"/>
      <c r="D1105" s="916"/>
      <c r="E1105" s="915"/>
      <c r="F1105" s="915"/>
      <c r="G1105" s="915"/>
      <c r="H1105" s="915"/>
      <c r="I1105" s="915"/>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6"/>
      <c r="D1106" s="916"/>
      <c r="E1106" s="915"/>
      <c r="F1106" s="915"/>
      <c r="G1106" s="915"/>
      <c r="H1106" s="915"/>
      <c r="I1106" s="915"/>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6"/>
      <c r="D1107" s="916"/>
      <c r="E1107" s="915"/>
      <c r="F1107" s="915"/>
      <c r="G1107" s="915"/>
      <c r="H1107" s="915"/>
      <c r="I1107" s="915"/>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6"/>
      <c r="D1108" s="916"/>
      <c r="E1108" s="915"/>
      <c r="F1108" s="915"/>
      <c r="G1108" s="915"/>
      <c r="H1108" s="915"/>
      <c r="I1108" s="915"/>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6"/>
      <c r="D1109" s="916"/>
      <c r="E1109" s="915"/>
      <c r="F1109" s="915"/>
      <c r="G1109" s="915"/>
      <c r="H1109" s="915"/>
      <c r="I1109" s="915"/>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6"/>
      <c r="D1110" s="916"/>
      <c r="E1110" s="915"/>
      <c r="F1110" s="915"/>
      <c r="G1110" s="915"/>
      <c r="H1110" s="915"/>
      <c r="I1110" s="915"/>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6"/>
      <c r="D1111" s="916"/>
      <c r="E1111" s="915"/>
      <c r="F1111" s="915"/>
      <c r="G1111" s="915"/>
      <c r="H1111" s="915"/>
      <c r="I1111" s="915"/>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6"/>
      <c r="D1112" s="916"/>
      <c r="E1112" s="915"/>
      <c r="F1112" s="915"/>
      <c r="G1112" s="915"/>
      <c r="H1112" s="915"/>
      <c r="I1112" s="915"/>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6"/>
      <c r="D1113" s="916"/>
      <c r="E1113" s="915"/>
      <c r="F1113" s="915"/>
      <c r="G1113" s="915"/>
      <c r="H1113" s="915"/>
      <c r="I1113" s="915"/>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6"/>
      <c r="D1114" s="916"/>
      <c r="E1114" s="915"/>
      <c r="F1114" s="915"/>
      <c r="G1114" s="915"/>
      <c r="H1114" s="915"/>
      <c r="I1114" s="915"/>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6"/>
      <c r="D1115" s="916"/>
      <c r="E1115" s="915"/>
      <c r="F1115" s="915"/>
      <c r="G1115" s="915"/>
      <c r="H1115" s="915"/>
      <c r="I1115" s="915"/>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6"/>
      <c r="D1116" s="916"/>
      <c r="E1116" s="915"/>
      <c r="F1116" s="915"/>
      <c r="G1116" s="915"/>
      <c r="H1116" s="915"/>
      <c r="I1116" s="915"/>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6"/>
      <c r="D1117" s="916"/>
      <c r="E1117" s="915"/>
      <c r="F1117" s="915"/>
      <c r="G1117" s="915"/>
      <c r="H1117" s="915"/>
      <c r="I1117" s="915"/>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6"/>
      <c r="D1118" s="916"/>
      <c r="E1118" s="915"/>
      <c r="F1118" s="915"/>
      <c r="G1118" s="915"/>
      <c r="H1118" s="915"/>
      <c r="I1118" s="915"/>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6"/>
      <c r="D1119" s="916"/>
      <c r="E1119" s="915"/>
      <c r="F1119" s="915"/>
      <c r="G1119" s="915"/>
      <c r="H1119" s="915"/>
      <c r="I1119" s="915"/>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6"/>
      <c r="D1120" s="916"/>
      <c r="E1120" s="271"/>
      <c r="F1120" s="915"/>
      <c r="G1120" s="915"/>
      <c r="H1120" s="915"/>
      <c r="I1120" s="915"/>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6"/>
      <c r="D1121" s="916"/>
      <c r="E1121" s="915"/>
      <c r="F1121" s="915"/>
      <c r="G1121" s="915"/>
      <c r="H1121" s="915"/>
      <c r="I1121" s="915"/>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6"/>
      <c r="D1122" s="916"/>
      <c r="E1122" s="915"/>
      <c r="F1122" s="915"/>
      <c r="G1122" s="915"/>
      <c r="H1122" s="915"/>
      <c r="I1122" s="915"/>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6"/>
      <c r="D1123" s="916"/>
      <c r="E1123" s="915"/>
      <c r="F1123" s="915"/>
      <c r="G1123" s="915"/>
      <c r="H1123" s="915"/>
      <c r="I1123" s="915"/>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6"/>
      <c r="D1124" s="916"/>
      <c r="E1124" s="915"/>
      <c r="F1124" s="915"/>
      <c r="G1124" s="915"/>
      <c r="H1124" s="915"/>
      <c r="I1124" s="915"/>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6"/>
      <c r="D1125" s="916"/>
      <c r="E1125" s="915"/>
      <c r="F1125" s="915"/>
      <c r="G1125" s="915"/>
      <c r="H1125" s="915"/>
      <c r="I1125" s="915"/>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6"/>
      <c r="D1126" s="916"/>
      <c r="E1126" s="915"/>
      <c r="F1126" s="915"/>
      <c r="G1126" s="915"/>
      <c r="H1126" s="915"/>
      <c r="I1126" s="915"/>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6"/>
      <c r="D1127" s="916"/>
      <c r="E1127" s="915"/>
      <c r="F1127" s="915"/>
      <c r="G1127" s="915"/>
      <c r="H1127" s="915"/>
      <c r="I1127" s="915"/>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6"/>
      <c r="D1128" s="916"/>
      <c r="E1128" s="915"/>
      <c r="F1128" s="915"/>
      <c r="G1128" s="915"/>
      <c r="H1128" s="915"/>
      <c r="I1128" s="915"/>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6"/>
      <c r="D1129" s="916"/>
      <c r="E1129" s="915"/>
      <c r="F1129" s="915"/>
      <c r="G1129" s="915"/>
      <c r="H1129" s="915"/>
      <c r="I1129" s="915"/>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6"/>
      <c r="D1130" s="916"/>
      <c r="E1130" s="915"/>
      <c r="F1130" s="915"/>
      <c r="G1130" s="915"/>
      <c r="H1130" s="915"/>
      <c r="I1130" s="915"/>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6"/>
      <c r="D1131" s="916"/>
      <c r="E1131" s="915"/>
      <c r="F1131" s="915"/>
      <c r="G1131" s="915"/>
      <c r="H1131" s="915"/>
      <c r="I1131" s="915"/>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6"/>
      <c r="D1132" s="916"/>
      <c r="E1132" s="915"/>
      <c r="F1132" s="915"/>
      <c r="G1132" s="915"/>
      <c r="H1132" s="915"/>
      <c r="I1132" s="915"/>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47:AO966">
    <cfRule type="expression" dxfId="1955" priority="2059">
      <formula>IF(AND(AL947&gt;=0, RIGHT(TEXT(AL947,"0.#"),1)&lt;&gt;"."),TRUE,FALSE)</formula>
    </cfRule>
    <cfRule type="expression" dxfId="1954" priority="2060">
      <formula>IF(AND(AL947&gt;=0, RIGHT(TEXT(AL947,"0.#"),1)="."),TRUE,FALSE)</formula>
    </cfRule>
    <cfRule type="expression" dxfId="1953" priority="2061">
      <formula>IF(AND(AL947&lt;0, RIGHT(TEXT(AL947,"0.#"),1)&lt;&gt;"."),TRUE,FALSE)</formula>
    </cfRule>
    <cfRule type="expression" dxfId="1952" priority="2062">
      <formula>IF(AND(AL947&lt;0, RIGHT(TEXT(AL947,"0.#"),1)="."),TRUE,FALSE)</formula>
    </cfRule>
  </conditionalFormatting>
  <conditionalFormatting sqref="AL937:AO946">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699" max="49" man="1"/>
    <brk id="725"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602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602</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562</v>
      </c>
      <c r="R4" s="13" t="str">
        <f t="shared" si="3"/>
        <v>補助</v>
      </c>
      <c r="S4" s="13" t="str">
        <f t="shared" si="4"/>
        <v>委託・請負、補助</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委託・請負、補助</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603</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t="s">
        <v>562</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t="s">
        <v>562</v>
      </c>
      <c r="C20" s="13" t="str">
        <f t="shared" si="9"/>
        <v>知的財産</v>
      </c>
      <c r="D20" s="13" t="str">
        <f t="shared" si="8"/>
        <v>クールジャパン、知的財産</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クールジャパン、知的財産</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351</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3"/>
      <c r="Z2" s="432"/>
      <c r="AA2" s="433"/>
      <c r="AB2" s="1037" t="s">
        <v>11</v>
      </c>
      <c r="AC2" s="1038"/>
      <c r="AD2" s="1039"/>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2"/>
      <c r="B3" s="533"/>
      <c r="C3" s="533"/>
      <c r="D3" s="533"/>
      <c r="E3" s="533"/>
      <c r="F3" s="534"/>
      <c r="G3" s="587"/>
      <c r="H3" s="399"/>
      <c r="I3" s="399"/>
      <c r="J3" s="399"/>
      <c r="K3" s="399"/>
      <c r="L3" s="399"/>
      <c r="M3" s="399"/>
      <c r="N3" s="399"/>
      <c r="O3" s="588"/>
      <c r="P3" s="600"/>
      <c r="Q3" s="399"/>
      <c r="R3" s="399"/>
      <c r="S3" s="399"/>
      <c r="T3" s="399"/>
      <c r="U3" s="399"/>
      <c r="V3" s="399"/>
      <c r="W3" s="399"/>
      <c r="X3" s="588"/>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5"/>
      <c r="B4" s="533"/>
      <c r="C4" s="533"/>
      <c r="D4" s="533"/>
      <c r="E4" s="533"/>
      <c r="F4" s="534"/>
      <c r="G4" s="560"/>
      <c r="H4" s="1043"/>
      <c r="I4" s="1043"/>
      <c r="J4" s="1043"/>
      <c r="K4" s="1043"/>
      <c r="L4" s="1043"/>
      <c r="M4" s="1043"/>
      <c r="N4" s="1043"/>
      <c r="O4" s="1044"/>
      <c r="P4" s="165"/>
      <c r="Q4" s="1051"/>
      <c r="R4" s="1051"/>
      <c r="S4" s="1051"/>
      <c r="T4" s="1051"/>
      <c r="U4" s="1051"/>
      <c r="V4" s="1051"/>
      <c r="W4" s="1051"/>
      <c r="X4" s="1052"/>
      <c r="Y4" s="1029" t="s">
        <v>12</v>
      </c>
      <c r="Z4" s="1030"/>
      <c r="AA4" s="1031"/>
      <c r="AB4" s="571"/>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6"/>
      <c r="B5" s="537"/>
      <c r="C5" s="537"/>
      <c r="D5" s="537"/>
      <c r="E5" s="537"/>
      <c r="F5" s="538"/>
      <c r="G5" s="1045"/>
      <c r="H5" s="1046"/>
      <c r="I5" s="1046"/>
      <c r="J5" s="1046"/>
      <c r="K5" s="1046"/>
      <c r="L5" s="1046"/>
      <c r="M5" s="1046"/>
      <c r="N5" s="1046"/>
      <c r="O5" s="1047"/>
      <c r="P5" s="1053"/>
      <c r="Q5" s="1053"/>
      <c r="R5" s="1053"/>
      <c r="S5" s="1053"/>
      <c r="T5" s="1053"/>
      <c r="U5" s="1053"/>
      <c r="V5" s="1053"/>
      <c r="W5" s="1053"/>
      <c r="X5" s="1054"/>
      <c r="Y5" s="318" t="s">
        <v>54</v>
      </c>
      <c r="Z5" s="1026"/>
      <c r="AA5" s="1027"/>
      <c r="AB5" s="542"/>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6"/>
      <c r="B6" s="537"/>
      <c r="C6" s="537"/>
      <c r="D6" s="537"/>
      <c r="E6" s="537"/>
      <c r="F6" s="538"/>
      <c r="G6" s="1048"/>
      <c r="H6" s="1049"/>
      <c r="I6" s="1049"/>
      <c r="J6" s="1049"/>
      <c r="K6" s="1049"/>
      <c r="L6" s="1049"/>
      <c r="M6" s="1049"/>
      <c r="N6" s="1049"/>
      <c r="O6" s="1050"/>
      <c r="P6" s="1055"/>
      <c r="Q6" s="1055"/>
      <c r="R6" s="1055"/>
      <c r="S6" s="1055"/>
      <c r="T6" s="1055"/>
      <c r="U6" s="1055"/>
      <c r="V6" s="1055"/>
      <c r="W6" s="1055"/>
      <c r="X6" s="1056"/>
      <c r="Y6" s="1057" t="s">
        <v>13</v>
      </c>
      <c r="Z6" s="1026"/>
      <c r="AA6" s="1027"/>
      <c r="AB6" s="481"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379</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2" t="s">
        <v>351</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3"/>
      <c r="Z9" s="432"/>
      <c r="AA9" s="433"/>
      <c r="AB9" s="1037" t="s">
        <v>11</v>
      </c>
      <c r="AC9" s="1038"/>
      <c r="AD9" s="1039"/>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2"/>
      <c r="B10" s="533"/>
      <c r="C10" s="533"/>
      <c r="D10" s="533"/>
      <c r="E10" s="533"/>
      <c r="F10" s="534"/>
      <c r="G10" s="587"/>
      <c r="H10" s="399"/>
      <c r="I10" s="399"/>
      <c r="J10" s="399"/>
      <c r="K10" s="399"/>
      <c r="L10" s="399"/>
      <c r="M10" s="399"/>
      <c r="N10" s="399"/>
      <c r="O10" s="588"/>
      <c r="P10" s="600"/>
      <c r="Q10" s="399"/>
      <c r="R10" s="399"/>
      <c r="S10" s="399"/>
      <c r="T10" s="399"/>
      <c r="U10" s="399"/>
      <c r="V10" s="399"/>
      <c r="W10" s="399"/>
      <c r="X10" s="588"/>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5"/>
      <c r="B11" s="533"/>
      <c r="C11" s="533"/>
      <c r="D11" s="533"/>
      <c r="E11" s="533"/>
      <c r="F11" s="534"/>
      <c r="G11" s="560"/>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1"/>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6"/>
      <c r="B12" s="537"/>
      <c r="C12" s="537"/>
      <c r="D12" s="537"/>
      <c r="E12" s="537"/>
      <c r="F12" s="538"/>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2"/>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7"/>
      <c r="B13" s="668"/>
      <c r="C13" s="668"/>
      <c r="D13" s="668"/>
      <c r="E13" s="668"/>
      <c r="F13" s="669"/>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1"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379</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2" t="s">
        <v>351</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3"/>
      <c r="Z16" s="432"/>
      <c r="AA16" s="433"/>
      <c r="AB16" s="1037" t="s">
        <v>11</v>
      </c>
      <c r="AC16" s="1038"/>
      <c r="AD16" s="1039"/>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2"/>
      <c r="B17" s="533"/>
      <c r="C17" s="533"/>
      <c r="D17" s="533"/>
      <c r="E17" s="533"/>
      <c r="F17" s="534"/>
      <c r="G17" s="587"/>
      <c r="H17" s="399"/>
      <c r="I17" s="399"/>
      <c r="J17" s="399"/>
      <c r="K17" s="399"/>
      <c r="L17" s="399"/>
      <c r="M17" s="399"/>
      <c r="N17" s="399"/>
      <c r="O17" s="588"/>
      <c r="P17" s="600"/>
      <c r="Q17" s="399"/>
      <c r="R17" s="399"/>
      <c r="S17" s="399"/>
      <c r="T17" s="399"/>
      <c r="U17" s="399"/>
      <c r="V17" s="399"/>
      <c r="W17" s="399"/>
      <c r="X17" s="588"/>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5"/>
      <c r="B18" s="533"/>
      <c r="C18" s="533"/>
      <c r="D18" s="533"/>
      <c r="E18" s="533"/>
      <c r="F18" s="534"/>
      <c r="G18" s="560"/>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1"/>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6"/>
      <c r="B19" s="537"/>
      <c r="C19" s="537"/>
      <c r="D19" s="537"/>
      <c r="E19" s="537"/>
      <c r="F19" s="538"/>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2"/>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7"/>
      <c r="B20" s="668"/>
      <c r="C20" s="668"/>
      <c r="D20" s="668"/>
      <c r="E20" s="668"/>
      <c r="F20" s="669"/>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1"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379</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2" t="s">
        <v>351</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3"/>
      <c r="Z23" s="432"/>
      <c r="AA23" s="433"/>
      <c r="AB23" s="1037" t="s">
        <v>11</v>
      </c>
      <c r="AC23" s="1038"/>
      <c r="AD23" s="1039"/>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2"/>
      <c r="B24" s="533"/>
      <c r="C24" s="533"/>
      <c r="D24" s="533"/>
      <c r="E24" s="533"/>
      <c r="F24" s="534"/>
      <c r="G24" s="587"/>
      <c r="H24" s="399"/>
      <c r="I24" s="399"/>
      <c r="J24" s="399"/>
      <c r="K24" s="399"/>
      <c r="L24" s="399"/>
      <c r="M24" s="399"/>
      <c r="N24" s="399"/>
      <c r="O24" s="588"/>
      <c r="P24" s="600"/>
      <c r="Q24" s="399"/>
      <c r="R24" s="399"/>
      <c r="S24" s="399"/>
      <c r="T24" s="399"/>
      <c r="U24" s="399"/>
      <c r="V24" s="399"/>
      <c r="W24" s="399"/>
      <c r="X24" s="588"/>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5"/>
      <c r="B25" s="533"/>
      <c r="C25" s="533"/>
      <c r="D25" s="533"/>
      <c r="E25" s="533"/>
      <c r="F25" s="534"/>
      <c r="G25" s="560"/>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1"/>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6"/>
      <c r="B26" s="537"/>
      <c r="C26" s="537"/>
      <c r="D26" s="537"/>
      <c r="E26" s="537"/>
      <c r="F26" s="538"/>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2"/>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7"/>
      <c r="B27" s="668"/>
      <c r="C27" s="668"/>
      <c r="D27" s="668"/>
      <c r="E27" s="668"/>
      <c r="F27" s="669"/>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1"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379</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2" t="s">
        <v>351</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3"/>
      <c r="Z30" s="432"/>
      <c r="AA30" s="433"/>
      <c r="AB30" s="1037" t="s">
        <v>11</v>
      </c>
      <c r="AC30" s="1038"/>
      <c r="AD30" s="1039"/>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5"/>
      <c r="B32" s="533"/>
      <c r="C32" s="533"/>
      <c r="D32" s="533"/>
      <c r="E32" s="533"/>
      <c r="F32" s="534"/>
      <c r="G32" s="560"/>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1"/>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6"/>
      <c r="B33" s="537"/>
      <c r="C33" s="537"/>
      <c r="D33" s="537"/>
      <c r="E33" s="537"/>
      <c r="F33" s="538"/>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2"/>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7"/>
      <c r="B34" s="668"/>
      <c r="C34" s="668"/>
      <c r="D34" s="668"/>
      <c r="E34" s="668"/>
      <c r="F34" s="669"/>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1"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379</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2" t="s">
        <v>351</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3"/>
      <c r="Z37" s="432"/>
      <c r="AA37" s="433"/>
      <c r="AB37" s="1037" t="s">
        <v>11</v>
      </c>
      <c r="AC37" s="1038"/>
      <c r="AD37" s="1039"/>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5"/>
      <c r="B39" s="533"/>
      <c r="C39" s="533"/>
      <c r="D39" s="533"/>
      <c r="E39" s="533"/>
      <c r="F39" s="534"/>
      <c r="G39" s="560"/>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1"/>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6"/>
      <c r="B40" s="537"/>
      <c r="C40" s="537"/>
      <c r="D40" s="537"/>
      <c r="E40" s="537"/>
      <c r="F40" s="538"/>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2"/>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7"/>
      <c r="B41" s="668"/>
      <c r="C41" s="668"/>
      <c r="D41" s="668"/>
      <c r="E41" s="668"/>
      <c r="F41" s="669"/>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1"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379</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2" t="s">
        <v>351</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3"/>
      <c r="Z44" s="432"/>
      <c r="AA44" s="433"/>
      <c r="AB44" s="1037" t="s">
        <v>11</v>
      </c>
      <c r="AC44" s="1038"/>
      <c r="AD44" s="1039"/>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5"/>
      <c r="B46" s="533"/>
      <c r="C46" s="533"/>
      <c r="D46" s="533"/>
      <c r="E46" s="533"/>
      <c r="F46" s="534"/>
      <c r="G46" s="560"/>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1"/>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6"/>
      <c r="B47" s="537"/>
      <c r="C47" s="537"/>
      <c r="D47" s="537"/>
      <c r="E47" s="537"/>
      <c r="F47" s="538"/>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2"/>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7"/>
      <c r="B48" s="668"/>
      <c r="C48" s="668"/>
      <c r="D48" s="668"/>
      <c r="E48" s="668"/>
      <c r="F48" s="669"/>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1"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379</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2" t="s">
        <v>351</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3"/>
      <c r="Z51" s="432"/>
      <c r="AA51" s="433"/>
      <c r="AB51" s="388" t="s">
        <v>11</v>
      </c>
      <c r="AC51" s="1038"/>
      <c r="AD51" s="1039"/>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5"/>
      <c r="B53" s="533"/>
      <c r="C53" s="533"/>
      <c r="D53" s="533"/>
      <c r="E53" s="533"/>
      <c r="F53" s="534"/>
      <c r="G53" s="560"/>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1"/>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6"/>
      <c r="B54" s="537"/>
      <c r="C54" s="537"/>
      <c r="D54" s="537"/>
      <c r="E54" s="537"/>
      <c r="F54" s="538"/>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2"/>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7"/>
      <c r="B55" s="668"/>
      <c r="C55" s="668"/>
      <c r="D55" s="668"/>
      <c r="E55" s="668"/>
      <c r="F55" s="669"/>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1"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379</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2" t="s">
        <v>351</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3"/>
      <c r="Z58" s="432"/>
      <c r="AA58" s="433"/>
      <c r="AB58" s="1037" t="s">
        <v>11</v>
      </c>
      <c r="AC58" s="1038"/>
      <c r="AD58" s="1039"/>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5"/>
      <c r="B60" s="533"/>
      <c r="C60" s="533"/>
      <c r="D60" s="533"/>
      <c r="E60" s="533"/>
      <c r="F60" s="534"/>
      <c r="G60" s="560"/>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1"/>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6"/>
      <c r="B61" s="537"/>
      <c r="C61" s="537"/>
      <c r="D61" s="537"/>
      <c r="E61" s="537"/>
      <c r="F61" s="538"/>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2"/>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7"/>
      <c r="B62" s="668"/>
      <c r="C62" s="668"/>
      <c r="D62" s="668"/>
      <c r="E62" s="668"/>
      <c r="F62" s="669"/>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1"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379</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2" t="s">
        <v>351</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3"/>
      <c r="Z65" s="432"/>
      <c r="AA65" s="433"/>
      <c r="AB65" s="1037" t="s">
        <v>11</v>
      </c>
      <c r="AC65" s="1038"/>
      <c r="AD65" s="1039"/>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2"/>
      <c r="B66" s="533"/>
      <c r="C66" s="533"/>
      <c r="D66" s="533"/>
      <c r="E66" s="533"/>
      <c r="F66" s="534"/>
      <c r="G66" s="587"/>
      <c r="H66" s="399"/>
      <c r="I66" s="399"/>
      <c r="J66" s="399"/>
      <c r="K66" s="399"/>
      <c r="L66" s="399"/>
      <c r="M66" s="399"/>
      <c r="N66" s="399"/>
      <c r="O66" s="588"/>
      <c r="P66" s="600"/>
      <c r="Q66" s="399"/>
      <c r="R66" s="399"/>
      <c r="S66" s="399"/>
      <c r="T66" s="399"/>
      <c r="U66" s="399"/>
      <c r="V66" s="399"/>
      <c r="W66" s="399"/>
      <c r="X66" s="588"/>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5"/>
      <c r="B67" s="533"/>
      <c r="C67" s="533"/>
      <c r="D67" s="533"/>
      <c r="E67" s="533"/>
      <c r="F67" s="534"/>
      <c r="G67" s="560"/>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1"/>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6"/>
      <c r="B68" s="537"/>
      <c r="C68" s="537"/>
      <c r="D68" s="537"/>
      <c r="E68" s="537"/>
      <c r="F68" s="538"/>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2"/>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7"/>
      <c r="B69" s="668"/>
      <c r="C69" s="668"/>
      <c r="D69" s="668"/>
      <c r="E69" s="668"/>
      <c r="F69" s="669"/>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7"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379</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60" t="s">
        <v>365</v>
      </c>
      <c r="H2" s="461"/>
      <c r="I2" s="461"/>
      <c r="J2" s="461"/>
      <c r="K2" s="461"/>
      <c r="L2" s="461"/>
      <c r="M2" s="461"/>
      <c r="N2" s="461"/>
      <c r="O2" s="461"/>
      <c r="P2" s="461"/>
      <c r="Q2" s="461"/>
      <c r="R2" s="461"/>
      <c r="S2" s="461"/>
      <c r="T2" s="461"/>
      <c r="U2" s="461"/>
      <c r="V2" s="461"/>
      <c r="W2" s="461"/>
      <c r="X2" s="461"/>
      <c r="Y2" s="461"/>
      <c r="Z2" s="461"/>
      <c r="AA2" s="461"/>
      <c r="AB2" s="462"/>
      <c r="AC2" s="460" t="s">
        <v>367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5"/>
      <c r="B4" s="1066"/>
      <c r="C4" s="1066"/>
      <c r="D4" s="1066"/>
      <c r="E4" s="1066"/>
      <c r="F4" s="1067"/>
      <c r="G4" s="472"/>
      <c r="H4" s="473"/>
      <c r="I4" s="473"/>
      <c r="J4" s="473"/>
      <c r="K4" s="474"/>
      <c r="L4" s="475"/>
      <c r="M4" s="476"/>
      <c r="N4" s="476"/>
      <c r="O4" s="476"/>
      <c r="P4" s="476"/>
      <c r="Q4" s="476"/>
      <c r="R4" s="476"/>
      <c r="S4" s="476"/>
      <c r="T4" s="476"/>
      <c r="U4" s="476"/>
      <c r="V4" s="476"/>
      <c r="W4" s="476"/>
      <c r="X4" s="477"/>
      <c r="Y4" s="478"/>
      <c r="Z4" s="479"/>
      <c r="AA4" s="479"/>
      <c r="AB4" s="577"/>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60" t="s">
        <v>271</v>
      </c>
      <c r="H15" s="461"/>
      <c r="I15" s="461"/>
      <c r="J15" s="461"/>
      <c r="K15" s="461"/>
      <c r="L15" s="461"/>
      <c r="M15" s="461"/>
      <c r="N15" s="461"/>
      <c r="O15" s="461"/>
      <c r="P15" s="461"/>
      <c r="Q15" s="461"/>
      <c r="R15" s="461"/>
      <c r="S15" s="461"/>
      <c r="T15" s="461"/>
      <c r="U15" s="461"/>
      <c r="V15" s="461"/>
      <c r="W15" s="461"/>
      <c r="X15" s="461"/>
      <c r="Y15" s="461"/>
      <c r="Z15" s="461"/>
      <c r="AA15" s="461"/>
      <c r="AB15" s="462"/>
      <c r="AC15" s="460" t="s">
        <v>272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5"/>
      <c r="B16" s="1066"/>
      <c r="C16" s="1066"/>
      <c r="D16" s="1066"/>
      <c r="E16" s="1066"/>
      <c r="F16" s="1067"/>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5"/>
      <c r="B17" s="1066"/>
      <c r="C17" s="1066"/>
      <c r="D17" s="1066"/>
      <c r="E17" s="1066"/>
      <c r="F17" s="1067"/>
      <c r="G17" s="472"/>
      <c r="H17" s="473"/>
      <c r="I17" s="473"/>
      <c r="J17" s="473"/>
      <c r="K17" s="474"/>
      <c r="L17" s="475"/>
      <c r="M17" s="476"/>
      <c r="N17" s="476"/>
      <c r="O17" s="476"/>
      <c r="P17" s="476"/>
      <c r="Q17" s="476"/>
      <c r="R17" s="476"/>
      <c r="S17" s="476"/>
      <c r="T17" s="476"/>
      <c r="U17" s="476"/>
      <c r="V17" s="476"/>
      <c r="W17" s="476"/>
      <c r="X17" s="477"/>
      <c r="Y17" s="478"/>
      <c r="Z17" s="479"/>
      <c r="AA17" s="479"/>
      <c r="AB17" s="577"/>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60" t="s">
        <v>270</v>
      </c>
      <c r="H28" s="461"/>
      <c r="I28" s="461"/>
      <c r="J28" s="461"/>
      <c r="K28" s="461"/>
      <c r="L28" s="461"/>
      <c r="M28" s="461"/>
      <c r="N28" s="461"/>
      <c r="O28" s="461"/>
      <c r="P28" s="461"/>
      <c r="Q28" s="461"/>
      <c r="R28" s="461"/>
      <c r="S28" s="461"/>
      <c r="T28" s="461"/>
      <c r="U28" s="461"/>
      <c r="V28" s="461"/>
      <c r="W28" s="461"/>
      <c r="X28" s="461"/>
      <c r="Y28" s="461"/>
      <c r="Z28" s="461"/>
      <c r="AA28" s="461"/>
      <c r="AB28" s="462"/>
      <c r="AC28" s="460" t="s">
        <v>273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5"/>
      <c r="B29" s="1066"/>
      <c r="C29" s="1066"/>
      <c r="D29" s="1066"/>
      <c r="E29" s="1066"/>
      <c r="F29" s="1067"/>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5"/>
      <c r="B30" s="1066"/>
      <c r="C30" s="1066"/>
      <c r="D30" s="1066"/>
      <c r="E30" s="1066"/>
      <c r="F30" s="1067"/>
      <c r="G30" s="472"/>
      <c r="H30" s="473"/>
      <c r="I30" s="473"/>
      <c r="J30" s="473"/>
      <c r="K30" s="474"/>
      <c r="L30" s="475"/>
      <c r="M30" s="476"/>
      <c r="N30" s="476"/>
      <c r="O30" s="476"/>
      <c r="P30" s="476"/>
      <c r="Q30" s="476"/>
      <c r="R30" s="476"/>
      <c r="S30" s="476"/>
      <c r="T30" s="476"/>
      <c r="U30" s="476"/>
      <c r="V30" s="476"/>
      <c r="W30" s="476"/>
      <c r="X30" s="477"/>
      <c r="Y30" s="478"/>
      <c r="Z30" s="479"/>
      <c r="AA30" s="479"/>
      <c r="AB30" s="577"/>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60" t="s">
        <v>318</v>
      </c>
      <c r="H41" s="461"/>
      <c r="I41" s="461"/>
      <c r="J41" s="461"/>
      <c r="K41" s="461"/>
      <c r="L41" s="461"/>
      <c r="M41" s="461"/>
      <c r="N41" s="461"/>
      <c r="O41" s="461"/>
      <c r="P41" s="461"/>
      <c r="Q41" s="461"/>
      <c r="R41" s="461"/>
      <c r="S41" s="461"/>
      <c r="T41" s="461"/>
      <c r="U41" s="461"/>
      <c r="V41" s="461"/>
      <c r="W41" s="461"/>
      <c r="X41" s="461"/>
      <c r="Y41" s="461"/>
      <c r="Z41" s="461"/>
      <c r="AA41" s="461"/>
      <c r="AB41" s="462"/>
      <c r="AC41" s="460" t="s">
        <v>184</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5"/>
      <c r="B42" s="1066"/>
      <c r="C42" s="1066"/>
      <c r="D42" s="1066"/>
      <c r="E42" s="1066"/>
      <c r="F42" s="1067"/>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5"/>
      <c r="B43" s="1066"/>
      <c r="C43" s="1066"/>
      <c r="D43" s="1066"/>
      <c r="E43" s="1066"/>
      <c r="F43" s="1067"/>
      <c r="G43" s="472"/>
      <c r="H43" s="473"/>
      <c r="I43" s="473"/>
      <c r="J43" s="473"/>
      <c r="K43" s="474"/>
      <c r="L43" s="475"/>
      <c r="M43" s="476"/>
      <c r="N43" s="476"/>
      <c r="O43" s="476"/>
      <c r="P43" s="476"/>
      <c r="Q43" s="476"/>
      <c r="R43" s="476"/>
      <c r="S43" s="476"/>
      <c r="T43" s="476"/>
      <c r="U43" s="476"/>
      <c r="V43" s="476"/>
      <c r="W43" s="476"/>
      <c r="X43" s="477"/>
      <c r="Y43" s="478"/>
      <c r="Z43" s="479"/>
      <c r="AA43" s="479"/>
      <c r="AB43" s="577"/>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60" t="s">
        <v>185</v>
      </c>
      <c r="H55" s="461"/>
      <c r="I55" s="461"/>
      <c r="J55" s="461"/>
      <c r="K55" s="461"/>
      <c r="L55" s="461"/>
      <c r="M55" s="461"/>
      <c r="N55" s="461"/>
      <c r="O55" s="461"/>
      <c r="P55" s="461"/>
      <c r="Q55" s="461"/>
      <c r="R55" s="461"/>
      <c r="S55" s="461"/>
      <c r="T55" s="461"/>
      <c r="U55" s="461"/>
      <c r="V55" s="461"/>
      <c r="W55" s="461"/>
      <c r="X55" s="461"/>
      <c r="Y55" s="461"/>
      <c r="Z55" s="461"/>
      <c r="AA55" s="461"/>
      <c r="AB55" s="462"/>
      <c r="AC55" s="460" t="s">
        <v>274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5"/>
      <c r="B56" s="1066"/>
      <c r="C56" s="1066"/>
      <c r="D56" s="1066"/>
      <c r="E56" s="1066"/>
      <c r="F56" s="1067"/>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5"/>
      <c r="B57" s="1066"/>
      <c r="C57" s="1066"/>
      <c r="D57" s="1066"/>
      <c r="E57" s="1066"/>
      <c r="F57" s="1067"/>
      <c r="G57" s="472"/>
      <c r="H57" s="473"/>
      <c r="I57" s="473"/>
      <c r="J57" s="473"/>
      <c r="K57" s="474"/>
      <c r="L57" s="475"/>
      <c r="M57" s="476"/>
      <c r="N57" s="476"/>
      <c r="O57" s="476"/>
      <c r="P57" s="476"/>
      <c r="Q57" s="476"/>
      <c r="R57" s="476"/>
      <c r="S57" s="476"/>
      <c r="T57" s="476"/>
      <c r="U57" s="476"/>
      <c r="V57" s="476"/>
      <c r="W57" s="476"/>
      <c r="X57" s="477"/>
      <c r="Y57" s="478"/>
      <c r="Z57" s="479"/>
      <c r="AA57" s="479"/>
      <c r="AB57" s="577"/>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60" t="s">
        <v>275</v>
      </c>
      <c r="H68" s="461"/>
      <c r="I68" s="461"/>
      <c r="J68" s="461"/>
      <c r="K68" s="461"/>
      <c r="L68" s="461"/>
      <c r="M68" s="461"/>
      <c r="N68" s="461"/>
      <c r="O68" s="461"/>
      <c r="P68" s="461"/>
      <c r="Q68" s="461"/>
      <c r="R68" s="461"/>
      <c r="S68" s="461"/>
      <c r="T68" s="461"/>
      <c r="U68" s="461"/>
      <c r="V68" s="461"/>
      <c r="W68" s="461"/>
      <c r="X68" s="461"/>
      <c r="Y68" s="461"/>
      <c r="Z68" s="461"/>
      <c r="AA68" s="461"/>
      <c r="AB68" s="462"/>
      <c r="AC68" s="460" t="s">
        <v>276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5"/>
      <c r="B69" s="1066"/>
      <c r="C69" s="1066"/>
      <c r="D69" s="1066"/>
      <c r="E69" s="1066"/>
      <c r="F69" s="1067"/>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5"/>
      <c r="B70" s="1066"/>
      <c r="C70" s="1066"/>
      <c r="D70" s="1066"/>
      <c r="E70" s="1066"/>
      <c r="F70" s="1067"/>
      <c r="G70" s="472"/>
      <c r="H70" s="473"/>
      <c r="I70" s="473"/>
      <c r="J70" s="473"/>
      <c r="K70" s="474"/>
      <c r="L70" s="475"/>
      <c r="M70" s="476"/>
      <c r="N70" s="476"/>
      <c r="O70" s="476"/>
      <c r="P70" s="476"/>
      <c r="Q70" s="476"/>
      <c r="R70" s="476"/>
      <c r="S70" s="476"/>
      <c r="T70" s="476"/>
      <c r="U70" s="476"/>
      <c r="V70" s="476"/>
      <c r="W70" s="476"/>
      <c r="X70" s="477"/>
      <c r="Y70" s="478"/>
      <c r="Z70" s="479"/>
      <c r="AA70" s="479"/>
      <c r="AB70" s="577"/>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60" t="s">
        <v>277</v>
      </c>
      <c r="H81" s="461"/>
      <c r="I81" s="461"/>
      <c r="J81" s="461"/>
      <c r="K81" s="461"/>
      <c r="L81" s="461"/>
      <c r="M81" s="461"/>
      <c r="N81" s="461"/>
      <c r="O81" s="461"/>
      <c r="P81" s="461"/>
      <c r="Q81" s="461"/>
      <c r="R81" s="461"/>
      <c r="S81" s="461"/>
      <c r="T81" s="461"/>
      <c r="U81" s="461"/>
      <c r="V81" s="461"/>
      <c r="W81" s="461"/>
      <c r="X81" s="461"/>
      <c r="Y81" s="461"/>
      <c r="Z81" s="461"/>
      <c r="AA81" s="461"/>
      <c r="AB81" s="462"/>
      <c r="AC81" s="460" t="s">
        <v>278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5"/>
      <c r="B82" s="1066"/>
      <c r="C82" s="1066"/>
      <c r="D82" s="1066"/>
      <c r="E82" s="1066"/>
      <c r="F82" s="1067"/>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5"/>
      <c r="B83" s="1066"/>
      <c r="C83" s="1066"/>
      <c r="D83" s="1066"/>
      <c r="E83" s="1066"/>
      <c r="F83" s="1067"/>
      <c r="G83" s="472"/>
      <c r="H83" s="473"/>
      <c r="I83" s="473"/>
      <c r="J83" s="473"/>
      <c r="K83" s="474"/>
      <c r="L83" s="475"/>
      <c r="M83" s="476"/>
      <c r="N83" s="476"/>
      <c r="O83" s="476"/>
      <c r="P83" s="476"/>
      <c r="Q83" s="476"/>
      <c r="R83" s="476"/>
      <c r="S83" s="476"/>
      <c r="T83" s="476"/>
      <c r="U83" s="476"/>
      <c r="V83" s="476"/>
      <c r="W83" s="476"/>
      <c r="X83" s="477"/>
      <c r="Y83" s="478"/>
      <c r="Z83" s="479"/>
      <c r="AA83" s="479"/>
      <c r="AB83" s="577"/>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60" t="s">
        <v>279</v>
      </c>
      <c r="H94" s="461"/>
      <c r="I94" s="461"/>
      <c r="J94" s="461"/>
      <c r="K94" s="461"/>
      <c r="L94" s="461"/>
      <c r="M94" s="461"/>
      <c r="N94" s="461"/>
      <c r="O94" s="461"/>
      <c r="P94" s="461"/>
      <c r="Q94" s="461"/>
      <c r="R94" s="461"/>
      <c r="S94" s="461"/>
      <c r="T94" s="461"/>
      <c r="U94" s="461"/>
      <c r="V94" s="461"/>
      <c r="W94" s="461"/>
      <c r="X94" s="461"/>
      <c r="Y94" s="461"/>
      <c r="Z94" s="461"/>
      <c r="AA94" s="461"/>
      <c r="AB94" s="462"/>
      <c r="AC94" s="460" t="s">
        <v>186</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5"/>
      <c r="B95" s="1066"/>
      <c r="C95" s="1066"/>
      <c r="D95" s="1066"/>
      <c r="E95" s="1066"/>
      <c r="F95" s="1067"/>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5"/>
      <c r="B96" s="1066"/>
      <c r="C96" s="1066"/>
      <c r="D96" s="1066"/>
      <c r="E96" s="1066"/>
      <c r="F96" s="1067"/>
      <c r="G96" s="472"/>
      <c r="H96" s="473"/>
      <c r="I96" s="473"/>
      <c r="J96" s="473"/>
      <c r="K96" s="474"/>
      <c r="L96" s="475"/>
      <c r="M96" s="476"/>
      <c r="N96" s="476"/>
      <c r="O96" s="476"/>
      <c r="P96" s="476"/>
      <c r="Q96" s="476"/>
      <c r="R96" s="476"/>
      <c r="S96" s="476"/>
      <c r="T96" s="476"/>
      <c r="U96" s="476"/>
      <c r="V96" s="476"/>
      <c r="W96" s="476"/>
      <c r="X96" s="477"/>
      <c r="Y96" s="478"/>
      <c r="Z96" s="479"/>
      <c r="AA96" s="479"/>
      <c r="AB96" s="577"/>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60" t="s">
        <v>187</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280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5"/>
      <c r="B109" s="1066"/>
      <c r="C109" s="1066"/>
      <c r="D109" s="1066"/>
      <c r="E109" s="1066"/>
      <c r="F109" s="1067"/>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5"/>
      <c r="B110" s="1066"/>
      <c r="C110" s="1066"/>
      <c r="D110" s="1066"/>
      <c r="E110" s="1066"/>
      <c r="F110" s="106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77"/>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60" t="s">
        <v>281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5"/>
      <c r="B122" s="1066"/>
      <c r="C122" s="1066"/>
      <c r="D122" s="1066"/>
      <c r="E122" s="1066"/>
      <c r="F122" s="1067"/>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5"/>
      <c r="B123" s="1066"/>
      <c r="C123" s="1066"/>
      <c r="D123" s="1066"/>
      <c r="E123" s="1066"/>
      <c r="F123" s="106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77"/>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60" t="s">
        <v>283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5"/>
      <c r="B135" s="1066"/>
      <c r="C135" s="1066"/>
      <c r="D135" s="1066"/>
      <c r="E135" s="1066"/>
      <c r="F135" s="1067"/>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5"/>
      <c r="B136" s="1066"/>
      <c r="C136" s="1066"/>
      <c r="D136" s="1066"/>
      <c r="E136" s="1066"/>
      <c r="F136" s="106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77"/>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60" t="s">
        <v>285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188</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5"/>
      <c r="B148" s="1066"/>
      <c r="C148" s="1066"/>
      <c r="D148" s="1066"/>
      <c r="E148" s="1066"/>
      <c r="F148" s="1067"/>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5"/>
      <c r="B149" s="1066"/>
      <c r="C149" s="1066"/>
      <c r="D149" s="1066"/>
      <c r="E149" s="1066"/>
      <c r="F149" s="106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77"/>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60" t="s">
        <v>189</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5"/>
      <c r="B162" s="1066"/>
      <c r="C162" s="1066"/>
      <c r="D162" s="1066"/>
      <c r="E162" s="1066"/>
      <c r="F162" s="1067"/>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5"/>
      <c r="B163" s="1066"/>
      <c r="C163" s="1066"/>
      <c r="D163" s="1066"/>
      <c r="E163" s="1066"/>
      <c r="F163" s="106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77"/>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60" t="s">
        <v>287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5"/>
      <c r="B175" s="1066"/>
      <c r="C175" s="1066"/>
      <c r="D175" s="1066"/>
      <c r="E175" s="1066"/>
      <c r="F175" s="1067"/>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5"/>
      <c r="B176" s="1066"/>
      <c r="C176" s="1066"/>
      <c r="D176" s="1066"/>
      <c r="E176" s="1066"/>
      <c r="F176" s="106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77"/>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60" t="s">
        <v>290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5"/>
      <c r="B188" s="1066"/>
      <c r="C188" s="1066"/>
      <c r="D188" s="1066"/>
      <c r="E188" s="1066"/>
      <c r="F188" s="1067"/>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5"/>
      <c r="B189" s="1066"/>
      <c r="C189" s="1066"/>
      <c r="D189" s="1066"/>
      <c r="E189" s="1066"/>
      <c r="F189" s="106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77"/>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60" t="s">
        <v>291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190</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5"/>
      <c r="B201" s="1066"/>
      <c r="C201" s="1066"/>
      <c r="D201" s="1066"/>
      <c r="E201" s="1066"/>
      <c r="F201" s="1067"/>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5"/>
      <c r="B202" s="1066"/>
      <c r="C202" s="1066"/>
      <c r="D202" s="1066"/>
      <c r="E202" s="1066"/>
      <c r="F202" s="106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77"/>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60" t="s">
        <v>191</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5"/>
      <c r="B215" s="1066"/>
      <c r="C215" s="1066"/>
      <c r="D215" s="1066"/>
      <c r="E215" s="1066"/>
      <c r="F215" s="1067"/>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5"/>
      <c r="B216" s="1066"/>
      <c r="C216" s="1066"/>
      <c r="D216" s="1066"/>
      <c r="E216" s="1066"/>
      <c r="F216" s="106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77"/>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60" t="s">
        <v>293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5"/>
      <c r="B228" s="1066"/>
      <c r="C228" s="1066"/>
      <c r="D228" s="1066"/>
      <c r="E228" s="1066"/>
      <c r="F228" s="1067"/>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5"/>
      <c r="B229" s="1066"/>
      <c r="C229" s="1066"/>
      <c r="D229" s="1066"/>
      <c r="E229" s="1066"/>
      <c r="F229" s="106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77"/>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60" t="s">
        <v>295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5"/>
      <c r="B241" s="1066"/>
      <c r="C241" s="1066"/>
      <c r="D241" s="1066"/>
      <c r="E241" s="1066"/>
      <c r="F241" s="1067"/>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5"/>
      <c r="B242" s="1066"/>
      <c r="C242" s="1066"/>
      <c r="D242" s="1066"/>
      <c r="E242" s="1066"/>
      <c r="F242" s="106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77"/>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60" t="s">
        <v>297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192</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5"/>
      <c r="B254" s="1066"/>
      <c r="C254" s="1066"/>
      <c r="D254" s="1066"/>
      <c r="E254" s="1066"/>
      <c r="F254" s="1067"/>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5"/>
      <c r="B255" s="1066"/>
      <c r="C255" s="1066"/>
      <c r="D255" s="1066"/>
      <c r="E255" s="1066"/>
      <c r="F255" s="106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77"/>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2020-10-02T01:46:31Z</cp:lastPrinted>
  <dcterms:created xsi:type="dcterms:W3CDTF">2012-03-13T00:50:25Z</dcterms:created>
  <dcterms:modified xsi:type="dcterms:W3CDTF">2020-11-20T12:22:59Z</dcterms:modified>
</cp:coreProperties>
</file>