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192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4" i="3" l="1"/>
  <c r="W23" i="3"/>
  <c r="AR13"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<sst xmlns="http://schemas.openxmlformats.org/spreadsheetml/2006/main" count="3065" uniqueCount="722">
  <si>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</si>
  <si>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</si>
  <si>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</si>
  <si>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</si>
  <si>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</si>
  <si>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</si>
  <si>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</si>
  <si>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</si>
  <si>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</si>
  <si>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</si>
  <si>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</si>
  <si>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</si>
  <si>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</si>
  <si>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</si>
  <si>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</si>
  <si>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</si>
  <si>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</si>
  <si>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</si>
  <si>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</si>
  <si>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</si>
  <si>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</si>
  <si>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</si>
  <si>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</si>
  <si>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</si>
  <si>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</si>
  <si>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</si>
  <si>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</si>
  <si>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</si>
  <si>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</si>
  <si>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</si>
  <si>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</si>
  <si>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</si>
  <si>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</si>
  <si>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</si>
  <si>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</si>
  <si>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</si>
  <si>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</si>
  <si>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</si>
  <si>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</si>
  <si>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</si>
  <si>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</si>
  <si>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</si>
  <si>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</si>
  <si>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</si>
  <si>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</si>
  <si>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</si>
  <si>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</si>
  <si>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</si>
  <si>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</si>
  <si>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</si>
  <si>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</si>
  <si>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</si>
  <si>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</si>
  <si>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</si>
  <si>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</si>
  <si>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</si>
  <si>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</si>
  <si>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</si>
  <si>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</si>
  <si>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</si>
  <si>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</si>
  <si>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</si>
  <si>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</si>
  <si>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</si>
  <si>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</si>
  <si>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</si>
  <si>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</si>
  <si>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</si>
  <si>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</si>
  <si>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</si>
  <si>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</si>
  <si>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</si>
  <si>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</si>
  <si>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</si>
  <si>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</si>
  <si>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</si>
  <si>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</si>
  <si>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</si>
  <si>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</si>
  <si>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</si>
  <si>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</si>
  <si>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</si>
  <si>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</si>
  <si>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</si>
  <si>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</si>
  <si>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</si>
  <si>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</si>
  <si>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</si>
  <si>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</si>
  <si>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</si>
  <si>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</si>
  <si>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</si>
  <si>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</si>
  <si>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</si>
  <si>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</si>
  <si>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</si>
  <si>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</si>
  <si>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</si>
  <si>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</si>
  <si>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</si>
  <si>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</si>
  <si>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</si>
  <si>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</si>
  <si>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</si>
  <si>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</si>
  <si>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</si>
  <si>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</si>
  <si>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</si>
  <si>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</si>
  <si>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</si>
  <si>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</si>
  <si>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</si>
  <si>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</si>
  <si>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</si>
  <si>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</si>
  <si>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</si>
  <si>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</si>
  <si>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</si>
  <si>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</si>
  <si>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</si>
  <si>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</si>
  <si>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</si>
  <si>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</si>
  <si>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</si>
  <si>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</si>
  <si>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</si>
  <si>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</si>
  <si>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</si>
  <si>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</si>
  <si>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</si>
  <si>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</si>
  <si>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</si>
  <si>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</si>
  <si>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</si>
  <si>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</si>
  <si>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</si>
  <si>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</si>
  <si>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</si>
  <si>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</si>
  <si>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</si>
  <si>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</si>
  <si>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</si>
  <si>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</si>
  <si>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</si>
  <si>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</si>
  <si>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</si>
  <si>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</si>
  <si>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</si>
  <si>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</si>
  <si>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</si>
  <si>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</si>
  <si>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</si>
  <si>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</si>
  <si>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</si>
  <si>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</si>
  <si>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</si>
  <si>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</si>
  <si>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</si>
  <si>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</si>
  <si>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</si>
  <si>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</si>
  <si>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</si>
  <si>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</si>
  <si>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</si>
  <si>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</si>
  <si>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</si>
  <si>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</si>
  <si>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</si>
  <si>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</si>
  <si>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</si>
  <si>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</si>
  <si>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</si>
  <si>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</si>
  <si>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</si>
  <si>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</si>
  <si>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</si>
  <si>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</si>
  <si>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</si>
  <si>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</si>
  <si>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</si>
  <si>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</si>
  <si>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</si>
  <si>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</si>
  <si>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</si>
  <si>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</si>
  <si>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</si>
  <si>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</si>
  <si>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</si>
  <si>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</si>
  <si>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</si>
  <si>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</si>
  <si>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</si>
  <si>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</si>
  <si>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</si>
  <si>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</si>
  <si>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</si>
  <si>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</si>
  <si>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</si>
  <si>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</si>
  <si>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</si>
  <si>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</si>
  <si>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</si>
  <si>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</si>
  <si>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</si>
  <si>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</si>
  <si>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</si>
  <si>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</si>
  <si>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</si>
  <si>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</si>
  <si>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</si>
  <si>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</si>
  <si>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</si>
  <si>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</si>
  <si>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</si>
  <si>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</si>
  <si>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</si>
  <si>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</si>
  <si>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</si>
  <si>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</si>
  <si>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</si>
  <si>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</si>
  <si>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</si>
  <si>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</si>
  <si>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</si>
  <si>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</si>
  <si>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</si>
  <si>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</si>
  <si>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</si>
  <si>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</si>
  <si>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</si>
  <si>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</si>
  <si>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</si>
  <si>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</si>
  <si>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</si>
  <si>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</si>
  <si>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</si>
  <si>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</si>
  <si>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</si>
  <si>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</si>
  <si>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</si>
  <si>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</si>
  <si>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</si>
  <si>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</si>
  <si>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</si>
  <si>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</si>
  <si>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</si>
  <si>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</si>
  <si>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</si>
  <si>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</si>
  <si>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</si>
  <si>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</si>
  <si>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</si>
  <si>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</si>
  <si>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</si>
  <si>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</si>
  <si>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</si>
  <si>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</si>
  <si>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</si>
  <si>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</si>
  <si>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</si>
  <si>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</si>
  <si>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</si>
  <si>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</si>
  <si>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</si>
  <si>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</si>
  <si>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</si>
  <si>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</si>
  <si>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</si>
  <si>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</si>
  <si>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</si>
  <si>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</si>
  <si>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</si>
  <si>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</si>
  <si>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</si>
  <si>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</si>
  <si>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</si>
  <si>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</si>
  <si>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</si>
  <si>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</si>
  <si>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</si>
  <si>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</si>
  <si>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</si>
  <si>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</si>
  <si>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</si>
  <si>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</si>
  <si>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</si>
  <si>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</si>
  <si>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</si>
  <si>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</si>
  <si>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</si>
  <si>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</si>
  <si>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</si>
  <si>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</si>
  <si>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</si>
  <si>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</si>
  <si>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</si>
  <si>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</si>
  <si>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</si>
  <si>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</si>
  <si>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</si>
  <si>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</si>
  <si>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</si>
  <si>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</si>
  <si>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</si>
  <si>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</si>
  <si>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</si>
  <si>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</si>
  <si>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</si>
  <si>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</si>
  <si>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</si>
  <si>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</si>
  <si>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</si>
  <si>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</si>
  <si>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</si>
  <si>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</si>
  <si>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</si>
  <si>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</si>
  <si>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</si>
  <si>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</si>
  <si>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</si>
  <si>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</si>
  <si>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</si>
  <si>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</si>
  <si>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</si>
  <si>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</si>
  <si>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</si>
  <si>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</si>
  <si>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</si>
  <si>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</si>
  <si>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</si>
  <si>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</si>
  <si>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</si>
  <si>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</si>
  <si>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</si>
  <si>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</si>
  <si>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</si>
  <si>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</si>
  <si>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</si>
  <si>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</si>
  <si>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</si>
  <si>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</si>
  <si>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</si>
  <si>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</si>
  <si>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</si>
  <si>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</si>
  <si>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</si>
  <si>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</si>
  <si>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</si>
  <si>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</si>
  <si>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</si>
  <si>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</si>
  <si>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</si>
  <si>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</si>
  <si>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</si>
  <si>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</si>
  <si>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</si>
  <si>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</si>
  <si>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</si>
  <si>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</si>
  <si>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</si>
  <si>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</si>
  <si>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</si>
  <si>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</si>
  <si>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</si>
  <si>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</si>
  <si>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</si>
  <si>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</si>
  <si>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</si>
  <si>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</si>
  <si>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</si>
  <si>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</si>
  <si>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</si>
  <si>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</si>
  <si>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</si>
  <si>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</si>
  <si>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</si>
  <si>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</si>
  <si>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</si>
  <si>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</si>
  <si>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</si>
  <si>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</si>
  <si>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</si>
  <si>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</si>
  <si>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</si>
  <si>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</si>
  <si>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</si>
  <si>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</si>
  <si>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</si>
  <si>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</si>
  <si>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</si>
  <si>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</si>
  <si>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</si>
  <si>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</si>
  <si>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</si>
  <si>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</si>
  <si>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</si>
  <si>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</si>
  <si>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</si>
  <si>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</si>
  <si>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</si>
  <si>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</si>
  <si>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</si>
  <si>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</si>
  <si>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</si>
  <si>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</si>
  <si>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</si>
  <si>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</si>
  <si>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</si>
  <si>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</si>
  <si>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</si>
  <si>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</si>
  <si>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</si>
  <si>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</si>
  <si>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</si>
  <si>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</si>
  <si>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</si>
  <si>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</si>
  <si>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</si>
  <si>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</si>
  <si>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</si>
  <si>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</si>
  <si>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</si>
  <si>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</si>
  <si>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</si>
  <si>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</si>
  <si>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</si>
  <si>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</si>
  <si>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</si>
  <si>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</si>
  <si>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</si>
  <si>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</si>
  <si>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</si>
  <si>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</si>
  <si>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</si>
  <si>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</si>
  <si>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</si>
  <si>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</si>
  <si>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</si>
  <si>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</si>
  <si>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</si>
  <si>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</si>
  <si>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</si>
  <si>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</si>
  <si>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</si>
  <si>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</si>
  <si>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</si>
  <si>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</si>
  <si>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</si>
  <si>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</si>
  <si>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</si>
  <si>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</si>
  <si>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</si>
  <si>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</si>
  <si>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</si>
  <si>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</si>
  <si>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</si>
  <si>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</si>
  <si>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</si>
  <si>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</si>
  <si>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</si>
  <si>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</si>
  <si>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</si>
  <si>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</si>
  <si>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</si>
  <si>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</si>
  <si>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</si>
  <si>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</si>
  <si>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</si>
  <si>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</si>
  <si>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</si>
  <si>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</si>
  <si>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</si>
  <si>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</si>
  <si>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</si>
  <si>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</si>
  <si>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</si>
  <si>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</si>
  <si>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</si>
  <si>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</si>
  <si>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</si>
  <si>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</si>
  <si>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</si>
  <si>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</si>
  <si>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</si>
  <si>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</si>
  <si>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</si>
  <si>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</si>
  <si>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</si>
  <si>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</si>
  <si>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</si>
  <si>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</si>
  <si>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</si>
  <si>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</si>
  <si>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</si>
  <si>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</si>
  <si>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</si>
  <si>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</si>
  <si>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</si>
  <si>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</si>
  <si>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</si>
  <si>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</si>
  <si>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</si>
  <si>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</si>
  <si>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</si>
  <si>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</si>
  <si>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</si>
  <si>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</si>
  <si>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</si>
  <si>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</si>
  <si>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</si>
  <si>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</si>
  <si>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</si>
  <si>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</si>
  <si>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</si>
  <si>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</si>
  <si>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</si>
  <si>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</si>
  <si>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</si>
  <si>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</si>
  <si>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</si>
  <si>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</si>
  <si>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</si>
  <si>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</si>
  <si>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</si>
  <si>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</si>
  <si>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</si>
  <si>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</si>
  <si>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</si>
  <si>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</si>
  <si>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</si>
  <si>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</si>
  <si>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</si>
  <si>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</si>
  <si>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</si>
  <si>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</si>
  <si>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</si>
  <si>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</si>
  <si>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</si>
  <si>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</si>
  <si>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</si>
  <si>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</si>
  <si>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</si>
  <si>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</si>
  <si>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</si>
  <si>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</si>
  <si>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</si>
  <si>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</si>
  <si>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</si>
  <si>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</si>
  <si>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</si>
  <si>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</si>
  <si>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</si>
  <si>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</si>
  <si>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</si>
  <si>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</si>
  <si>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</si>
  <si>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</si>
  <si>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</si>
  <si>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</si>
  <si>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</si>
  <si>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　　　　　　　　　　　　　　</t>
    <phoneticPr fontId="5"/>
  </si>
  <si>
    <t>文部科学省</t>
    <phoneticPr fontId="5"/>
  </si>
  <si>
    <t>％</t>
    <phoneticPr fontId="5"/>
  </si>
  <si>
    <t>　　/</t>
    <phoneticPr fontId="5"/>
  </si>
  <si>
    <t>文部科学省</t>
    <phoneticPr fontId="5"/>
  </si>
  <si>
    <t>終了予定なし</t>
    <phoneticPr fontId="5"/>
  </si>
  <si>
    <t>文化芸術基本法　第22条、第25条</t>
    <phoneticPr fontId="5"/>
  </si>
  <si>
    <t>文化芸術推進基本計画－文化芸術の「多様な価値」を活かして，未来をつくる－（第1期）（平成30年3月6日閣議決定）</t>
    <phoneticPr fontId="5"/>
  </si>
  <si>
    <t>　我が国の芸術文化を牽引する優れた舞台芸術創造活動に対する効果的な支援や芸術文化振興上の課題解決に資する事業の実施を通じて、我が国の舞台芸術等の水準の飛躍的向上を図り、その成果を広く国民が享受できる環境を醸成する。</t>
    <phoneticPr fontId="5"/>
  </si>
  <si>
    <t>-</t>
    <phoneticPr fontId="5"/>
  </si>
  <si>
    <t>-</t>
    <phoneticPr fontId="5"/>
  </si>
  <si>
    <t>文化芸術振興費補助金</t>
    <phoneticPr fontId="5"/>
  </si>
  <si>
    <t>文化芸術振興委託費</t>
  </si>
  <si>
    <t>職員旅費</t>
  </si>
  <si>
    <t>庁費</t>
  </si>
  <si>
    <t>委員等旅費</t>
  </si>
  <si>
    <t>件</t>
  </si>
  <si>
    <t>件</t>
    <phoneticPr fontId="5"/>
  </si>
  <si>
    <t>-</t>
    <phoneticPr fontId="5"/>
  </si>
  <si>
    <t>本事業の各実施団体の業務成果報告に記載された課題解決目標達成率の平均値　</t>
  </si>
  <si>
    <t>戦略的芸術文化創造推進事業成果報告書</t>
    <phoneticPr fontId="5"/>
  </si>
  <si>
    <t>【共生社会実現のための芸術文化活動の推進】
障害者の優れた文化芸術活動の国内外への発信等の社会的包摂にかかる取組を推進する。</t>
  </si>
  <si>
    <t>【トップレベルの芸術団体による舞台芸術の創造に対する重点的な支援】
支援事業数</t>
    <phoneticPr fontId="5"/>
  </si>
  <si>
    <t>【トップレベルの芸術団体による舞台芸術の創造に対する重点的な支援】
質の高い支援審査等のための公演調査の実施件数</t>
    <phoneticPr fontId="5"/>
  </si>
  <si>
    <t>【我が国の芸術文化の振興における課題解決に資する取組】
支援事業数</t>
  </si>
  <si>
    <t>【共生社会実現のための芸術文化活動の推進】
採択事業数</t>
  </si>
  <si>
    <t>【トップレベルの芸術団体による舞台芸術の創造に対する重点的な支援】
支援総額/支援事業数</t>
    <phoneticPr fontId="5"/>
  </si>
  <si>
    <t>百万円</t>
  </si>
  <si>
    <t>百万円</t>
    <phoneticPr fontId="5"/>
  </si>
  <si>
    <t>百万円/件</t>
    <phoneticPr fontId="5"/>
  </si>
  <si>
    <t>3,264/278</t>
    <phoneticPr fontId="5"/>
  </si>
  <si>
    <t>3287/277</t>
    <phoneticPr fontId="5"/>
  </si>
  <si>
    <t>3264/266</t>
    <phoneticPr fontId="5"/>
  </si>
  <si>
    <t>【我が国の芸術文化の振興における課題解決に資する取組】
支援総額／総事業数</t>
    <phoneticPr fontId="5"/>
  </si>
  <si>
    <t>455/27</t>
    <phoneticPr fontId="5"/>
  </si>
  <si>
    <t>570/25</t>
    <phoneticPr fontId="5"/>
  </si>
  <si>
    <t>480/23</t>
    <phoneticPr fontId="5"/>
  </si>
  <si>
    <t>【共生社会実現のための芸術文化活動の推進】
採択総額／総事業数</t>
    <phoneticPr fontId="5"/>
  </si>
  <si>
    <t>201/14</t>
  </si>
  <si>
    <t>／　　　　　　　　　　　　　　</t>
    <phoneticPr fontId="5"/>
  </si>
  <si>
    <t>12-1 文化芸術の創造・発展・継承と教育の充実</t>
    <phoneticPr fontId="5"/>
  </si>
  <si>
    <t>①日本の誇りとして「文化・芸術」を挙げる国民の割合</t>
    <phoneticPr fontId="5"/>
  </si>
  <si>
    <t>トップレベルの芸術団体による舞台芸術の創造に対する重点的な支援や我が国の芸術文化の振興における課題解決に資する取組を実施することにより、我が国の芸術文化活動水準が向上し、芸術家や芸術団体による優れた芸術文化活動が活発に行われるような環境の醸成に寄与する。</t>
    <phoneticPr fontId="5"/>
  </si>
  <si>
    <t>内閣府が実施した文化に関する世論調査（平成21年実施）では、文化芸術の体験・活動の重要性を肯定する者は88.5%にのぼっており、本事業の目的である我が国の文化芸術創造活動の水準向上を図ることは、国民に対する優れた文化芸術の体験を提供することにつながるものであり、国民や社会のニーズを反映した事業と言える。</t>
    <phoneticPr fontId="5"/>
  </si>
  <si>
    <t>本事業は、我が国の芸術水準の向上を図ることを目的とする事業であり、国が担うべき事業である。</t>
    <phoneticPr fontId="5"/>
  </si>
  <si>
    <t>本事業は、芸術団体の芸術創造活動への支援や文化芸術振興上の課題解決に資する事業の実施を通して、我が国の芸術水準の向上、文化芸術振興を図るものであり、政策目的の達成に資する事業である。</t>
    <phoneticPr fontId="5"/>
  </si>
  <si>
    <t>トップレベルの舞台芸術創造活動に対する支援においては、公演前の創造活動に対する支援を行い、公演本番に係る経費は活動実施団体の負担とするなど、負担関係は妥当である。</t>
    <phoneticPr fontId="5"/>
  </si>
  <si>
    <t>支援事業は、実施団体の提出する予算書について、有識者等で構成する委員会等の議論を経て支援額を決めており、コストの水準は妥当である。</t>
    <phoneticPr fontId="5"/>
  </si>
  <si>
    <t>事業の実施・運営に必要な経費のみに限り支出しており、合理的である。</t>
    <phoneticPr fontId="5"/>
  </si>
  <si>
    <t>トップレベルの舞台芸術創造活動に対する支援においては、その費目・使途を公演前の創造活動に係る経費のみに限定している。</t>
    <phoneticPr fontId="5"/>
  </si>
  <si>
    <t>企画提案要領のペーパーレス化を実施するなど、経費の削減に努めている。</t>
    <phoneticPr fontId="5"/>
  </si>
  <si>
    <t>成果実績は、概ね目標と同等の水準に達している。</t>
    <phoneticPr fontId="5"/>
  </si>
  <si>
    <t>芸術団体の収入確保へのインセンティブの向上を図るうえで、従来の収支差補助に比べ、実効性が高い。</t>
  </si>
  <si>
    <t>活動実績は、概ね見込みどおりのものとなっている。</t>
    <phoneticPr fontId="5"/>
  </si>
  <si>
    <t xml:space="preserve">秋のレビュー実施年：平成26年度
レビューシート番号・事業名：0356・舞台芸術創造力向上・発信プラン
【指摘事項】
「舞台芸術創造力向上・発信プラン」における子育て支援については、舞台芸術関係者だけに保育費用を支援することは適切ではなく、やめるべきではないか。
【対応状況の概要】
指摘を踏まえ、「舞台芸術創造力向上・発信プラン」における子育て支援については、行わないこととする。なお、当該支援に係る経費は、平成28年度以降もにおいても予算計上していない。
</t>
  </si>
  <si>
    <t>449</t>
    <phoneticPr fontId="5"/>
  </si>
  <si>
    <t>367</t>
    <phoneticPr fontId="5"/>
  </si>
  <si>
    <t>395</t>
    <phoneticPr fontId="5"/>
  </si>
  <si>
    <t>361</t>
    <phoneticPr fontId="5"/>
  </si>
  <si>
    <t>356</t>
    <phoneticPr fontId="5"/>
  </si>
  <si>
    <t>352</t>
    <phoneticPr fontId="5"/>
  </si>
  <si>
    <t>332</t>
    <phoneticPr fontId="5"/>
  </si>
  <si>
    <t>○</t>
    <phoneticPr fontId="5"/>
  </si>
  <si>
    <t>○</t>
    <phoneticPr fontId="5"/>
  </si>
  <si>
    <t>12　文化芸術の振興</t>
    <phoneticPr fontId="5"/>
  </si>
  <si>
    <t>我が国の文化芸術の創造力向上と国際的発信</t>
    <phoneticPr fontId="5"/>
  </si>
  <si>
    <t>平成22年度</t>
    <phoneticPr fontId="5"/>
  </si>
  <si>
    <t>文化庁</t>
    <phoneticPr fontId="5"/>
  </si>
  <si>
    <t>【トップレベルの芸術団体による舞台芸術の創造に対する重点的な支援】
我が国の舞台芸術団体の公演実施の活性化を図る。
目標値は、過去の実績の平均値を基に設定。</t>
  </si>
  <si>
    <t>・公益社団法人日本オーケストラ連盟　『日本のプロフェッショナル・オーケストラ年鑑２０１９』
・公益社団法人日本劇団協議会 『上演記録に関する調査研究報告書 正会員団体上演記録』</t>
  </si>
  <si>
    <t xml:space="preserve">【我が国の芸術文化の振興における課題解決に資する取組】
文化芸術振興上の課題解決を着実に推進する。
</t>
  </si>
  <si>
    <t>3338/212</t>
    <phoneticPr fontId="5"/>
  </si>
  <si>
    <t>487/26</t>
  </si>
  <si>
    <t>252/45</t>
  </si>
  <si>
    <t>286/39</t>
  </si>
  <si>
    <t>②我が国の主要芸術団体における自主公演数
（31年度成果実績については、令和3年3月に公表される数値を基に集計を行う。）</t>
    <phoneticPr fontId="5"/>
  </si>
  <si>
    <t>無</t>
  </si>
  <si>
    <t>‐</t>
  </si>
  <si>
    <t>A.　独立行政法人日本芸術文化振興会</t>
  </si>
  <si>
    <t>B.凸版印刷株式会社</t>
  </si>
  <si>
    <t>事務費</t>
    <rPh sb="0" eb="3">
      <t>ジムヒ</t>
    </rPh>
    <phoneticPr fontId="5"/>
  </si>
  <si>
    <t>舞台芸術創造活動活性化事業助成金</t>
  </si>
  <si>
    <t>賃金、業務委託費、委員手当等</t>
  </si>
  <si>
    <t>人件費</t>
    <rPh sb="0" eb="3">
      <t>ジンケンヒ</t>
    </rPh>
    <phoneticPr fontId="5"/>
  </si>
  <si>
    <t>事業費</t>
    <rPh sb="0" eb="3">
      <t>ジギョウヒ</t>
    </rPh>
    <phoneticPr fontId="5"/>
  </si>
  <si>
    <t>一般管理費</t>
    <rPh sb="0" eb="2">
      <t>イッパン</t>
    </rPh>
    <rPh sb="2" eb="5">
      <t>カンリヒ</t>
    </rPh>
    <phoneticPr fontId="5"/>
  </si>
  <si>
    <t>諸謝金、旅費、借損料等</t>
    <rPh sb="0" eb="3">
      <t>ショシャキン</t>
    </rPh>
    <rPh sb="4" eb="6">
      <t>リョヒ</t>
    </rPh>
    <rPh sb="7" eb="10">
      <t>シャクソンリョウ</t>
    </rPh>
    <rPh sb="10" eb="11">
      <t>トウ</t>
    </rPh>
    <phoneticPr fontId="5"/>
  </si>
  <si>
    <t>C.　上野の森バレエホリデイ実行委員会</t>
    <rPh sb="3" eb="5">
      <t>ウエノ</t>
    </rPh>
    <rPh sb="6" eb="7">
      <t>モリ</t>
    </rPh>
    <rPh sb="14" eb="16">
      <t>ジッコウ</t>
    </rPh>
    <rPh sb="16" eb="19">
      <t>イインカイ</t>
    </rPh>
    <phoneticPr fontId="5"/>
  </si>
  <si>
    <t>D.　株式会社朝日新聞社</t>
    <rPh sb="3" eb="5">
      <t>カブシキ</t>
    </rPh>
    <rPh sb="5" eb="7">
      <t>カイシャ</t>
    </rPh>
    <rPh sb="7" eb="9">
      <t>アサヒ</t>
    </rPh>
    <rPh sb="9" eb="11">
      <t>シンブン</t>
    </rPh>
    <rPh sb="11" eb="12">
      <t>シャ</t>
    </rPh>
    <phoneticPr fontId="5"/>
  </si>
  <si>
    <t>収入</t>
    <rPh sb="0" eb="2">
      <t>シュウニュウ</t>
    </rPh>
    <phoneticPr fontId="5"/>
  </si>
  <si>
    <t>委託経費、自己調達額等</t>
    <rPh sb="0" eb="2">
      <t>イタク</t>
    </rPh>
    <rPh sb="2" eb="4">
      <t>ケイヒ</t>
    </rPh>
    <rPh sb="5" eb="7">
      <t>ジコ</t>
    </rPh>
    <rPh sb="7" eb="9">
      <t>チョウタツ</t>
    </rPh>
    <rPh sb="9" eb="10">
      <t>ガク</t>
    </rPh>
    <rPh sb="10" eb="11">
      <t>トウ</t>
    </rPh>
    <phoneticPr fontId="5"/>
  </si>
  <si>
    <t>雑役務費、旅費、借損料等</t>
    <rPh sb="0" eb="1">
      <t>ザツ</t>
    </rPh>
    <rPh sb="1" eb="4">
      <t>エキムヒ</t>
    </rPh>
    <rPh sb="5" eb="7">
      <t>リョヒ</t>
    </rPh>
    <rPh sb="8" eb="10">
      <t>シャクソン</t>
    </rPh>
    <rPh sb="10" eb="11">
      <t>リョウ</t>
    </rPh>
    <rPh sb="11" eb="12">
      <t>トウ</t>
    </rPh>
    <phoneticPr fontId="5"/>
  </si>
  <si>
    <t>E.　株式会社アートインプレッション</t>
    <rPh sb="3" eb="5">
      <t>カブシキ</t>
    </rPh>
    <rPh sb="5" eb="7">
      <t>カイシャ</t>
    </rPh>
    <phoneticPr fontId="5"/>
  </si>
  <si>
    <t>賃金</t>
    <rPh sb="0" eb="2">
      <t>チンギン</t>
    </rPh>
    <phoneticPr fontId="5"/>
  </si>
  <si>
    <t>雑役務費、借損料、通信運搬費等</t>
    <rPh sb="0" eb="1">
      <t>ザツ</t>
    </rPh>
    <rPh sb="1" eb="4">
      <t>エキムヒ</t>
    </rPh>
    <rPh sb="5" eb="8">
      <t>シャクソンリョウ</t>
    </rPh>
    <rPh sb="9" eb="11">
      <t>ツウシン</t>
    </rPh>
    <rPh sb="11" eb="13">
      <t>ウンパン</t>
    </rPh>
    <rPh sb="13" eb="14">
      <t>ヒ</t>
    </rPh>
    <rPh sb="14" eb="15">
      <t>トウ</t>
    </rPh>
    <phoneticPr fontId="5"/>
  </si>
  <si>
    <t>独立行政法人日本芸術文化振興会</t>
  </si>
  <si>
    <t>舞台芸術創造活動活性化事業</t>
  </si>
  <si>
    <t>補助金等交付</t>
  </si>
  <si>
    <t>-</t>
    <phoneticPr fontId="5"/>
  </si>
  <si>
    <t>凸版印刷株式会社</t>
    <rPh sb="0" eb="2">
      <t>トッパン</t>
    </rPh>
    <rPh sb="2" eb="4">
      <t>インサツ</t>
    </rPh>
    <rPh sb="4" eb="8">
      <t>カブシキガイシャ</t>
    </rPh>
    <phoneticPr fontId="5"/>
  </si>
  <si>
    <t>戦略的芸術文化創造推進事業の執行に必要な業務</t>
    <rPh sb="0" eb="3">
      <t>センリャクテキ</t>
    </rPh>
    <rPh sb="3" eb="5">
      <t>ゲイジュツ</t>
    </rPh>
    <rPh sb="5" eb="7">
      <t>ブンカ</t>
    </rPh>
    <rPh sb="7" eb="9">
      <t>ソウゾウ</t>
    </rPh>
    <rPh sb="9" eb="11">
      <t>スイシン</t>
    </rPh>
    <rPh sb="11" eb="13">
      <t>ジギョウ</t>
    </rPh>
    <rPh sb="14" eb="16">
      <t>シッコウ</t>
    </rPh>
    <rPh sb="17" eb="19">
      <t>ヒツヨウ</t>
    </rPh>
    <rPh sb="20" eb="22">
      <t>ギョウム</t>
    </rPh>
    <phoneticPr fontId="5"/>
  </si>
  <si>
    <t>上野の森バレエホリデイ実行委員会</t>
  </si>
  <si>
    <t>公益財団法人　日本舞台芸術振興会</t>
  </si>
  <si>
    <t>公益財団法人東京二期会</t>
  </si>
  <si>
    <t>公益財団法人　新国立劇場運営財団</t>
  </si>
  <si>
    <t>公益社団法人広島交響楽協会</t>
  </si>
  <si>
    <t>公益財団法人日本オペラ振興会</t>
  </si>
  <si>
    <t>株式会社北前船</t>
  </si>
  <si>
    <t>公益財団法人スターダンサーズ・バレエ団</t>
  </si>
  <si>
    <t>公益財団法人日本フィルハーモニー交響楽団</t>
  </si>
  <si>
    <t>株式会社　東京演劇集団風</t>
  </si>
  <si>
    <t>＜上野の森バレエホリデイ＞</t>
  </si>
  <si>
    <t>東京バレエ団　「ゴールド・メダル・プロジェクト」</t>
  </si>
  <si>
    <t>日本のオペラから世界のオペラへ　～2018年から2020年を経てその先へ～</t>
  </si>
  <si>
    <t>新国立劇場によるオペラを通じた国家ブランドの構築と国際発信力向上事業</t>
  </si>
  <si>
    <t>ベートーヴェン生誕250年プロジェクト/2016-2020　and beyond 広島交響楽団　Music for Peace　コンサート</t>
  </si>
  <si>
    <t>べルカントオペラフェスティバル　イン　ジャパン2019</t>
  </si>
  <si>
    <t>2020 鼓童 × ロベール・ルパージュ　KODO NEW BEAT VISION　プロジェクト</t>
  </si>
  <si>
    <t>日本発バレエによるインパクト創出事業</t>
  </si>
  <si>
    <t>「被災地に音楽を」音楽による東北地方の震災復興支援プロジェクト</t>
  </si>
  <si>
    <t>舞台芸術による地域活性化事業【未来誕生】</t>
  </si>
  <si>
    <t>株式会社朝日新聞社</t>
    <rPh sb="0" eb="2">
      <t>カブシキ</t>
    </rPh>
    <rPh sb="2" eb="4">
      <t>カイシャ</t>
    </rPh>
    <rPh sb="4" eb="6">
      <t>アサヒ</t>
    </rPh>
    <rPh sb="6" eb="8">
      <t>シンブン</t>
    </rPh>
    <rPh sb="8" eb="9">
      <t>シャ</t>
    </rPh>
    <phoneticPr fontId="5"/>
  </si>
  <si>
    <t>社会福祉法人大阪障害者自立支援協会</t>
    <rPh sb="0" eb="2">
      <t>シャカイ</t>
    </rPh>
    <rPh sb="2" eb="4">
      <t>フクシ</t>
    </rPh>
    <rPh sb="4" eb="6">
      <t>ホウジン</t>
    </rPh>
    <rPh sb="6" eb="8">
      <t>オオサカ</t>
    </rPh>
    <rPh sb="8" eb="11">
      <t>ショウガイシャ</t>
    </rPh>
    <rPh sb="11" eb="13">
      <t>ジリツ</t>
    </rPh>
    <rPh sb="13" eb="15">
      <t>シエン</t>
    </rPh>
    <rPh sb="15" eb="17">
      <t>キョウカイ</t>
    </rPh>
    <phoneticPr fontId="5"/>
  </si>
  <si>
    <t>障害者の文化芸術国際交流事業実行委員会</t>
    <rPh sb="0" eb="3">
      <t>ショウガイシャ</t>
    </rPh>
    <rPh sb="4" eb="6">
      <t>ブンカ</t>
    </rPh>
    <rPh sb="6" eb="8">
      <t>ゲイジュツ</t>
    </rPh>
    <rPh sb="8" eb="10">
      <t>コクサイ</t>
    </rPh>
    <rPh sb="10" eb="12">
      <t>コウリュウ</t>
    </rPh>
    <rPh sb="12" eb="14">
      <t>ジギョウ</t>
    </rPh>
    <rPh sb="14" eb="16">
      <t>ジッコウ</t>
    </rPh>
    <rPh sb="16" eb="19">
      <t>イインカイ</t>
    </rPh>
    <phoneticPr fontId="5"/>
  </si>
  <si>
    <t>公益社団法人全国公立文化施設協会</t>
    <rPh sb="0" eb="2">
      <t>コウエキ</t>
    </rPh>
    <rPh sb="2" eb="4">
      <t>シャダン</t>
    </rPh>
    <rPh sb="4" eb="6">
      <t>ホウジン</t>
    </rPh>
    <rPh sb="6" eb="8">
      <t>ゼンコク</t>
    </rPh>
    <rPh sb="8" eb="10">
      <t>コウリツ</t>
    </rPh>
    <rPh sb="10" eb="12">
      <t>ブンカ</t>
    </rPh>
    <rPh sb="12" eb="14">
      <t>シセツ</t>
    </rPh>
    <rPh sb="14" eb="16">
      <t>キョウカイ</t>
    </rPh>
    <phoneticPr fontId="5"/>
  </si>
  <si>
    <t>一般財団法人たんぽぽの家</t>
    <rPh sb="0" eb="2">
      <t>イッパン</t>
    </rPh>
    <rPh sb="2" eb="4">
      <t>ザイダン</t>
    </rPh>
    <rPh sb="4" eb="6">
      <t>ホウジン</t>
    </rPh>
    <rPh sb="11" eb="12">
      <t>イエ</t>
    </rPh>
    <phoneticPr fontId="5"/>
  </si>
  <si>
    <t>特定非営利活動法人　ダンスボックス</t>
    <rPh sb="0" eb="2">
      <t>トクテイ</t>
    </rPh>
    <rPh sb="2" eb="3">
      <t>ヒ</t>
    </rPh>
    <rPh sb="3" eb="5">
      <t>エイリ</t>
    </rPh>
    <rPh sb="5" eb="7">
      <t>カツドウ</t>
    </rPh>
    <rPh sb="7" eb="9">
      <t>ホウジン</t>
    </rPh>
    <phoneticPr fontId="5"/>
  </si>
  <si>
    <t>公益財団法人スターダンサーズ・バレエ団</t>
    <rPh sb="0" eb="2">
      <t>コウエキ</t>
    </rPh>
    <rPh sb="2" eb="4">
      <t>ザイダン</t>
    </rPh>
    <rPh sb="4" eb="5">
      <t>ホウ</t>
    </rPh>
    <rPh sb="5" eb="6">
      <t>ヒト</t>
    </rPh>
    <rPh sb="18" eb="19">
      <t>ダン</t>
    </rPh>
    <phoneticPr fontId="5"/>
  </si>
  <si>
    <t>一般社団法人琉球フィルハーモニック</t>
    <rPh sb="0" eb="2">
      <t>イッパン</t>
    </rPh>
    <rPh sb="2" eb="4">
      <t>シャダン</t>
    </rPh>
    <rPh sb="4" eb="6">
      <t>ホウジン</t>
    </rPh>
    <rPh sb="6" eb="8">
      <t>リュウキュウ</t>
    </rPh>
    <phoneticPr fontId="5"/>
  </si>
  <si>
    <t>Ｐａｌａｂｒa株式会社</t>
    <rPh sb="7" eb="9">
      <t>カブシキ</t>
    </rPh>
    <rPh sb="9" eb="11">
      <t>カイシャ</t>
    </rPh>
    <phoneticPr fontId="5"/>
  </si>
  <si>
    <t>「声の力」プロジェクト</t>
    <rPh sb="1" eb="2">
      <t>コエ</t>
    </rPh>
    <rPh sb="3" eb="4">
      <t>チカラ</t>
    </rPh>
    <phoneticPr fontId="5"/>
  </si>
  <si>
    <t>障害者の舞台芸術支援と支援人材の育成</t>
    <rPh sb="0" eb="3">
      <t>ショウガイシャ</t>
    </rPh>
    <rPh sb="4" eb="6">
      <t>ブタイ</t>
    </rPh>
    <rPh sb="6" eb="8">
      <t>ゲイジュツ</t>
    </rPh>
    <rPh sb="8" eb="10">
      <t>シエン</t>
    </rPh>
    <rPh sb="11" eb="13">
      <t>シエン</t>
    </rPh>
    <rPh sb="13" eb="15">
      <t>ジンザイ</t>
    </rPh>
    <rPh sb="16" eb="18">
      <t>イクセイ</t>
    </rPh>
    <phoneticPr fontId="5"/>
  </si>
  <si>
    <t>障害者の文化芸術国際交流事業</t>
    <rPh sb="0" eb="3">
      <t>ショウガイシャ</t>
    </rPh>
    <rPh sb="4" eb="6">
      <t>ブンカ</t>
    </rPh>
    <rPh sb="6" eb="8">
      <t>ゲイジュツ</t>
    </rPh>
    <rPh sb="8" eb="10">
      <t>コクサイ</t>
    </rPh>
    <rPh sb="10" eb="12">
      <t>コウリュウ</t>
    </rPh>
    <rPh sb="12" eb="14">
      <t>ジギョウ</t>
    </rPh>
    <phoneticPr fontId="5"/>
  </si>
  <si>
    <t>劇場・音楽堂等バリアフリー化推進プロジェクト</t>
    <rPh sb="0" eb="2">
      <t>ゲキジョウ</t>
    </rPh>
    <rPh sb="3" eb="5">
      <t>オンガク</t>
    </rPh>
    <rPh sb="5" eb="6">
      <t>ドウ</t>
    </rPh>
    <rPh sb="6" eb="7">
      <t>トウ</t>
    </rPh>
    <rPh sb="13" eb="14">
      <t>カ</t>
    </rPh>
    <rPh sb="14" eb="16">
      <t>スイシン</t>
    </rPh>
    <phoneticPr fontId="5"/>
  </si>
  <si>
    <t>障害のある人の表現と伝統工芸の相互発展</t>
    <rPh sb="0" eb="2">
      <t>ショウガイ</t>
    </rPh>
    <rPh sb="5" eb="6">
      <t>ヒト</t>
    </rPh>
    <rPh sb="7" eb="9">
      <t>ヒョウゲン</t>
    </rPh>
    <rPh sb="10" eb="12">
      <t>デントウ</t>
    </rPh>
    <rPh sb="12" eb="14">
      <t>コウゲイ</t>
    </rPh>
    <rPh sb="15" eb="17">
      <t>ソウゴ</t>
    </rPh>
    <rPh sb="17" eb="19">
      <t>ハッテン</t>
    </rPh>
    <phoneticPr fontId="5"/>
  </si>
  <si>
    <t>文化芸術による共生社会を現場の目線で考え試みるプロジェクト</t>
    <rPh sb="0" eb="2">
      <t>ブンカ</t>
    </rPh>
    <rPh sb="2" eb="4">
      <t>ゲイジュツ</t>
    </rPh>
    <rPh sb="7" eb="9">
      <t>キョウセイ</t>
    </rPh>
    <rPh sb="9" eb="11">
      <t>シャカイ</t>
    </rPh>
    <rPh sb="12" eb="14">
      <t>ゲンバ</t>
    </rPh>
    <rPh sb="15" eb="16">
      <t>メ</t>
    </rPh>
    <rPh sb="16" eb="17">
      <t>セン</t>
    </rPh>
    <rPh sb="18" eb="19">
      <t>カンガ</t>
    </rPh>
    <rPh sb="20" eb="21">
      <t>ココロ</t>
    </rPh>
    <phoneticPr fontId="5"/>
  </si>
  <si>
    <t>バレエによるインクルージョン促進事業</t>
    <rPh sb="14" eb="16">
      <t>ソクシン</t>
    </rPh>
    <rPh sb="16" eb="18">
      <t>ジギョウ</t>
    </rPh>
    <phoneticPr fontId="5"/>
  </si>
  <si>
    <t>障害者と文化芸術による共生社会の推進事業</t>
    <rPh sb="0" eb="3">
      <t>ショウガイシャ</t>
    </rPh>
    <rPh sb="4" eb="6">
      <t>ブンカ</t>
    </rPh>
    <rPh sb="6" eb="8">
      <t>ゲイジュツ</t>
    </rPh>
    <rPh sb="11" eb="13">
      <t>キョウセイ</t>
    </rPh>
    <rPh sb="13" eb="15">
      <t>シャカイ</t>
    </rPh>
    <rPh sb="16" eb="18">
      <t>スイシン</t>
    </rPh>
    <rPh sb="18" eb="20">
      <t>ジギョウ</t>
    </rPh>
    <phoneticPr fontId="5"/>
  </si>
  <si>
    <t>障害者の平等参加型の共生社会実現へ向けた芸術活動</t>
    <rPh sb="0" eb="3">
      <t>ショウガイシャ</t>
    </rPh>
    <rPh sb="4" eb="6">
      <t>ビョウドウ</t>
    </rPh>
    <rPh sb="6" eb="9">
      <t>サンカガタ</t>
    </rPh>
    <rPh sb="10" eb="12">
      <t>キョウセイ</t>
    </rPh>
    <rPh sb="12" eb="14">
      <t>シャカイ</t>
    </rPh>
    <rPh sb="14" eb="16">
      <t>ジツゲン</t>
    </rPh>
    <rPh sb="17" eb="18">
      <t>ム</t>
    </rPh>
    <rPh sb="20" eb="22">
      <t>ゲイジュツ</t>
    </rPh>
    <rPh sb="22" eb="24">
      <t>カツドウ</t>
    </rPh>
    <phoneticPr fontId="5"/>
  </si>
  <si>
    <t>障害のある人の表現と知的財産権に関する学習・啓発のためのハンドブックの製作と普及</t>
    <rPh sb="0" eb="2">
      <t>ショウガイ</t>
    </rPh>
    <rPh sb="5" eb="6">
      <t>ヒト</t>
    </rPh>
    <rPh sb="7" eb="9">
      <t>ヒョウゲン</t>
    </rPh>
    <rPh sb="10" eb="12">
      <t>チテキ</t>
    </rPh>
    <rPh sb="12" eb="14">
      <t>ザイサン</t>
    </rPh>
    <rPh sb="14" eb="15">
      <t>ケン</t>
    </rPh>
    <rPh sb="16" eb="17">
      <t>カン</t>
    </rPh>
    <rPh sb="19" eb="21">
      <t>ガクシュウ</t>
    </rPh>
    <rPh sb="22" eb="24">
      <t>ケイハツ</t>
    </rPh>
    <rPh sb="35" eb="37">
      <t>セイサク</t>
    </rPh>
    <rPh sb="38" eb="40">
      <t>フキュウ</t>
    </rPh>
    <phoneticPr fontId="5"/>
  </si>
  <si>
    <t>株式会社アートインプレッション</t>
    <rPh sb="0" eb="2">
      <t>カブシキ</t>
    </rPh>
    <rPh sb="2" eb="4">
      <t>カイシャ</t>
    </rPh>
    <phoneticPr fontId="5"/>
  </si>
  <si>
    <t>障害のある方々による芸術活動をテーマとする展覧会</t>
    <rPh sb="0" eb="2">
      <t>ショウガイ</t>
    </rPh>
    <rPh sb="5" eb="7">
      <t>カタガタ</t>
    </rPh>
    <rPh sb="10" eb="12">
      <t>ゲイジュツ</t>
    </rPh>
    <rPh sb="12" eb="14">
      <t>カツドウ</t>
    </rPh>
    <rPh sb="21" eb="24">
      <t>テンランカイ</t>
    </rPh>
    <phoneticPr fontId="5"/>
  </si>
  <si>
    <t>※繰越事業であり令和２年度執行中のため金額の記載不可</t>
    <rPh sb="19" eb="21">
      <t>キンガク</t>
    </rPh>
    <phoneticPr fontId="5"/>
  </si>
  <si>
    <t>　独立行政法人日本芸術文化振興会が行う我が国の芸術水準向上の直接的な牽引力となっているトップレベルの芸術創造活動に必要な経費（稽古費、文芸費等）を支援する事業に対し補助する。〔事業費補助・定額補助〕
　その支援の過程においては、諸外国のアーツカウンシルに相当する新たな仕組みを導入して、独立行政法人日本芸術文化振興会における専門家による審査、事後評価、調査研究機能を大幅に強化し、文化芸術への支援策をより有効に機能させる。
　また、国が我が国の芸術文化振興における課題を示して、課題解決に資する取組を公募し、採択した事業を実施するほか、障害者の優れた文化芸術活動の国内外への発信等を委託により実施する。</t>
    <rPh sb="268" eb="269">
      <t>ショウ</t>
    </rPh>
    <rPh sb="269" eb="270">
      <t>ガイ</t>
    </rPh>
    <rPh sb="270" eb="271">
      <t>シャ</t>
    </rPh>
    <rPh sb="272" eb="273">
      <t>スグ</t>
    </rPh>
    <rPh sb="275" eb="277">
      <t>ブンカ</t>
    </rPh>
    <rPh sb="277" eb="279">
      <t>ゲイジュツ</t>
    </rPh>
    <rPh sb="279" eb="281">
      <t>カツドウ</t>
    </rPh>
    <rPh sb="282" eb="285">
      <t>コクナイガイ</t>
    </rPh>
    <rPh sb="287" eb="289">
      <t>ハッシン</t>
    </rPh>
    <rPh sb="289" eb="290">
      <t>トウ</t>
    </rPh>
    <rPh sb="291" eb="293">
      <t>イタク</t>
    </rPh>
    <phoneticPr fontId="5"/>
  </si>
  <si>
    <t>-</t>
    <phoneticPr fontId="5"/>
  </si>
  <si>
    <t>※金額は単位未満四捨五入して記載していることから、合計が一致しない場合がある。
公演等実施に係る感染予防対策（PCR検査費用、感染防止資材）</t>
    <rPh sb="42" eb="44">
      <t>コウエン</t>
    </rPh>
    <rPh sb="44" eb="45">
      <t>トウ</t>
    </rPh>
    <rPh sb="45" eb="47">
      <t>ジッシ</t>
    </rPh>
    <rPh sb="48" eb="49">
      <t>カカ</t>
    </rPh>
    <rPh sb="50" eb="52">
      <t>カンセン</t>
    </rPh>
    <rPh sb="52" eb="54">
      <t>ヨボウ</t>
    </rPh>
    <rPh sb="54" eb="56">
      <t>タイサク</t>
    </rPh>
    <rPh sb="60" eb="62">
      <t>ケンサ</t>
    </rPh>
    <rPh sb="62" eb="64">
      <t>ヒヨウ</t>
    </rPh>
    <rPh sb="65" eb="67">
      <t>カンセン</t>
    </rPh>
    <rPh sb="67" eb="69">
      <t>ボウシ</t>
    </rPh>
    <rPh sb="69" eb="71">
      <t>シザイ</t>
    </rPh>
    <phoneticPr fontId="5"/>
  </si>
  <si>
    <t>-</t>
    <phoneticPr fontId="5"/>
  </si>
  <si>
    <t>我が国の主要芸術団体における自主公演数
（31年度成果実績については、令和3年3月に公表される数値を基に集計を行う。）</t>
    <phoneticPr fontId="5"/>
  </si>
  <si>
    <t>有</t>
  </si>
  <si>
    <t>支援団体については、公募を行い、有識者により構成される委員会の審査を経て決定しており、競争性は確保されているが、一部の委託事業については、競争性の確保が不十分であることから、引き続き競争性の担保に向けた改善に努める。</t>
    <rPh sb="56" eb="58">
      <t>イチブ</t>
    </rPh>
    <rPh sb="69" eb="72">
      <t>キョウソウセイ</t>
    </rPh>
    <rPh sb="73" eb="75">
      <t>カクホ</t>
    </rPh>
    <rPh sb="76" eb="79">
      <t>フジュウブン</t>
    </rPh>
    <rPh sb="95" eb="97">
      <t>タンポ</t>
    </rPh>
    <rPh sb="98" eb="99">
      <t>ム</t>
    </rPh>
    <rPh sb="101" eb="103">
      <t>カイゼン</t>
    </rPh>
    <phoneticPr fontId="5"/>
  </si>
  <si>
    <t>これまでの事業実施により明らかとなった課題を踏まえ鑑賞者の獲得や我が国の芸術文化の発展に寄与する取組の拡充のため活用されている。</t>
    <rPh sb="5" eb="7">
      <t>ジギョウ</t>
    </rPh>
    <rPh sb="7" eb="9">
      <t>ジッシ</t>
    </rPh>
    <rPh sb="12" eb="13">
      <t>アキ</t>
    </rPh>
    <rPh sb="19" eb="21">
      <t>カダイ</t>
    </rPh>
    <rPh sb="22" eb="23">
      <t>フ</t>
    </rPh>
    <rPh sb="25" eb="28">
      <t>カンショウシャ</t>
    </rPh>
    <rPh sb="29" eb="31">
      <t>カクトク</t>
    </rPh>
    <rPh sb="32" eb="33">
      <t>ワ</t>
    </rPh>
    <rPh sb="34" eb="35">
      <t>クニ</t>
    </rPh>
    <rPh sb="36" eb="38">
      <t>ゲイジュツ</t>
    </rPh>
    <rPh sb="38" eb="40">
      <t>ブンカ</t>
    </rPh>
    <rPh sb="41" eb="43">
      <t>ハッテン</t>
    </rPh>
    <rPh sb="44" eb="46">
      <t>キヨ</t>
    </rPh>
    <rPh sb="48" eb="50">
      <t>トリクミ</t>
    </rPh>
    <rPh sb="51" eb="53">
      <t>カクジュウ</t>
    </rPh>
    <rPh sb="56" eb="58">
      <t>カツヨウ</t>
    </rPh>
    <phoneticPr fontId="5"/>
  </si>
  <si>
    <t>トップレベルの芸術団体による舞台芸術の創造に対する重点的な支援や我が国の芸術文化の振興における課題解決に資する取組については、文化芸術推進基本計画（第1期）の重点戦略に位置付けられており、国による実施を強く求められている取組である。また、支出先の選定、会計的な手続きも適切に実施されている。
一方で、一部の委託事業において、一者応札となったことから、今後の改善を要する。</t>
    <rPh sb="74" eb="75">
      <t>ダイ</t>
    </rPh>
    <rPh sb="76" eb="77">
      <t>キ</t>
    </rPh>
    <rPh sb="79" eb="81">
      <t>ジュウテン</t>
    </rPh>
    <rPh sb="81" eb="83">
      <t>センリャク</t>
    </rPh>
    <rPh sb="84" eb="87">
      <t>イチヅ</t>
    </rPh>
    <rPh sb="94" eb="95">
      <t>クニ</t>
    </rPh>
    <rPh sb="98" eb="100">
      <t>ジッシ</t>
    </rPh>
    <rPh sb="101" eb="102">
      <t>ツヨ</t>
    </rPh>
    <rPh sb="103" eb="104">
      <t>モト</t>
    </rPh>
    <rPh sb="110" eb="112">
      <t>トリクミ</t>
    </rPh>
    <rPh sb="146" eb="148">
      <t>イッポウ</t>
    </rPh>
    <rPh sb="150" eb="152">
      <t>イチブ</t>
    </rPh>
    <rPh sb="153" eb="155">
      <t>イタク</t>
    </rPh>
    <rPh sb="155" eb="157">
      <t>ジギョウ</t>
    </rPh>
    <phoneticPr fontId="5"/>
  </si>
  <si>
    <t>引き続き、トップレベルの芸術団体による舞台芸術の創造に対する重点的な支援や我が国の芸術文化の振興における課題解決に資する取組を図る。また、今後の取組の実効性を検証しながら改善策について検討するとともに、競争性の確保に向けた検討を行う。</t>
    <rPh sb="0" eb="1">
      <t>ヒ</t>
    </rPh>
    <rPh sb="2" eb="3">
      <t>ツヅ</t>
    </rPh>
    <rPh sb="63" eb="64">
      <t>ハカ</t>
    </rPh>
    <rPh sb="69" eb="71">
      <t>コンゴ</t>
    </rPh>
    <rPh sb="72" eb="74">
      <t>トリクミ</t>
    </rPh>
    <rPh sb="75" eb="78">
      <t>ジッコウセイ</t>
    </rPh>
    <rPh sb="79" eb="81">
      <t>ケンショウ</t>
    </rPh>
    <rPh sb="85" eb="87">
      <t>カイゼン</t>
    </rPh>
    <rPh sb="87" eb="88">
      <t>サク</t>
    </rPh>
    <rPh sb="92" eb="94">
      <t>ケントウ</t>
    </rPh>
    <rPh sb="101" eb="104">
      <t>キョウソウセイ</t>
    </rPh>
    <rPh sb="105" eb="107">
      <t>カクホ</t>
    </rPh>
    <rPh sb="108" eb="109">
      <t>ム</t>
    </rPh>
    <rPh sb="111" eb="113">
      <t>ケントウ</t>
    </rPh>
    <rPh sb="114" eb="115">
      <t>オコナ</t>
    </rPh>
    <phoneticPr fontId="5"/>
  </si>
  <si>
    <t>補助金交付</t>
    <rPh sb="0" eb="3">
      <t>ホジョキン</t>
    </rPh>
    <rPh sb="3" eb="5">
      <t>コウフ</t>
    </rPh>
    <phoneticPr fontId="5"/>
  </si>
  <si>
    <t>-</t>
    <phoneticPr fontId="5"/>
  </si>
  <si>
    <t>一般管理費</t>
    <rPh sb="0" eb="2">
      <t>イッパン</t>
    </rPh>
    <rPh sb="2" eb="5">
      <t>カンリヒ</t>
    </rPh>
    <phoneticPr fontId="5"/>
  </si>
  <si>
    <t>外部有識者による点検対象外</t>
  </si>
  <si>
    <t>現状通り</t>
  </si>
  <si>
    <t>１．事業評価の観点：この事業は、我が国の芸術文化を牽引する優れた舞台芸術創造活動に対する支援や芸術文化振興上の課題解決に資する事業を実施するものであり、長期継続事業の観点から検証を行った。
２．所見：この事業は事業目的が明確であり、所掌の行政事務を推進するための経費として必要なものと認められ、事業所管部局による自己点検を踏まえ、特段の見直しは要しないものと考えられる。</t>
  </si>
  <si>
    <t>参事官（芸術文化担当）
参事官（文化創造担当）</t>
    <rPh sb="12" eb="15">
      <t>サンジカン</t>
    </rPh>
    <rPh sb="16" eb="18">
      <t>ブンカ</t>
    </rPh>
    <rPh sb="18" eb="20">
      <t>ソウゾウ</t>
    </rPh>
    <rPh sb="20" eb="22">
      <t>タントウ</t>
    </rPh>
    <phoneticPr fontId="5"/>
  </si>
  <si>
    <t>参事官 梶山　正司
参事官 三木　忠一</t>
    <rPh sb="10" eb="13">
      <t>サンジカン</t>
    </rPh>
    <rPh sb="14" eb="16">
      <t>ミキ</t>
    </rPh>
    <rPh sb="17" eb="19">
      <t>タダカズ</t>
    </rPh>
    <phoneticPr fontId="5"/>
  </si>
  <si>
    <t>戦略的芸術文化創造推進事業及び障害者による文化芸術活動推進事業（共生社会実現のための芸術文化活動の推進）成果報告書</t>
    <rPh sb="13" eb="14">
      <t>オヨ</t>
    </rPh>
    <rPh sb="15" eb="18">
      <t>ショウガイシャ</t>
    </rPh>
    <rPh sb="21" eb="23">
      <t>ブンカ</t>
    </rPh>
    <rPh sb="23" eb="25">
      <t>ゲイジュツ</t>
    </rPh>
    <rPh sb="25" eb="27">
      <t>カツドウ</t>
    </rPh>
    <rPh sb="27" eb="29">
      <t>スイシン</t>
    </rPh>
    <rPh sb="29" eb="31">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</si>
</sst>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90101</xdr:colOff>
      <xdr:row>31</xdr:row>
      <xdr:rowOff>64358</xdr:rowOff>
    </xdr:from>
    <xdr:to>
      <xdr:col>41</xdr:col>
      <xdr:colOff>109411</xdr:colOff>
      <xdr:row>31</xdr:row>
      <xdr:rowOff>336054</xdr:rowOff>
    </xdr:to>
    <xdr:pic>
      <xdr:nvPicPr>
        <xdr:cNvPr id="2" name="図 1"/>
        <xdr:cNvPicPr>
          <a:picLocks noChangeAspect="1"/>
        </xdr:cNvPicPr>
      </xdr:nvPicPr>
      <xdr:blipFill>
        <a:blip xmlns:r="http://schemas.openxmlformats.org/officeDocument/2006/relationships" r:embed="rId1"/>
        <a:stretch>
          <a:fillRect/>
        </a:stretch>
      </xdr:blipFill>
      <xdr:spPr>
        <a:xfrm>
          <a:off x="7916047" y="12356757"/>
          <a:ext cx="637148" cy="271696"/>
        </a:xfrm>
        <a:prstGeom prst="rect">
          <a:avLst/>
        </a:prstGeom>
      </xdr:spPr>
    </xdr:pic>
    <xdr:clientData/>
  </xdr:twoCellAnchor>
  <xdr:twoCellAnchor editAs="oneCell">
    <xdr:from>
      <xdr:col>38</xdr:col>
      <xdr:colOff>90101</xdr:colOff>
      <xdr:row>32</xdr:row>
      <xdr:rowOff>51486</xdr:rowOff>
    </xdr:from>
    <xdr:to>
      <xdr:col>41</xdr:col>
      <xdr:colOff>109411</xdr:colOff>
      <xdr:row>32</xdr:row>
      <xdr:rowOff>323182</xdr:rowOff>
    </xdr:to>
    <xdr:pic>
      <xdr:nvPicPr>
        <xdr:cNvPr id="3" name="図 2"/>
        <xdr:cNvPicPr>
          <a:picLocks noChangeAspect="1"/>
        </xdr:cNvPicPr>
      </xdr:nvPicPr>
      <xdr:blipFill>
        <a:blip xmlns:r="http://schemas.openxmlformats.org/officeDocument/2006/relationships" r:embed="rId1"/>
        <a:stretch>
          <a:fillRect/>
        </a:stretch>
      </xdr:blipFill>
      <xdr:spPr>
        <a:xfrm>
          <a:off x="7916047" y="12794391"/>
          <a:ext cx="637148" cy="271696"/>
        </a:xfrm>
        <a:prstGeom prst="rect">
          <a:avLst/>
        </a:prstGeom>
      </xdr:spPr>
    </xdr:pic>
    <xdr:clientData/>
  </xdr:twoCellAnchor>
  <xdr:twoCellAnchor editAs="oneCell">
    <xdr:from>
      <xdr:col>38</xdr:col>
      <xdr:colOff>90102</xdr:colOff>
      <xdr:row>33</xdr:row>
      <xdr:rowOff>141588</xdr:rowOff>
    </xdr:from>
    <xdr:to>
      <xdr:col>41</xdr:col>
      <xdr:colOff>109412</xdr:colOff>
      <xdr:row>33</xdr:row>
      <xdr:rowOff>413284</xdr:rowOff>
    </xdr:to>
    <xdr:pic>
      <xdr:nvPicPr>
        <xdr:cNvPr id="4" name="図 3"/>
        <xdr:cNvPicPr>
          <a:picLocks noChangeAspect="1"/>
        </xdr:cNvPicPr>
      </xdr:nvPicPr>
      <xdr:blipFill>
        <a:blip xmlns:r="http://schemas.openxmlformats.org/officeDocument/2006/relationships" r:embed="rId1"/>
        <a:stretch>
          <a:fillRect/>
        </a:stretch>
      </xdr:blipFill>
      <xdr:spPr>
        <a:xfrm>
          <a:off x="7916048" y="13335000"/>
          <a:ext cx="637148" cy="271696"/>
        </a:xfrm>
        <a:prstGeom prst="rect">
          <a:avLst/>
        </a:prstGeom>
      </xdr:spPr>
    </xdr:pic>
    <xdr:clientData/>
  </xdr:twoCellAnchor>
  <xdr:twoCellAnchor editAs="oneCell">
    <xdr:from>
      <xdr:col>38</xdr:col>
      <xdr:colOff>77230</xdr:colOff>
      <xdr:row>38</xdr:row>
      <xdr:rowOff>51487</xdr:rowOff>
    </xdr:from>
    <xdr:to>
      <xdr:col>41</xdr:col>
      <xdr:colOff>96540</xdr:colOff>
      <xdr:row>38</xdr:row>
      <xdr:rowOff>323183</xdr:rowOff>
    </xdr:to>
    <xdr:pic>
      <xdr:nvPicPr>
        <xdr:cNvPr id="5" name="図 4"/>
        <xdr:cNvPicPr>
          <a:picLocks noChangeAspect="1"/>
        </xdr:cNvPicPr>
      </xdr:nvPicPr>
      <xdr:blipFill>
        <a:blip xmlns:r="http://schemas.openxmlformats.org/officeDocument/2006/relationships" r:embed="rId1"/>
        <a:stretch>
          <a:fillRect/>
        </a:stretch>
      </xdr:blipFill>
      <xdr:spPr>
        <a:xfrm>
          <a:off x="7903176" y="14776622"/>
          <a:ext cx="637148" cy="271696"/>
        </a:xfrm>
        <a:prstGeom prst="rect">
          <a:avLst/>
        </a:prstGeom>
      </xdr:spPr>
    </xdr:pic>
    <xdr:clientData/>
  </xdr:twoCellAnchor>
  <xdr:twoCellAnchor editAs="oneCell">
    <xdr:from>
      <xdr:col>38</xdr:col>
      <xdr:colOff>90101</xdr:colOff>
      <xdr:row>39</xdr:row>
      <xdr:rowOff>12872</xdr:rowOff>
    </xdr:from>
    <xdr:to>
      <xdr:col>41</xdr:col>
      <xdr:colOff>109411</xdr:colOff>
      <xdr:row>39</xdr:row>
      <xdr:rowOff>284568</xdr:rowOff>
    </xdr:to>
    <xdr:pic>
      <xdr:nvPicPr>
        <xdr:cNvPr id="6" name="図 5"/>
        <xdr:cNvPicPr>
          <a:picLocks noChangeAspect="1"/>
        </xdr:cNvPicPr>
      </xdr:nvPicPr>
      <xdr:blipFill>
        <a:blip xmlns:r="http://schemas.openxmlformats.org/officeDocument/2006/relationships" r:embed="rId1"/>
        <a:stretch>
          <a:fillRect/>
        </a:stretch>
      </xdr:blipFill>
      <xdr:spPr>
        <a:xfrm>
          <a:off x="7916047" y="15085541"/>
          <a:ext cx="637148" cy="271696"/>
        </a:xfrm>
        <a:prstGeom prst="rect">
          <a:avLst/>
        </a:prstGeom>
      </xdr:spPr>
    </xdr:pic>
    <xdr:clientData/>
  </xdr:twoCellAnchor>
  <xdr:twoCellAnchor editAs="oneCell">
    <xdr:from>
      <xdr:col>38</xdr:col>
      <xdr:colOff>128716</xdr:colOff>
      <xdr:row>40</xdr:row>
      <xdr:rowOff>51487</xdr:rowOff>
    </xdr:from>
    <xdr:to>
      <xdr:col>41</xdr:col>
      <xdr:colOff>148026</xdr:colOff>
      <xdr:row>40</xdr:row>
      <xdr:rowOff>323183</xdr:rowOff>
    </xdr:to>
    <xdr:pic>
      <xdr:nvPicPr>
        <xdr:cNvPr id="7" name="図 6"/>
        <xdr:cNvPicPr>
          <a:picLocks noChangeAspect="1"/>
        </xdr:cNvPicPr>
      </xdr:nvPicPr>
      <xdr:blipFill>
        <a:blip xmlns:r="http://schemas.openxmlformats.org/officeDocument/2006/relationships" r:embed="rId1"/>
        <a:stretch>
          <a:fillRect/>
        </a:stretch>
      </xdr:blipFill>
      <xdr:spPr>
        <a:xfrm>
          <a:off x="7954662" y="15471690"/>
          <a:ext cx="637148" cy="271696"/>
        </a:xfrm>
        <a:prstGeom prst="rect">
          <a:avLst/>
        </a:prstGeom>
      </xdr:spPr>
    </xdr:pic>
    <xdr:clientData/>
  </xdr:twoCellAnchor>
  <xdr:twoCellAnchor editAs="oneCell">
    <xdr:from>
      <xdr:col>38</xdr:col>
      <xdr:colOff>128717</xdr:colOff>
      <xdr:row>100</xdr:row>
      <xdr:rowOff>12872</xdr:rowOff>
    </xdr:from>
    <xdr:to>
      <xdr:col>41</xdr:col>
      <xdr:colOff>148027</xdr:colOff>
      <xdr:row>100</xdr:row>
      <xdr:rowOff>284568</xdr:rowOff>
    </xdr:to>
    <xdr:pic>
      <xdr:nvPicPr>
        <xdr:cNvPr id="11" name="図 10"/>
        <xdr:cNvPicPr>
          <a:picLocks noChangeAspect="1"/>
        </xdr:cNvPicPr>
      </xdr:nvPicPr>
      <xdr:blipFill>
        <a:blip xmlns:r="http://schemas.openxmlformats.org/officeDocument/2006/relationships" r:embed="rId1"/>
        <a:stretch>
          <a:fillRect/>
        </a:stretch>
      </xdr:blipFill>
      <xdr:spPr>
        <a:xfrm>
          <a:off x="7954663" y="19217331"/>
          <a:ext cx="637148" cy="271696"/>
        </a:xfrm>
        <a:prstGeom prst="rect">
          <a:avLst/>
        </a:prstGeom>
      </xdr:spPr>
    </xdr:pic>
    <xdr:clientData/>
  </xdr:twoCellAnchor>
  <xdr:twoCellAnchor editAs="oneCell">
    <xdr:from>
      <xdr:col>38</xdr:col>
      <xdr:colOff>142872</xdr:colOff>
      <xdr:row>103</xdr:row>
      <xdr:rowOff>0</xdr:rowOff>
    </xdr:from>
    <xdr:to>
      <xdr:col>41</xdr:col>
      <xdr:colOff>162182</xdr:colOff>
      <xdr:row>103</xdr:row>
      <xdr:rowOff>271696</xdr:rowOff>
    </xdr:to>
    <xdr:pic>
      <xdr:nvPicPr>
        <xdr:cNvPr id="12" name="図 11"/>
        <xdr:cNvPicPr>
          <a:picLocks noChangeAspect="1"/>
        </xdr:cNvPicPr>
      </xdr:nvPicPr>
      <xdr:blipFill>
        <a:blip xmlns:r="http://schemas.openxmlformats.org/officeDocument/2006/relationships" r:embed="rId1"/>
        <a:stretch>
          <a:fillRect/>
        </a:stretch>
      </xdr:blipFill>
      <xdr:spPr>
        <a:xfrm>
          <a:off x="7834310" y="20276344"/>
          <a:ext cx="626528" cy="271696"/>
        </a:xfrm>
        <a:prstGeom prst="rect">
          <a:avLst/>
        </a:prstGeom>
      </xdr:spPr>
    </xdr:pic>
    <xdr:clientData/>
  </xdr:twoCellAnchor>
  <xdr:twoCellAnchor>
    <xdr:from>
      <xdr:col>37</xdr:col>
      <xdr:colOff>0</xdr:colOff>
      <xdr:row>741</xdr:row>
      <xdr:rowOff>296046</xdr:rowOff>
    </xdr:from>
    <xdr:to>
      <xdr:col>46</xdr:col>
      <xdr:colOff>193626</xdr:colOff>
      <xdr:row>744</xdr:row>
      <xdr:rowOff>253063</xdr:rowOff>
    </xdr:to>
    <xdr:sp macro="" textlink="">
      <xdr:nvSpPr>
        <xdr:cNvPr id="77" name="テキスト ボックス 76">
          <a:extLst>
            <a:ext uri="{FF2B5EF4-FFF2-40B4-BE49-F238E27FC236}">
              <a16:creationId xmlns:a16="http://schemas.microsoft.com/office/drawing/2014/main" id="{70EFE776-0A57-4319-94CA-7F6AA7A41F11}"/>
            </a:ext>
          </a:extLst>
        </xdr:cNvPr>
        <xdr:cNvSpPr txBox="1"/>
      </xdr:nvSpPr>
      <xdr:spPr>
        <a:xfrm>
          <a:off x="7620000" y="70266181"/>
          <a:ext cx="2047140" cy="999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latin typeface="+mn-lt"/>
              <a:ea typeface="+mn-ea"/>
              <a:cs typeface="+mn-cs"/>
            </a:rPr>
            <a:t>諸謝金　     </a:t>
          </a:r>
          <a:r>
            <a:rPr kumimoji="1" lang="en-US" altLang="ja-JP" sz="1200" b="0" i="0" baseline="0">
              <a:solidFill>
                <a:schemeClr val="dk1"/>
              </a:solidFill>
              <a:latin typeface="+mn-lt"/>
              <a:ea typeface="+mn-ea"/>
              <a:cs typeface="+mn-cs"/>
            </a:rPr>
            <a:t>1</a:t>
          </a:r>
          <a:r>
            <a:rPr kumimoji="1" lang="ja-JP" altLang="en-US" sz="1200" b="0" i="0" baseline="0">
              <a:solidFill>
                <a:schemeClr val="dk1"/>
              </a:solidFill>
              <a:latin typeface="+mn-lt"/>
              <a:ea typeface="+mn-ea"/>
              <a:cs typeface="+mn-cs"/>
            </a:rPr>
            <a:t>百万円</a:t>
          </a:r>
          <a:endParaRPr kumimoji="1" lang="en-US" altLang="ja-JP" sz="1200" b="0" i="0" baseline="0">
            <a:solidFill>
              <a:schemeClr val="dk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latin typeface="+mn-lt"/>
              <a:ea typeface="+mn-ea"/>
              <a:cs typeface="+mn-cs"/>
            </a:rPr>
            <a:t>職員</a:t>
          </a:r>
          <a:r>
            <a:rPr kumimoji="1" lang="ja-JP" altLang="ja-JP" sz="1200" b="0" i="0" baseline="0">
              <a:solidFill>
                <a:schemeClr val="dk1"/>
              </a:solidFill>
              <a:latin typeface="+mn-lt"/>
              <a:ea typeface="+mn-ea"/>
              <a:cs typeface="+mn-cs"/>
            </a:rPr>
            <a:t>旅費</a:t>
          </a:r>
          <a:r>
            <a:rPr kumimoji="1" lang="ja-JP" altLang="en-US" sz="1200" b="0" i="0" baseline="0">
              <a:solidFill>
                <a:schemeClr val="dk1"/>
              </a:solidFill>
              <a:latin typeface="+mn-lt"/>
              <a:ea typeface="+mn-ea"/>
              <a:cs typeface="+mn-cs"/>
            </a:rPr>
            <a:t>　</a:t>
          </a:r>
          <a:r>
            <a:rPr kumimoji="1" lang="en-US" altLang="ja-JP" sz="1200" b="0" i="0" baseline="0">
              <a:solidFill>
                <a:schemeClr val="dk1"/>
              </a:solidFill>
              <a:latin typeface="+mn-lt"/>
              <a:ea typeface="+mn-ea"/>
              <a:cs typeface="+mn-cs"/>
            </a:rPr>
            <a:t> 1</a:t>
          </a:r>
          <a:r>
            <a:rPr kumimoji="1" lang="ja-JP" altLang="ja-JP" sz="1200" b="0" i="0" baseline="0">
              <a:solidFill>
                <a:schemeClr val="dk1"/>
              </a:solidFill>
              <a:latin typeface="+mn-lt"/>
              <a:ea typeface="+mn-ea"/>
              <a:cs typeface="+mn-cs"/>
            </a:rPr>
            <a:t>百万円</a:t>
          </a:r>
          <a:endParaRPr kumimoji="1" lang="en-US" altLang="ja-JP" sz="1200" b="0" i="0" baseline="0">
            <a:solidFill>
              <a:schemeClr val="dk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庁費　　　</a:t>
          </a:r>
          <a:r>
            <a:rPr kumimoji="1" lang="ja-JP" altLang="ja-JP" sz="1200" b="0" i="0" baseline="0">
              <a:solidFill>
                <a:schemeClr val="dk1"/>
              </a:solidFill>
              <a:effectLst/>
              <a:latin typeface="+mn-lt"/>
              <a:ea typeface="+mn-ea"/>
              <a:cs typeface="+mn-cs"/>
            </a:rPr>
            <a:t>　</a:t>
          </a:r>
          <a:r>
            <a:rPr kumimoji="1" lang="en-US" altLang="ja-JP" sz="1200" b="0" i="0" baseline="0">
              <a:solidFill>
                <a:schemeClr val="dk1"/>
              </a:solidFill>
              <a:effectLst/>
              <a:latin typeface="+mn-lt"/>
              <a:ea typeface="+mn-ea"/>
              <a:cs typeface="+mn-cs"/>
            </a:rPr>
            <a:t> 1</a:t>
          </a:r>
          <a:r>
            <a:rPr kumimoji="1" lang="ja-JP" altLang="ja-JP" sz="1200" b="0" i="0" baseline="0">
              <a:solidFill>
                <a:schemeClr val="dk1"/>
              </a:solidFill>
              <a:effectLst/>
              <a:latin typeface="+mn-lt"/>
              <a:ea typeface="+mn-ea"/>
              <a:cs typeface="+mn-cs"/>
            </a:rPr>
            <a:t>百万円</a:t>
          </a:r>
          <a:endParaRPr lang="ja-JP" altLang="ja-JP" sz="12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ja-JP" sz="1200" b="0" i="0" baseline="0">
            <a:solidFill>
              <a:schemeClr val="dk1"/>
            </a:solidFill>
            <a:latin typeface="+mn-lt"/>
            <a:ea typeface="+mn-ea"/>
            <a:cs typeface="+mn-cs"/>
          </a:endParaRPr>
        </a:p>
      </xdr:txBody>
    </xdr:sp>
    <xdr:clientData/>
  </xdr:twoCellAnchor>
  <xdr:twoCellAnchor>
    <xdr:from>
      <xdr:col>46</xdr:col>
      <xdr:colOff>77230</xdr:colOff>
      <xdr:row>742</xdr:row>
      <xdr:rowOff>128714</xdr:rowOff>
    </xdr:from>
    <xdr:to>
      <xdr:col>49</xdr:col>
      <xdr:colOff>412982</xdr:colOff>
      <xdr:row>743</xdr:row>
      <xdr:rowOff>289169</xdr:rowOff>
    </xdr:to>
    <xdr:sp macro="" textlink="">
      <xdr:nvSpPr>
        <xdr:cNvPr id="78" name="テキスト ボックス 77">
          <a:extLst>
            <a:ext uri="{FF2B5EF4-FFF2-40B4-BE49-F238E27FC236}">
              <a16:creationId xmlns:a16="http://schemas.microsoft.com/office/drawing/2014/main" id="{D447D602-0886-435D-B722-A1B898730ADB}"/>
            </a:ext>
          </a:extLst>
        </xdr:cNvPr>
        <xdr:cNvSpPr txBox="1"/>
      </xdr:nvSpPr>
      <xdr:spPr bwMode="auto">
        <a:xfrm>
          <a:off x="9550744" y="70446383"/>
          <a:ext cx="953589" cy="507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200" baseline="0">
              <a:solidFill>
                <a:schemeClr val="dk1"/>
              </a:solidFill>
              <a:latin typeface="+mn-ea"/>
              <a:ea typeface="+mn-ea"/>
              <a:cs typeface="+mn-cs"/>
            </a:rPr>
            <a:t> </a:t>
          </a:r>
          <a:r>
            <a:rPr kumimoji="1" lang="ja-JP" altLang="ja-JP" sz="1200">
              <a:solidFill>
                <a:schemeClr val="dk1"/>
              </a:solidFill>
              <a:latin typeface="+mn-ea"/>
              <a:ea typeface="+mn-ea"/>
              <a:cs typeface="+mn-cs"/>
            </a:rPr>
            <a:t>を含む</a:t>
          </a:r>
          <a:r>
            <a:rPr kumimoji="1" lang="ja-JP" altLang="en-US" sz="1200">
              <a:solidFill>
                <a:schemeClr val="dk1"/>
              </a:solidFill>
              <a:latin typeface="+mn-ea"/>
              <a:ea typeface="+mn-ea"/>
              <a:cs typeface="+mn-cs"/>
            </a:rPr>
            <a:t>。</a:t>
          </a:r>
          <a:endParaRPr kumimoji="1" lang="ja-JP" altLang="en-US" sz="1200">
            <a:latin typeface="+mn-ea"/>
            <a:ea typeface="+mn-ea"/>
          </a:endParaRPr>
        </a:p>
      </xdr:txBody>
    </xdr:sp>
    <xdr:clientData/>
  </xdr:twoCellAnchor>
  <xdr:twoCellAnchor>
    <xdr:from>
      <xdr:col>44</xdr:col>
      <xdr:colOff>193075</xdr:colOff>
      <xdr:row>741</xdr:row>
      <xdr:rowOff>347533</xdr:rowOff>
    </xdr:from>
    <xdr:to>
      <xdr:col>45</xdr:col>
      <xdr:colOff>141069</xdr:colOff>
      <xdr:row>744</xdr:row>
      <xdr:rowOff>112547</xdr:rowOff>
    </xdr:to>
    <xdr:sp macro="" textlink="">
      <xdr:nvSpPr>
        <xdr:cNvPr id="79" name="右中かっこ 78">
          <a:extLst>
            <a:ext uri="{FF2B5EF4-FFF2-40B4-BE49-F238E27FC236}">
              <a16:creationId xmlns:a16="http://schemas.microsoft.com/office/drawing/2014/main" id="{3362AB54-60A1-4440-8300-F219E1BCA7A1}"/>
            </a:ext>
          </a:extLst>
        </xdr:cNvPr>
        <xdr:cNvSpPr/>
      </xdr:nvSpPr>
      <xdr:spPr bwMode="auto">
        <a:xfrm>
          <a:off x="9254697" y="70317668"/>
          <a:ext cx="153940" cy="807615"/>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sz="1200"/>
        </a:p>
      </xdr:txBody>
    </xdr:sp>
    <xdr:clientData/>
  </xdr:twoCellAnchor>
  <xdr:twoCellAnchor>
    <xdr:from>
      <xdr:col>26</xdr:col>
      <xdr:colOff>0</xdr:colOff>
      <xdr:row>743</xdr:row>
      <xdr:rowOff>257432</xdr:rowOff>
    </xdr:from>
    <xdr:to>
      <xdr:col>26</xdr:col>
      <xdr:colOff>12871</xdr:colOff>
      <xdr:row>744</xdr:row>
      <xdr:rowOff>270305</xdr:rowOff>
    </xdr:to>
    <xdr:cxnSp macro="">
      <xdr:nvCxnSpPr>
        <xdr:cNvPr id="80" name="直線コネクタ 79">
          <a:extLst>
            <a:ext uri="{FF2B5EF4-FFF2-40B4-BE49-F238E27FC236}">
              <a16:creationId xmlns:a16="http://schemas.microsoft.com/office/drawing/2014/main" id="{4AD18354-C952-4DD4-A932-A80DB64EF632}"/>
            </a:ext>
          </a:extLst>
        </xdr:cNvPr>
        <xdr:cNvCxnSpPr/>
      </xdr:nvCxnSpPr>
      <xdr:spPr>
        <a:xfrm>
          <a:off x="5354595" y="70922635"/>
          <a:ext cx="12871" cy="360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180203</xdr:colOff>
      <xdr:row>744</xdr:row>
      <xdr:rowOff>270299</xdr:rowOff>
    </xdr:from>
    <xdr:to>
      <xdr:col>37</xdr:col>
      <xdr:colOff>83867</xdr:colOff>
      <xdr:row>744</xdr:row>
      <xdr:rowOff>277529</xdr:rowOff>
    </xdr:to>
    <xdr:cxnSp macro="">
      <xdr:nvCxnSpPr>
        <xdr:cNvPr id="81" name="直線コネクタ 80">
          <a:extLst>
            <a:ext uri="{FF2B5EF4-FFF2-40B4-BE49-F238E27FC236}">
              <a16:creationId xmlns:a16="http://schemas.microsoft.com/office/drawing/2014/main" id="{60F0BF05-3C42-48DE-AD3F-097A92F5594B}"/>
            </a:ext>
          </a:extLst>
        </xdr:cNvPr>
        <xdr:cNvCxnSpPr/>
      </xdr:nvCxnSpPr>
      <xdr:spPr>
        <a:xfrm>
          <a:off x="2821803" y="64049699"/>
          <a:ext cx="4780464" cy="72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167332</xdr:colOff>
      <xdr:row>744</xdr:row>
      <xdr:rowOff>257429</xdr:rowOff>
    </xdr:from>
    <xdr:to>
      <xdr:col>13</xdr:col>
      <xdr:colOff>174850</xdr:colOff>
      <xdr:row>745</xdr:row>
      <xdr:rowOff>300630</xdr:rowOff>
    </xdr:to>
    <xdr:cxnSp macro="">
      <xdr:nvCxnSpPr>
        <xdr:cNvPr id="82" name="直線コネクタ 81">
          <a:extLst>
            <a:ext uri="{FF2B5EF4-FFF2-40B4-BE49-F238E27FC236}">
              <a16:creationId xmlns:a16="http://schemas.microsoft.com/office/drawing/2014/main" id="{010771D5-8DC0-4A5D-9D7E-F08FFA0E35D6}"/>
            </a:ext>
          </a:extLst>
        </xdr:cNvPr>
        <xdr:cNvCxnSpPr/>
      </xdr:nvCxnSpPr>
      <xdr:spPr>
        <a:xfrm>
          <a:off x="2844629" y="71270165"/>
          <a:ext cx="7518" cy="3907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77229</xdr:colOff>
      <xdr:row>744</xdr:row>
      <xdr:rowOff>257428</xdr:rowOff>
    </xdr:from>
    <xdr:to>
      <xdr:col>37</xdr:col>
      <xdr:colOff>84747</xdr:colOff>
      <xdr:row>745</xdr:row>
      <xdr:rowOff>300629</xdr:rowOff>
    </xdr:to>
    <xdr:cxnSp macro="">
      <xdr:nvCxnSpPr>
        <xdr:cNvPr id="84" name="直線コネクタ 83">
          <a:extLst>
            <a:ext uri="{FF2B5EF4-FFF2-40B4-BE49-F238E27FC236}">
              <a16:creationId xmlns:a16="http://schemas.microsoft.com/office/drawing/2014/main" id="{010771D5-8DC0-4A5D-9D7E-F08FFA0E35D6}"/>
            </a:ext>
          </a:extLst>
        </xdr:cNvPr>
        <xdr:cNvCxnSpPr/>
      </xdr:nvCxnSpPr>
      <xdr:spPr>
        <a:xfrm>
          <a:off x="7697229" y="71270164"/>
          <a:ext cx="7518" cy="3907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64357</xdr:colOff>
      <xdr:row>745</xdr:row>
      <xdr:rowOff>193064</xdr:rowOff>
    </xdr:from>
    <xdr:to>
      <xdr:col>45</xdr:col>
      <xdr:colOff>66485</xdr:colOff>
      <xdr:row>746</xdr:row>
      <xdr:rowOff>308919</xdr:rowOff>
    </xdr:to>
    <xdr:sp macro="" textlink="">
      <xdr:nvSpPr>
        <xdr:cNvPr id="87" name="テキスト ボックス 86">
          <a:extLst>
            <a:ext uri="{FF2B5EF4-FFF2-40B4-BE49-F238E27FC236}">
              <a16:creationId xmlns:a16="http://schemas.microsoft.com/office/drawing/2014/main" id="{8686CDF3-BFF6-43F5-8F02-D57588900A16}"/>
            </a:ext>
          </a:extLst>
        </xdr:cNvPr>
        <xdr:cNvSpPr txBox="1"/>
      </xdr:nvSpPr>
      <xdr:spPr>
        <a:xfrm>
          <a:off x="6036789" y="72505834"/>
          <a:ext cx="3297264" cy="4633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戦略的文化芸術創造推進事業</a:t>
          </a:r>
        </a:p>
      </xdr:txBody>
    </xdr:sp>
    <xdr:clientData/>
  </xdr:twoCellAnchor>
  <xdr:twoCellAnchor>
    <xdr:from>
      <xdr:col>7</xdr:col>
      <xdr:colOff>180202</xdr:colOff>
      <xdr:row>745</xdr:row>
      <xdr:rowOff>180197</xdr:rowOff>
    </xdr:from>
    <xdr:to>
      <xdr:col>20</xdr:col>
      <xdr:colOff>95390</xdr:colOff>
      <xdr:row>746</xdr:row>
      <xdr:rowOff>257432</xdr:rowOff>
    </xdr:to>
    <xdr:sp macro="" textlink="">
      <xdr:nvSpPr>
        <xdr:cNvPr id="89" name="テキスト ボックス 88">
          <a:extLst>
            <a:ext uri="{FF2B5EF4-FFF2-40B4-BE49-F238E27FC236}">
              <a16:creationId xmlns:a16="http://schemas.microsoft.com/office/drawing/2014/main" id="{11121E85-C7C5-4C75-B3B2-4BE06C90E49C}"/>
            </a:ext>
          </a:extLst>
        </xdr:cNvPr>
        <xdr:cNvSpPr txBox="1"/>
      </xdr:nvSpPr>
      <xdr:spPr>
        <a:xfrm>
          <a:off x="1621824" y="72492967"/>
          <a:ext cx="2592485" cy="4247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舞台芸術創造活動活性化事業　</a:t>
          </a:r>
        </a:p>
      </xdr:txBody>
    </xdr:sp>
    <xdr:clientData/>
  </xdr:twoCellAnchor>
  <xdr:twoCellAnchor>
    <xdr:from>
      <xdr:col>7</xdr:col>
      <xdr:colOff>12868</xdr:colOff>
      <xdr:row>747</xdr:row>
      <xdr:rowOff>64357</xdr:rowOff>
    </xdr:from>
    <xdr:to>
      <xdr:col>21</xdr:col>
      <xdr:colOff>38611</xdr:colOff>
      <xdr:row>749</xdr:row>
      <xdr:rowOff>180203</xdr:rowOff>
    </xdr:to>
    <xdr:sp macro="" textlink="">
      <xdr:nvSpPr>
        <xdr:cNvPr id="91" name="大かっこ 90">
          <a:extLst>
            <a:ext uri="{FF2B5EF4-FFF2-40B4-BE49-F238E27FC236}">
              <a16:creationId xmlns:a16="http://schemas.microsoft.com/office/drawing/2014/main" id="{2FA9EB0C-0169-4D28-B560-A1E93D19F272}"/>
            </a:ext>
          </a:extLst>
        </xdr:cNvPr>
        <xdr:cNvSpPr/>
      </xdr:nvSpPr>
      <xdr:spPr>
        <a:xfrm>
          <a:off x="1454490" y="72119695"/>
          <a:ext cx="2908986" cy="8109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t>芸術の水準向上に直接的な牽引力となる創造活動への重点支援とともに、各分野の特性に配慮した創造活動を推進。</a:t>
          </a:r>
        </a:p>
      </xdr:txBody>
    </xdr:sp>
    <xdr:clientData/>
  </xdr:twoCellAnchor>
  <xdr:twoCellAnchor>
    <xdr:from>
      <xdr:col>26</xdr:col>
      <xdr:colOff>64356</xdr:colOff>
      <xdr:row>747</xdr:row>
      <xdr:rowOff>102963</xdr:rowOff>
    </xdr:from>
    <xdr:to>
      <xdr:col>48</xdr:col>
      <xdr:colOff>2257</xdr:colOff>
      <xdr:row>749</xdr:row>
      <xdr:rowOff>244551</xdr:rowOff>
    </xdr:to>
    <xdr:sp macro="" textlink="">
      <xdr:nvSpPr>
        <xdr:cNvPr id="93" name="大かっこ 92">
          <a:extLst>
            <a:ext uri="{FF2B5EF4-FFF2-40B4-BE49-F238E27FC236}">
              <a16:creationId xmlns:a16="http://schemas.microsoft.com/office/drawing/2014/main" id="{1600B5D4-EF11-4665-B062-C5B9F3674AAE}"/>
            </a:ext>
          </a:extLst>
        </xdr:cNvPr>
        <xdr:cNvSpPr/>
      </xdr:nvSpPr>
      <xdr:spPr>
        <a:xfrm>
          <a:off x="5418951" y="72158301"/>
          <a:ext cx="4468711" cy="83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sz="1200"/>
            <a:t>我が国の芸術文化の振興における課題解決に資する取組を実施することにより，我が国の芸術水準の向上と鑑賞機会の充実を図る。</a:t>
          </a:r>
        </a:p>
      </xdr:txBody>
    </xdr:sp>
    <xdr:clientData/>
  </xdr:twoCellAnchor>
  <xdr:twoCellAnchor>
    <xdr:from>
      <xdr:col>13</xdr:col>
      <xdr:colOff>166482</xdr:colOff>
      <xdr:row>749</xdr:row>
      <xdr:rowOff>270300</xdr:rowOff>
    </xdr:from>
    <xdr:to>
      <xdr:col>13</xdr:col>
      <xdr:colOff>167331</xdr:colOff>
      <xdr:row>750</xdr:row>
      <xdr:rowOff>308914</xdr:rowOff>
    </xdr:to>
    <xdr:cxnSp macro="">
      <xdr:nvCxnSpPr>
        <xdr:cNvPr id="94" name="直線矢印コネクタ 93">
          <a:extLst>
            <a:ext uri="{FF2B5EF4-FFF2-40B4-BE49-F238E27FC236}">
              <a16:creationId xmlns:a16="http://schemas.microsoft.com/office/drawing/2014/main" id="{5FDFB319-F902-4DE7-B9C9-9A70C43052B3}"/>
            </a:ext>
          </a:extLst>
        </xdr:cNvPr>
        <xdr:cNvCxnSpPr/>
      </xdr:nvCxnSpPr>
      <xdr:spPr>
        <a:xfrm>
          <a:off x="2843779" y="73020705"/>
          <a:ext cx="849" cy="3861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154458</xdr:colOff>
      <xdr:row>751</xdr:row>
      <xdr:rowOff>180199</xdr:rowOff>
    </xdr:from>
    <xdr:to>
      <xdr:col>18</xdr:col>
      <xdr:colOff>47826</xdr:colOff>
      <xdr:row>752</xdr:row>
      <xdr:rowOff>92137</xdr:rowOff>
    </xdr:to>
    <xdr:sp macro="" textlink="">
      <xdr:nvSpPr>
        <xdr:cNvPr id="96" name="Rectangle 12">
          <a:extLst>
            <a:ext uri="{FF2B5EF4-FFF2-40B4-BE49-F238E27FC236}">
              <a16:creationId xmlns:a16="http://schemas.microsoft.com/office/drawing/2014/main" id="{FB1A9BF1-3696-4F5A-9705-49A1B5586167}"/>
            </a:ext>
          </a:extLst>
        </xdr:cNvPr>
        <xdr:cNvSpPr>
          <a:spLocks noChangeArrowheads="1"/>
        </xdr:cNvSpPr>
      </xdr:nvSpPr>
      <xdr:spPr bwMode="auto">
        <a:xfrm>
          <a:off x="2007972" y="73625672"/>
          <a:ext cx="1746881" cy="259472"/>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補助金等交付</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8</xdr:col>
      <xdr:colOff>154458</xdr:colOff>
      <xdr:row>752</xdr:row>
      <xdr:rowOff>167330</xdr:rowOff>
    </xdr:from>
    <xdr:to>
      <xdr:col>19</xdr:col>
      <xdr:colOff>117447</xdr:colOff>
      <xdr:row>755</xdr:row>
      <xdr:rowOff>25742</xdr:rowOff>
    </xdr:to>
    <xdr:sp macro="" textlink="">
      <xdr:nvSpPr>
        <xdr:cNvPr id="98" name="テキスト ボックス 97">
          <a:extLst>
            <a:ext uri="{FF2B5EF4-FFF2-40B4-BE49-F238E27FC236}">
              <a16:creationId xmlns:a16="http://schemas.microsoft.com/office/drawing/2014/main" id="{C074FCF7-CACC-4D62-B880-514CB0EE4AEE}"/>
            </a:ext>
          </a:extLst>
        </xdr:cNvPr>
        <xdr:cNvSpPr txBox="1"/>
      </xdr:nvSpPr>
      <xdr:spPr>
        <a:xfrm>
          <a:off x="1802026" y="74912837"/>
          <a:ext cx="2228394" cy="9010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Ａ．独立行政法人</a:t>
          </a:r>
          <a:endParaRPr kumimoji="1" lang="en-US" altLang="ja-JP" sz="1200"/>
        </a:p>
        <a:p>
          <a:r>
            <a:rPr kumimoji="1" lang="ja-JP" altLang="en-US" sz="1200"/>
            <a:t>　　　日本芸術文化振興会</a:t>
          </a:r>
          <a:endParaRPr kumimoji="1" lang="en-US" altLang="ja-JP" sz="1200"/>
        </a:p>
        <a:p>
          <a:pPr algn="ctr"/>
          <a:r>
            <a:rPr kumimoji="1" lang="en-US" altLang="ja-JP" sz="1200"/>
            <a:t>3,287</a:t>
          </a:r>
          <a:r>
            <a:rPr kumimoji="1" lang="ja-JP" altLang="en-US" sz="1200"/>
            <a:t>百万円</a:t>
          </a:r>
        </a:p>
      </xdr:txBody>
    </xdr:sp>
    <xdr:clientData/>
  </xdr:twoCellAnchor>
  <xdr:twoCellAnchor>
    <xdr:from>
      <xdr:col>8</xdr:col>
      <xdr:colOff>54831</xdr:colOff>
      <xdr:row>755</xdr:row>
      <xdr:rowOff>90098</xdr:rowOff>
    </xdr:from>
    <xdr:to>
      <xdr:col>20</xdr:col>
      <xdr:colOff>5749</xdr:colOff>
      <xdr:row>757</xdr:row>
      <xdr:rowOff>566351</xdr:rowOff>
    </xdr:to>
    <xdr:sp macro="" textlink="">
      <xdr:nvSpPr>
        <xdr:cNvPr id="100" name="大かっこ 99">
          <a:extLst>
            <a:ext uri="{FF2B5EF4-FFF2-40B4-BE49-F238E27FC236}">
              <a16:creationId xmlns:a16="http://schemas.microsoft.com/office/drawing/2014/main" id="{0432167E-B620-49AB-909D-A616E2F3C3D1}"/>
            </a:ext>
          </a:extLst>
        </xdr:cNvPr>
        <xdr:cNvSpPr/>
      </xdr:nvSpPr>
      <xdr:spPr>
        <a:xfrm>
          <a:off x="1702399" y="75878206"/>
          <a:ext cx="2422269" cy="11713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ja-JP" sz="1200">
              <a:solidFill>
                <a:schemeClr val="tx1"/>
              </a:solidFill>
              <a:effectLst/>
              <a:latin typeface="+mn-lt"/>
              <a:ea typeface="+mn-ea"/>
              <a:cs typeface="+mn-cs"/>
            </a:rPr>
            <a:t>我が国の芸術水準向上の直接的な牽引力となる芸術水準の高い、音楽、舞踊、演劇、伝統芸能、大衆芸能の各分野の意欲的な公演に対して支援。</a:t>
          </a:r>
          <a:endParaRPr lang="ja-JP" altLang="en-US" sz="1200"/>
        </a:p>
      </xdr:txBody>
    </xdr:sp>
    <xdr:clientData/>
  </xdr:twoCellAnchor>
  <xdr:twoCellAnchor>
    <xdr:from>
      <xdr:col>13</xdr:col>
      <xdr:colOff>180201</xdr:colOff>
      <xdr:row>757</xdr:row>
      <xdr:rowOff>630709</xdr:rowOff>
    </xdr:from>
    <xdr:to>
      <xdr:col>13</xdr:col>
      <xdr:colOff>180202</xdr:colOff>
      <xdr:row>758</xdr:row>
      <xdr:rowOff>321791</xdr:rowOff>
    </xdr:to>
    <xdr:cxnSp macro="">
      <xdr:nvCxnSpPr>
        <xdr:cNvPr id="101" name="直線矢印コネクタ 100">
          <a:extLst>
            <a:ext uri="{FF2B5EF4-FFF2-40B4-BE49-F238E27FC236}">
              <a16:creationId xmlns:a16="http://schemas.microsoft.com/office/drawing/2014/main" id="{75522437-8D3F-4383-AEDE-D3835AD41AE2}"/>
            </a:ext>
          </a:extLst>
        </xdr:cNvPr>
        <xdr:cNvCxnSpPr/>
      </xdr:nvCxnSpPr>
      <xdr:spPr>
        <a:xfrm>
          <a:off x="2857498" y="77113885"/>
          <a:ext cx="1" cy="3604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180202</xdr:colOff>
      <xdr:row>758</xdr:row>
      <xdr:rowOff>334663</xdr:rowOff>
    </xdr:from>
    <xdr:to>
      <xdr:col>18</xdr:col>
      <xdr:colOff>73570</xdr:colOff>
      <xdr:row>758</xdr:row>
      <xdr:rowOff>594135</xdr:rowOff>
    </xdr:to>
    <xdr:sp macro="" textlink="">
      <xdr:nvSpPr>
        <xdr:cNvPr id="104" name="Rectangle 12">
          <a:extLst>
            <a:ext uri="{FF2B5EF4-FFF2-40B4-BE49-F238E27FC236}">
              <a16:creationId xmlns:a16="http://schemas.microsoft.com/office/drawing/2014/main" id="{A69BEBE8-60D9-4FF0-9B16-97B6594B7C10}"/>
            </a:ext>
          </a:extLst>
        </xdr:cNvPr>
        <xdr:cNvSpPr>
          <a:spLocks noChangeArrowheads="1"/>
        </xdr:cNvSpPr>
      </xdr:nvSpPr>
      <xdr:spPr bwMode="auto">
        <a:xfrm>
          <a:off x="2033716" y="76534663"/>
          <a:ext cx="1746881" cy="259472"/>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公募・助成</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8</xdr:col>
      <xdr:colOff>167332</xdr:colOff>
      <xdr:row>758</xdr:row>
      <xdr:rowOff>579223</xdr:rowOff>
    </xdr:from>
    <xdr:to>
      <xdr:col>18</xdr:col>
      <xdr:colOff>145302</xdr:colOff>
      <xdr:row>760</xdr:row>
      <xdr:rowOff>205946</xdr:rowOff>
    </xdr:to>
    <xdr:sp macro="" textlink="">
      <xdr:nvSpPr>
        <xdr:cNvPr id="105" name="テキスト ボックス 104">
          <a:extLst>
            <a:ext uri="{FF2B5EF4-FFF2-40B4-BE49-F238E27FC236}">
              <a16:creationId xmlns:a16="http://schemas.microsoft.com/office/drawing/2014/main" id="{6CB5B517-948E-4E2D-8C71-B1F3513DF956}"/>
            </a:ext>
          </a:extLst>
        </xdr:cNvPr>
        <xdr:cNvSpPr txBox="1"/>
      </xdr:nvSpPr>
      <xdr:spPr>
        <a:xfrm>
          <a:off x="1814900" y="77731723"/>
          <a:ext cx="2037429" cy="9653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各芸術団体等</a:t>
          </a:r>
        </a:p>
        <a:p>
          <a:pPr algn="ctr"/>
          <a:r>
            <a:rPr kumimoji="1" lang="ja-JP" altLang="en-US" sz="1200"/>
            <a:t>全</a:t>
          </a:r>
          <a:r>
            <a:rPr kumimoji="1" lang="en-US" altLang="ja-JP" sz="1200"/>
            <a:t>189</a:t>
          </a:r>
          <a:r>
            <a:rPr kumimoji="1" lang="ja-JP" altLang="en-US" sz="1200"/>
            <a:t>事業</a:t>
          </a:r>
        </a:p>
        <a:p>
          <a:pPr algn="ctr"/>
          <a:r>
            <a:rPr kumimoji="1" lang="en-US" altLang="ja-JP" sz="1200"/>
            <a:t>3,193</a:t>
          </a:r>
          <a:r>
            <a:rPr kumimoji="1" lang="ja-JP" altLang="en-US" sz="1200"/>
            <a:t>百万円</a:t>
          </a:r>
        </a:p>
      </xdr:txBody>
    </xdr:sp>
    <xdr:clientData/>
  </xdr:twoCellAnchor>
  <xdr:twoCellAnchor>
    <xdr:from>
      <xdr:col>8</xdr:col>
      <xdr:colOff>64359</xdr:colOff>
      <xdr:row>760</xdr:row>
      <xdr:rowOff>244560</xdr:rowOff>
    </xdr:from>
    <xdr:to>
      <xdr:col>19</xdr:col>
      <xdr:colOff>117867</xdr:colOff>
      <xdr:row>763</xdr:row>
      <xdr:rowOff>360405</xdr:rowOff>
    </xdr:to>
    <xdr:sp macro="" textlink="">
      <xdr:nvSpPr>
        <xdr:cNvPr id="106" name="大かっこ 105">
          <a:extLst>
            <a:ext uri="{FF2B5EF4-FFF2-40B4-BE49-F238E27FC236}">
              <a16:creationId xmlns:a16="http://schemas.microsoft.com/office/drawing/2014/main" id="{834AB75E-3F6C-4F9F-8C0D-B63EAB876BD6}"/>
            </a:ext>
          </a:extLst>
        </xdr:cNvPr>
        <xdr:cNvSpPr/>
      </xdr:nvSpPr>
      <xdr:spPr>
        <a:xfrm>
          <a:off x="1711927" y="78735709"/>
          <a:ext cx="2318913" cy="1171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tx1"/>
              </a:solidFill>
              <a:effectLst/>
              <a:latin typeface="+mn-lt"/>
              <a:ea typeface="+mn-ea"/>
              <a:cs typeface="+mn-cs"/>
            </a:rPr>
            <a:t>我が国の芸術水準向上の直接的な牽引力となる芸術水準の高い公演を実施。</a:t>
          </a:r>
          <a:endParaRPr lang="ja-JP" altLang="ja-JP" sz="1200">
            <a:effectLst/>
          </a:endParaRPr>
        </a:p>
        <a:p>
          <a:endParaRPr lang="ja-JP" altLang="en-US" sz="1200"/>
        </a:p>
      </xdr:txBody>
    </xdr:sp>
    <xdr:clientData/>
  </xdr:twoCellAnchor>
  <xdr:twoCellAnchor>
    <xdr:from>
      <xdr:col>37</xdr:col>
      <xdr:colOff>90101</xdr:colOff>
      <xdr:row>749</xdr:row>
      <xdr:rowOff>90093</xdr:rowOff>
    </xdr:from>
    <xdr:to>
      <xdr:col>37</xdr:col>
      <xdr:colOff>90101</xdr:colOff>
      <xdr:row>750</xdr:row>
      <xdr:rowOff>1094</xdr:rowOff>
    </xdr:to>
    <xdr:cxnSp macro="">
      <xdr:nvCxnSpPr>
        <xdr:cNvPr id="107" name="直線コネクタ 106">
          <a:extLst>
            <a:ext uri="{FF2B5EF4-FFF2-40B4-BE49-F238E27FC236}">
              <a16:creationId xmlns:a16="http://schemas.microsoft.com/office/drawing/2014/main" id="{D5D77A0B-8AE4-47E5-B973-8BADC6A7810D}"/>
            </a:ext>
          </a:extLst>
        </xdr:cNvPr>
        <xdr:cNvCxnSpPr/>
      </xdr:nvCxnSpPr>
      <xdr:spPr>
        <a:xfrm flipV="1">
          <a:off x="7710101" y="72840498"/>
          <a:ext cx="0" cy="2585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12871</xdr:colOff>
      <xdr:row>749</xdr:row>
      <xdr:rowOff>321781</xdr:rowOff>
    </xdr:from>
    <xdr:to>
      <xdr:col>37</xdr:col>
      <xdr:colOff>109359</xdr:colOff>
      <xdr:row>749</xdr:row>
      <xdr:rowOff>344186</xdr:rowOff>
    </xdr:to>
    <xdr:cxnSp macro="">
      <xdr:nvCxnSpPr>
        <xdr:cNvPr id="109" name="直線コネクタ 108">
          <a:extLst>
            <a:ext uri="{FF2B5EF4-FFF2-40B4-BE49-F238E27FC236}">
              <a16:creationId xmlns:a16="http://schemas.microsoft.com/office/drawing/2014/main" id="{55467F5E-B107-423F-926B-A25EBC4E7C94}"/>
            </a:ext>
          </a:extLst>
        </xdr:cNvPr>
        <xdr:cNvCxnSpPr/>
      </xdr:nvCxnSpPr>
      <xdr:spPr>
        <a:xfrm>
          <a:off x="5161520" y="73072186"/>
          <a:ext cx="2567839" cy="224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29086</xdr:colOff>
      <xdr:row>749</xdr:row>
      <xdr:rowOff>296034</xdr:rowOff>
    </xdr:from>
    <xdr:to>
      <xdr:col>29</xdr:col>
      <xdr:colOff>118369</xdr:colOff>
      <xdr:row>754</xdr:row>
      <xdr:rowOff>94152</xdr:rowOff>
    </xdr:to>
    <xdr:sp macro="" textlink="">
      <xdr:nvSpPr>
        <xdr:cNvPr id="111" name="Rectangle 12">
          <a:extLst>
            <a:ext uri="{FF2B5EF4-FFF2-40B4-BE49-F238E27FC236}">
              <a16:creationId xmlns:a16="http://schemas.microsoft.com/office/drawing/2014/main" id="{8FB4DE88-9036-4E56-A842-D0EF8F993402}"/>
            </a:ext>
          </a:extLst>
        </xdr:cNvPr>
        <xdr:cNvSpPr>
          <a:spLocks noChangeArrowheads="1"/>
        </xdr:cNvSpPr>
      </xdr:nvSpPr>
      <xdr:spPr bwMode="auto">
        <a:xfrm>
          <a:off x="5589627" y="73046439"/>
          <a:ext cx="501174" cy="1535787"/>
        </a:xfrm>
        <a:prstGeom prst="rect">
          <a:avLst/>
        </a:prstGeom>
        <a:noFill/>
        <a:ln w="9525">
          <a:noFill/>
          <a:miter lim="800000"/>
          <a:headEnd/>
          <a:tailEnd/>
        </a:ln>
      </xdr:spPr>
      <xdr:txBody>
        <a:bodyPr vertOverflow="clip" vert="eaVert" wrap="square" lIns="27432" tIns="18288" rIns="27432" bIns="0" anchor="ctr" anchorCtr="0" upright="1"/>
        <a:lstStyle/>
        <a:p>
          <a:pPr algn="ctr" rtl="0">
            <a:defRPr sz="1000"/>
          </a:pPr>
          <a:r>
            <a:rPr lang="ja-JP" altLang="en-US" sz="1200" b="0" i="0" u="none" strike="noStrike" baseline="0">
              <a:solidFill>
                <a:srgbClr val="000000"/>
              </a:solidFill>
              <a:latin typeface="ＭＳ Ｐゴシック"/>
              <a:ea typeface="ＭＳ Ｐゴシック"/>
            </a:rPr>
            <a:t>委託</a:t>
          </a:r>
          <a:endParaRPr lang="en-US" altLang="ja-JP" sz="1200" b="0" i="0" u="none" strike="noStrike" baseline="0">
            <a:solidFill>
              <a:srgbClr val="000000"/>
            </a:solidFill>
            <a:latin typeface="ＭＳ Ｐゴシック"/>
            <a:ea typeface="ＭＳ Ｐゴシック"/>
          </a:endParaRPr>
        </a:p>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随意契約（企画競争）</a:t>
          </a:r>
          <a:r>
            <a:rPr lang="en-US" altLang="ja-JP" sz="1050" b="0" i="0" u="none" strike="noStrike" baseline="0">
              <a:solidFill>
                <a:srgbClr val="000000"/>
              </a:solidFill>
              <a:latin typeface="ＭＳ Ｐゴシック"/>
              <a:ea typeface="ＭＳ Ｐゴシック"/>
            </a:rPr>
            <a:t>】</a:t>
          </a:r>
        </a:p>
      </xdr:txBody>
    </xdr:sp>
    <xdr:clientData/>
  </xdr:twoCellAnchor>
  <xdr:twoCellAnchor>
    <xdr:from>
      <xdr:col>25</xdr:col>
      <xdr:colOff>16217</xdr:colOff>
      <xdr:row>752</xdr:row>
      <xdr:rowOff>90102</xdr:rowOff>
    </xdr:from>
    <xdr:to>
      <xdr:col>26</xdr:col>
      <xdr:colOff>195877</xdr:colOff>
      <xdr:row>752</xdr:row>
      <xdr:rowOff>94877</xdr:rowOff>
    </xdr:to>
    <xdr:cxnSp macro="">
      <xdr:nvCxnSpPr>
        <xdr:cNvPr id="112" name="直線矢印コネクタ 111">
          <a:extLst>
            <a:ext uri="{FF2B5EF4-FFF2-40B4-BE49-F238E27FC236}">
              <a16:creationId xmlns:a16="http://schemas.microsoft.com/office/drawing/2014/main" id="{C92AB2D0-7B2D-47AE-B8FC-CD55336D0E26}"/>
            </a:ext>
          </a:extLst>
        </xdr:cNvPr>
        <xdr:cNvCxnSpPr/>
      </xdr:nvCxnSpPr>
      <xdr:spPr>
        <a:xfrm>
          <a:off x="5164866" y="73883109"/>
          <a:ext cx="385606" cy="4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xdr:colOff>
      <xdr:row>750</xdr:row>
      <xdr:rowOff>205944</xdr:rowOff>
    </xdr:from>
    <xdr:to>
      <xdr:col>36</xdr:col>
      <xdr:colOff>14030</xdr:colOff>
      <xdr:row>753</xdr:row>
      <xdr:rowOff>321789</xdr:rowOff>
    </xdr:to>
    <xdr:sp macro="" textlink="">
      <xdr:nvSpPr>
        <xdr:cNvPr id="113" name="テキスト ボックス 112">
          <a:extLst>
            <a:ext uri="{FF2B5EF4-FFF2-40B4-BE49-F238E27FC236}">
              <a16:creationId xmlns:a16="http://schemas.microsoft.com/office/drawing/2014/main" id="{1209498E-6049-4E4B-908A-9F92B519D830}"/>
            </a:ext>
          </a:extLst>
        </xdr:cNvPr>
        <xdr:cNvSpPr txBox="1"/>
      </xdr:nvSpPr>
      <xdr:spPr>
        <a:xfrm>
          <a:off x="6178381" y="74256383"/>
          <a:ext cx="1249703" cy="11584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Ｂ．</a:t>
          </a:r>
          <a:endParaRPr kumimoji="1" lang="en-US" altLang="ja-JP" sz="1200"/>
        </a:p>
        <a:p>
          <a:r>
            <a:rPr kumimoji="1" lang="ja-JP" altLang="en-US" sz="1200"/>
            <a:t>  凸版印刷</a:t>
          </a:r>
          <a:endParaRPr kumimoji="1" lang="en-US" altLang="ja-JP" sz="1200"/>
        </a:p>
        <a:p>
          <a:r>
            <a:rPr kumimoji="1" lang="ja-JP" altLang="en-US" sz="1200"/>
            <a:t>   株式会社</a:t>
          </a:r>
          <a:endParaRPr kumimoji="1" lang="en-US" altLang="ja-JP" sz="1200"/>
        </a:p>
        <a:p>
          <a:pPr algn="ctr"/>
          <a:r>
            <a:rPr kumimoji="1" lang="en-US" altLang="ja-JP" sz="1200"/>
            <a:t>29</a:t>
          </a:r>
          <a:r>
            <a:rPr kumimoji="1" lang="ja-JP" altLang="en-US" sz="1200"/>
            <a:t>百万円</a:t>
          </a:r>
        </a:p>
      </xdr:txBody>
    </xdr:sp>
    <xdr:clientData/>
  </xdr:twoCellAnchor>
  <xdr:twoCellAnchor>
    <xdr:from>
      <xdr:col>36</xdr:col>
      <xdr:colOff>167330</xdr:colOff>
      <xdr:row>750</xdr:row>
      <xdr:rowOff>77224</xdr:rowOff>
    </xdr:from>
    <xdr:to>
      <xdr:col>49</xdr:col>
      <xdr:colOff>326268</xdr:colOff>
      <xdr:row>753</xdr:row>
      <xdr:rowOff>236136</xdr:rowOff>
    </xdr:to>
    <xdr:sp macro="" textlink="">
      <xdr:nvSpPr>
        <xdr:cNvPr id="115" name="大かっこ 114">
          <a:extLst>
            <a:ext uri="{FF2B5EF4-FFF2-40B4-BE49-F238E27FC236}">
              <a16:creationId xmlns:a16="http://schemas.microsoft.com/office/drawing/2014/main" id="{EDFA2354-B756-4F69-999D-D08D55CB6E24}"/>
            </a:ext>
          </a:extLst>
        </xdr:cNvPr>
        <xdr:cNvSpPr/>
      </xdr:nvSpPr>
      <xdr:spPr>
        <a:xfrm>
          <a:off x="7581384" y="73175163"/>
          <a:ext cx="2836235" cy="12015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200">
              <a:solidFill>
                <a:schemeClr val="tx1"/>
              </a:solidFill>
              <a:effectLst/>
              <a:latin typeface="+mn-lt"/>
              <a:ea typeface="+mn-ea"/>
              <a:cs typeface="+mn-cs"/>
            </a:rPr>
            <a:t>文化庁において選定した芸術団体等が我が国の芸術文化の振興における課題解決に資する取組を実施するために必要な契約や精算書類のチェックなどの事務</a:t>
          </a:r>
          <a:r>
            <a:rPr lang="ja-JP" altLang="en-US" sz="1200">
              <a:solidFill>
                <a:schemeClr val="tx1"/>
              </a:solidFill>
              <a:effectLst/>
              <a:latin typeface="+mn-lt"/>
              <a:ea typeface="+mn-ea"/>
              <a:cs typeface="+mn-cs"/>
            </a:rPr>
            <a:t>支援</a:t>
          </a:r>
          <a:r>
            <a:rPr lang="ja-JP" altLang="ja-JP" sz="1200">
              <a:solidFill>
                <a:schemeClr val="tx1"/>
              </a:solidFill>
              <a:effectLst/>
              <a:latin typeface="+mn-lt"/>
              <a:ea typeface="+mn-ea"/>
              <a:cs typeface="+mn-cs"/>
            </a:rPr>
            <a:t>を行う。</a:t>
          </a:r>
          <a:endParaRPr lang="ja-JP" altLang="ja-JP" sz="1200">
            <a:effectLst/>
          </a:endParaRPr>
        </a:p>
      </xdr:txBody>
    </xdr:sp>
    <xdr:clientData/>
  </xdr:twoCellAnchor>
  <xdr:twoCellAnchor>
    <xdr:from>
      <xdr:col>25</xdr:col>
      <xdr:colOff>25742</xdr:colOff>
      <xdr:row>756</xdr:row>
      <xdr:rowOff>270306</xdr:rowOff>
    </xdr:from>
    <xdr:to>
      <xdr:col>26</xdr:col>
      <xdr:colOff>195877</xdr:colOff>
      <xdr:row>756</xdr:row>
      <xdr:rowOff>275081</xdr:rowOff>
    </xdr:to>
    <xdr:cxnSp macro="">
      <xdr:nvCxnSpPr>
        <xdr:cNvPr id="120" name="直線矢印コネクタ 119">
          <a:extLst>
            <a:ext uri="{FF2B5EF4-FFF2-40B4-BE49-F238E27FC236}">
              <a16:creationId xmlns:a16="http://schemas.microsoft.com/office/drawing/2014/main" id="{C92AB2D0-7B2D-47AE-B8FC-CD55336D0E26}"/>
            </a:ext>
          </a:extLst>
        </xdr:cNvPr>
        <xdr:cNvCxnSpPr/>
      </xdr:nvCxnSpPr>
      <xdr:spPr>
        <a:xfrm>
          <a:off x="5174391" y="75453448"/>
          <a:ext cx="376081" cy="4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754</xdr:row>
      <xdr:rowOff>180201</xdr:rowOff>
    </xdr:from>
    <xdr:to>
      <xdr:col>29</xdr:col>
      <xdr:colOff>86130</xdr:colOff>
      <xdr:row>758</xdr:row>
      <xdr:rowOff>1800</xdr:rowOff>
    </xdr:to>
    <xdr:sp macro="" textlink="">
      <xdr:nvSpPr>
        <xdr:cNvPr id="123" name="Rectangle 12">
          <a:extLst>
            <a:ext uri="{FF2B5EF4-FFF2-40B4-BE49-F238E27FC236}">
              <a16:creationId xmlns:a16="http://schemas.microsoft.com/office/drawing/2014/main" id="{8FB4DE88-9036-4E56-A842-D0EF8F993402}"/>
            </a:ext>
          </a:extLst>
        </xdr:cNvPr>
        <xdr:cNvSpPr>
          <a:spLocks noChangeArrowheads="1"/>
        </xdr:cNvSpPr>
      </xdr:nvSpPr>
      <xdr:spPr bwMode="auto">
        <a:xfrm>
          <a:off x="5560541" y="74668275"/>
          <a:ext cx="498021" cy="1533525"/>
        </a:xfrm>
        <a:prstGeom prst="rect">
          <a:avLst/>
        </a:prstGeom>
        <a:noFill/>
        <a:ln w="9525">
          <a:noFill/>
          <a:miter lim="800000"/>
          <a:headEnd/>
          <a:tailEnd/>
        </a:ln>
      </xdr:spPr>
      <xdr:txBody>
        <a:bodyPr vertOverflow="clip" vert="eaVert" wrap="square" lIns="27432" tIns="18288" rIns="27432" bIns="0" anchor="ctr" anchorCtr="0" upright="1"/>
        <a:lstStyle/>
        <a:p>
          <a:pPr algn="ctr" rtl="0">
            <a:defRPr sz="1000"/>
          </a:pPr>
          <a:r>
            <a:rPr lang="ja-JP" altLang="en-US" sz="1200" b="0" i="0" u="none" strike="noStrike" baseline="0">
              <a:solidFill>
                <a:srgbClr val="000000"/>
              </a:solidFill>
              <a:latin typeface="ＭＳ Ｐゴシック"/>
              <a:ea typeface="ＭＳ Ｐゴシック"/>
            </a:rPr>
            <a:t>委託</a:t>
          </a:r>
          <a:endParaRPr lang="en-US" altLang="ja-JP" sz="1200" b="0" i="0" u="none" strike="noStrike" baseline="0">
            <a:solidFill>
              <a:srgbClr val="000000"/>
            </a:solidFill>
            <a:latin typeface="ＭＳ Ｐゴシック"/>
            <a:ea typeface="ＭＳ Ｐゴシック"/>
          </a:endParaRPr>
        </a:p>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随意契約（企画競争）</a:t>
          </a:r>
          <a:r>
            <a:rPr lang="en-US" altLang="ja-JP" sz="1050" b="0" i="0" u="none" strike="noStrike" baseline="0">
              <a:solidFill>
                <a:srgbClr val="000000"/>
              </a:solidFill>
              <a:latin typeface="ＭＳ Ｐゴシック"/>
              <a:ea typeface="ＭＳ Ｐゴシック"/>
            </a:rPr>
            <a:t>】</a:t>
          </a:r>
        </a:p>
      </xdr:txBody>
    </xdr:sp>
    <xdr:clientData/>
  </xdr:twoCellAnchor>
  <xdr:twoCellAnchor>
    <xdr:from>
      <xdr:col>29</xdr:col>
      <xdr:colOff>193076</xdr:colOff>
      <xdr:row>755</xdr:row>
      <xdr:rowOff>244562</xdr:rowOff>
    </xdr:from>
    <xdr:to>
      <xdr:col>36</xdr:col>
      <xdr:colOff>193077</xdr:colOff>
      <xdr:row>758</xdr:row>
      <xdr:rowOff>12872</xdr:rowOff>
    </xdr:to>
    <xdr:sp macro="" textlink="">
      <xdr:nvSpPr>
        <xdr:cNvPr id="129" name="テキスト ボックス 128">
          <a:extLst>
            <a:ext uri="{FF2B5EF4-FFF2-40B4-BE49-F238E27FC236}">
              <a16:creationId xmlns:a16="http://schemas.microsoft.com/office/drawing/2014/main" id="{F4E8F6BD-70D6-4B95-8848-4660D59424A3}"/>
            </a:ext>
          </a:extLst>
        </xdr:cNvPr>
        <xdr:cNvSpPr txBox="1"/>
      </xdr:nvSpPr>
      <xdr:spPr>
        <a:xfrm>
          <a:off x="6165508" y="76032670"/>
          <a:ext cx="1441623" cy="11327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a:t>C</a:t>
          </a:r>
          <a:r>
            <a:rPr kumimoji="1" lang="ja-JP" altLang="en-US" sz="1200"/>
            <a:t>．</a:t>
          </a:r>
          <a:endParaRPr kumimoji="1" lang="en-US" altLang="ja-JP" sz="1200"/>
        </a:p>
        <a:p>
          <a:pPr algn="ctr"/>
          <a:r>
            <a:rPr kumimoji="1" lang="ja-JP" altLang="ja-JP" sz="1200">
              <a:solidFill>
                <a:schemeClr val="dk1"/>
              </a:solidFill>
              <a:effectLst/>
              <a:latin typeface="+mn-lt"/>
              <a:ea typeface="+mn-ea"/>
              <a:cs typeface="+mn-cs"/>
            </a:rPr>
            <a:t>各芸術団体等</a:t>
          </a:r>
          <a:endParaRPr lang="ja-JP" altLang="ja-JP" sz="1200">
            <a:effectLst/>
          </a:endParaRPr>
        </a:p>
        <a:p>
          <a:pPr algn="ctr"/>
          <a:r>
            <a:rPr kumimoji="1" lang="ja-JP" altLang="ja-JP" sz="1200">
              <a:solidFill>
                <a:schemeClr val="dk1"/>
              </a:solidFill>
              <a:effectLst/>
              <a:latin typeface="+mn-lt"/>
              <a:ea typeface="+mn-ea"/>
              <a:cs typeface="+mn-cs"/>
            </a:rPr>
            <a:t>全</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団体</a:t>
          </a:r>
          <a:endParaRPr lang="ja-JP" altLang="ja-JP" sz="1200">
            <a:effectLst/>
          </a:endParaRPr>
        </a:p>
        <a:p>
          <a:pPr algn="ctr"/>
          <a:r>
            <a:rPr kumimoji="1" lang="en-US" altLang="ja-JP" sz="1200">
              <a:solidFill>
                <a:schemeClr val="dk1"/>
              </a:solidFill>
              <a:effectLst/>
              <a:latin typeface="+mn-lt"/>
              <a:ea typeface="+mn-ea"/>
              <a:cs typeface="+mn-cs"/>
            </a:rPr>
            <a:t>480</a:t>
          </a:r>
          <a:r>
            <a:rPr kumimoji="1" lang="ja-JP" altLang="ja-JP" sz="1200">
              <a:solidFill>
                <a:schemeClr val="dk1"/>
              </a:solidFill>
              <a:effectLst/>
              <a:latin typeface="+mn-lt"/>
              <a:ea typeface="+mn-ea"/>
              <a:cs typeface="+mn-cs"/>
            </a:rPr>
            <a:t>百万円</a:t>
          </a:r>
          <a:endParaRPr lang="ja-JP" altLang="ja-JP" sz="1200">
            <a:effectLst/>
          </a:endParaRPr>
        </a:p>
        <a:p>
          <a:endParaRPr kumimoji="1" lang="en-US" altLang="ja-JP" sz="1200"/>
        </a:p>
      </xdr:txBody>
    </xdr:sp>
    <xdr:clientData/>
  </xdr:twoCellAnchor>
  <xdr:twoCellAnchor>
    <xdr:from>
      <xdr:col>38</xdr:col>
      <xdr:colOff>0</xdr:colOff>
      <xdr:row>756</xdr:row>
      <xdr:rowOff>0</xdr:rowOff>
    </xdr:from>
    <xdr:to>
      <xdr:col>48</xdr:col>
      <xdr:colOff>193075</xdr:colOff>
      <xdr:row>757</xdr:row>
      <xdr:rowOff>282478</xdr:rowOff>
    </xdr:to>
    <xdr:sp macro="" textlink="">
      <xdr:nvSpPr>
        <xdr:cNvPr id="131" name="大かっこ 130">
          <a:extLst>
            <a:ext uri="{FF2B5EF4-FFF2-40B4-BE49-F238E27FC236}">
              <a16:creationId xmlns:a16="http://schemas.microsoft.com/office/drawing/2014/main" id="{7F34C289-A57A-41CE-8314-4CA71F327F99}"/>
            </a:ext>
          </a:extLst>
        </xdr:cNvPr>
        <xdr:cNvSpPr/>
      </xdr:nvSpPr>
      <xdr:spPr>
        <a:xfrm>
          <a:off x="7825946" y="76135642"/>
          <a:ext cx="2252534" cy="6300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200"/>
            <a:t>芸術文化振興上の課題解決に資する取組を実施。</a:t>
          </a:r>
        </a:p>
      </xdr:txBody>
    </xdr:sp>
    <xdr:clientData/>
  </xdr:twoCellAnchor>
  <xdr:twoCellAnchor>
    <xdr:from>
      <xdr:col>30</xdr:col>
      <xdr:colOff>0</xdr:colOff>
      <xdr:row>759</xdr:row>
      <xdr:rowOff>355600</xdr:rowOff>
    </xdr:from>
    <xdr:to>
      <xdr:col>37</xdr:col>
      <xdr:colOff>163430</xdr:colOff>
      <xdr:row>762</xdr:row>
      <xdr:rowOff>101600</xdr:rowOff>
    </xdr:to>
    <xdr:sp macro="" textlink="">
      <xdr:nvSpPr>
        <xdr:cNvPr id="133" name="テキスト ボックス 132">
          <a:extLst>
            <a:ext uri="{FF2B5EF4-FFF2-40B4-BE49-F238E27FC236}">
              <a16:creationId xmlns:a16="http://schemas.microsoft.com/office/drawing/2014/main" id="{F4E8F6BD-70D6-4B95-8848-4660D59424A3}"/>
            </a:ext>
          </a:extLst>
        </xdr:cNvPr>
        <xdr:cNvSpPr txBox="1"/>
      </xdr:nvSpPr>
      <xdr:spPr>
        <a:xfrm>
          <a:off x="6096000" y="70104000"/>
          <a:ext cx="1585830" cy="101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Ｄ．</a:t>
          </a:r>
          <a:endParaRPr kumimoji="1" lang="en-US" altLang="ja-JP" sz="1200"/>
        </a:p>
        <a:p>
          <a:pPr algn="ctr"/>
          <a:r>
            <a:rPr kumimoji="1" lang="ja-JP" altLang="ja-JP" sz="1200">
              <a:solidFill>
                <a:schemeClr val="dk1"/>
              </a:solidFill>
              <a:effectLst/>
              <a:latin typeface="+mn-lt"/>
              <a:ea typeface="+mn-ea"/>
              <a:cs typeface="+mn-cs"/>
            </a:rPr>
            <a:t>各芸術団体等</a:t>
          </a:r>
          <a:endParaRPr lang="ja-JP" altLang="ja-JP" sz="1200">
            <a:effectLst/>
          </a:endParaRPr>
        </a:p>
        <a:p>
          <a:pPr algn="ctr"/>
          <a:r>
            <a:rPr kumimoji="1" lang="ja-JP" altLang="ja-JP" sz="1200">
              <a:solidFill>
                <a:schemeClr val="dk1"/>
              </a:solidFill>
              <a:effectLst/>
              <a:latin typeface="+mn-lt"/>
              <a:ea typeface="+mn-ea"/>
              <a:cs typeface="+mn-cs"/>
            </a:rPr>
            <a:t>全</a:t>
          </a:r>
          <a:r>
            <a:rPr kumimoji="1" lang="en-US" altLang="ja-JP" sz="1200">
              <a:solidFill>
                <a:schemeClr val="dk1"/>
              </a:solidFill>
              <a:effectLst/>
              <a:latin typeface="+mn-lt"/>
              <a:ea typeface="+mn-ea"/>
              <a:cs typeface="+mn-cs"/>
            </a:rPr>
            <a:t>45</a:t>
          </a:r>
          <a:r>
            <a:rPr kumimoji="1" lang="ja-JP" altLang="ja-JP" sz="1200">
              <a:solidFill>
                <a:schemeClr val="dk1"/>
              </a:solidFill>
              <a:effectLst/>
              <a:latin typeface="+mn-lt"/>
              <a:ea typeface="+mn-ea"/>
              <a:cs typeface="+mn-cs"/>
            </a:rPr>
            <a:t>団体</a:t>
          </a:r>
          <a:endParaRPr lang="ja-JP" altLang="ja-JP" sz="1200">
            <a:effectLst/>
          </a:endParaRPr>
        </a:p>
        <a:p>
          <a:pPr algn="ctr"/>
          <a:r>
            <a:rPr kumimoji="1" lang="en-US" altLang="ja-JP" sz="1200">
              <a:solidFill>
                <a:schemeClr val="dk1"/>
              </a:solidFill>
              <a:effectLst/>
              <a:latin typeface="+mn-lt"/>
              <a:ea typeface="+mn-ea"/>
              <a:cs typeface="+mn-cs"/>
            </a:rPr>
            <a:t>252</a:t>
          </a:r>
          <a:r>
            <a:rPr kumimoji="1" lang="ja-JP" altLang="ja-JP" sz="1200">
              <a:solidFill>
                <a:schemeClr val="dk1"/>
              </a:solidFill>
              <a:effectLst/>
              <a:latin typeface="+mn-lt"/>
              <a:ea typeface="+mn-ea"/>
              <a:cs typeface="+mn-cs"/>
            </a:rPr>
            <a:t>百万円</a:t>
          </a:r>
          <a:endParaRPr lang="ja-JP" altLang="ja-JP" sz="1200">
            <a:effectLst/>
          </a:endParaRPr>
        </a:p>
        <a:p>
          <a:endParaRPr kumimoji="1" lang="en-US" altLang="ja-JP" sz="1200"/>
        </a:p>
      </xdr:txBody>
    </xdr:sp>
    <xdr:clientData/>
  </xdr:twoCellAnchor>
  <xdr:twoCellAnchor>
    <xdr:from>
      <xdr:col>30</xdr:col>
      <xdr:colOff>12699</xdr:colOff>
      <xdr:row>762</xdr:row>
      <xdr:rowOff>261548</xdr:rowOff>
    </xdr:from>
    <xdr:to>
      <xdr:col>38</xdr:col>
      <xdr:colOff>139699</xdr:colOff>
      <xdr:row>765</xdr:row>
      <xdr:rowOff>114300</xdr:rowOff>
    </xdr:to>
    <xdr:sp macro="" textlink="">
      <xdr:nvSpPr>
        <xdr:cNvPr id="134" name="大かっこ 133">
          <a:extLst>
            <a:ext uri="{FF2B5EF4-FFF2-40B4-BE49-F238E27FC236}">
              <a16:creationId xmlns:a16="http://schemas.microsoft.com/office/drawing/2014/main" id="{7F34C289-A57A-41CE-8314-4CA71F327F99}"/>
            </a:ext>
          </a:extLst>
        </xdr:cNvPr>
        <xdr:cNvSpPr/>
      </xdr:nvSpPr>
      <xdr:spPr>
        <a:xfrm flipH="1">
          <a:off x="6108699" y="71279948"/>
          <a:ext cx="1752600" cy="995752"/>
        </a:xfrm>
        <a:prstGeom prst="bracketPair">
          <a:avLst>
            <a:gd name="adj" fmla="val 26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200"/>
            <a:t>芸術文化振興上の課題解決に資する取組を実施。</a:t>
          </a:r>
        </a:p>
      </xdr:txBody>
    </xdr:sp>
    <xdr:clientData/>
  </xdr:twoCellAnchor>
  <xdr:twoCellAnchor>
    <xdr:from>
      <xdr:col>39</xdr:col>
      <xdr:colOff>190500</xdr:colOff>
      <xdr:row>759</xdr:row>
      <xdr:rowOff>368300</xdr:rowOff>
    </xdr:from>
    <xdr:to>
      <xdr:col>48</xdr:col>
      <xdr:colOff>74906</xdr:colOff>
      <xdr:row>761</xdr:row>
      <xdr:rowOff>215900</xdr:rowOff>
    </xdr:to>
    <xdr:sp macro="" textlink="">
      <xdr:nvSpPr>
        <xdr:cNvPr id="135" name="テキスト ボックス 134">
          <a:extLst>
            <a:ext uri="{FF2B5EF4-FFF2-40B4-BE49-F238E27FC236}">
              <a16:creationId xmlns:a16="http://schemas.microsoft.com/office/drawing/2014/main" id="{25D73590-93C2-426C-AF35-B331E45B4202}"/>
            </a:ext>
          </a:extLst>
        </xdr:cNvPr>
        <xdr:cNvSpPr txBox="1"/>
      </xdr:nvSpPr>
      <xdr:spPr>
        <a:xfrm rot="10800000" flipH="1" flipV="1">
          <a:off x="8115300" y="70116700"/>
          <a:ext cx="1713206" cy="889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Ｅ．</a:t>
          </a:r>
          <a:endParaRPr kumimoji="1" lang="en-US" altLang="ja-JP" sz="1200"/>
        </a:p>
        <a:p>
          <a:r>
            <a:rPr kumimoji="1" lang="ja-JP" altLang="en-US" sz="1200"/>
            <a:t> 株式会社</a:t>
          </a:r>
          <a:endParaRPr kumimoji="1" lang="en-US" altLang="ja-JP" sz="1200"/>
        </a:p>
        <a:p>
          <a:r>
            <a:rPr kumimoji="1" lang="en-US" altLang="ja-JP" sz="1200"/>
            <a:t>   </a:t>
          </a:r>
          <a:r>
            <a:rPr kumimoji="1" lang="ja-JP" altLang="en-US" sz="1200"/>
            <a:t>アートインプレッション</a:t>
          </a:r>
          <a:endParaRPr kumimoji="1" lang="en-US" altLang="ja-JP" sz="1200"/>
        </a:p>
        <a:p>
          <a:r>
            <a:rPr kumimoji="1" lang="ja-JP" altLang="en-US" sz="1200"/>
            <a:t>他２団体　　</a:t>
          </a:r>
          <a:r>
            <a:rPr kumimoji="1" lang="en-US" altLang="ja-JP" sz="1200"/>
            <a:t>46</a:t>
          </a:r>
          <a:r>
            <a:rPr kumimoji="1" lang="ja-JP" altLang="en-US" sz="1200"/>
            <a:t>百万円</a:t>
          </a:r>
          <a:endParaRPr kumimoji="1" lang="en-US" altLang="ja-JP" sz="1200"/>
        </a:p>
      </xdr:txBody>
    </xdr:sp>
    <xdr:clientData/>
  </xdr:twoCellAnchor>
  <xdr:twoCellAnchor>
    <xdr:from>
      <xdr:col>40</xdr:col>
      <xdr:colOff>12697</xdr:colOff>
      <xdr:row>762</xdr:row>
      <xdr:rowOff>245075</xdr:rowOff>
    </xdr:from>
    <xdr:to>
      <xdr:col>48</xdr:col>
      <xdr:colOff>126998</xdr:colOff>
      <xdr:row>765</xdr:row>
      <xdr:rowOff>165100</xdr:rowOff>
    </xdr:to>
    <xdr:sp macro="" textlink="">
      <xdr:nvSpPr>
        <xdr:cNvPr id="136" name="大かっこ 135">
          <a:extLst>
            <a:ext uri="{FF2B5EF4-FFF2-40B4-BE49-F238E27FC236}">
              <a16:creationId xmlns:a16="http://schemas.microsoft.com/office/drawing/2014/main" id="{816396C3-AAC8-468F-A28C-075ADD363ED3}"/>
            </a:ext>
          </a:extLst>
        </xdr:cNvPr>
        <xdr:cNvSpPr/>
      </xdr:nvSpPr>
      <xdr:spPr>
        <a:xfrm flipH="1">
          <a:off x="8140697" y="71263475"/>
          <a:ext cx="1739901" cy="1063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200">
              <a:solidFill>
                <a:schemeClr val="tx1"/>
              </a:solidFill>
              <a:effectLst/>
              <a:latin typeface="+mn-lt"/>
              <a:ea typeface="+mn-ea"/>
              <a:cs typeface="+mn-cs"/>
            </a:rPr>
            <a:t>障害のある方々による芸術活動をテーマとする展覧会等の実施</a:t>
          </a:r>
          <a:r>
            <a:rPr kumimoji="1" lang="ja-JP" altLang="ja-JP" sz="1200">
              <a:solidFill>
                <a:schemeClr val="tx1"/>
              </a:solidFill>
              <a:effectLst/>
              <a:latin typeface="+mn-lt"/>
              <a:ea typeface="+mn-ea"/>
              <a:cs typeface="+mn-cs"/>
            </a:rPr>
            <a:t>。</a:t>
          </a:r>
          <a:endParaRPr lang="ja-JP" altLang="ja-JP" sz="1200">
            <a:effectLst/>
          </a:endParaRPr>
        </a:p>
      </xdr:txBody>
    </xdr:sp>
    <xdr:clientData/>
  </xdr:twoCellAnchor>
  <xdr:twoCellAnchor>
    <xdr:from>
      <xdr:col>21</xdr:col>
      <xdr:colOff>12872</xdr:colOff>
      <xdr:row>742</xdr:row>
      <xdr:rowOff>64358</xdr:rowOff>
    </xdr:from>
    <xdr:to>
      <xdr:col>30</xdr:col>
      <xdr:colOff>196788</xdr:colOff>
      <xdr:row>744</xdr:row>
      <xdr:rowOff>64359</xdr:rowOff>
    </xdr:to>
    <xdr:sp macro="" textlink="">
      <xdr:nvSpPr>
        <xdr:cNvPr id="76" name="テキスト ボックス 75">
          <a:extLst>
            <a:ext uri="{FF2B5EF4-FFF2-40B4-BE49-F238E27FC236}">
              <a16:creationId xmlns:a16="http://schemas.microsoft.com/office/drawing/2014/main" id="{2FC87C0D-C415-4E6E-9AAF-EFB06364594D}"/>
            </a:ext>
          </a:extLst>
        </xdr:cNvPr>
        <xdr:cNvSpPr txBox="1"/>
      </xdr:nvSpPr>
      <xdr:spPr>
        <a:xfrm>
          <a:off x="4337737" y="71334527"/>
          <a:ext cx="2037429" cy="6950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文化庁</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endParaRPr lang="en-US" altLang="ja-JP" sz="1200"/>
        </a:p>
        <a:p>
          <a:pPr algn="ctr"/>
          <a:r>
            <a:rPr kumimoji="1" lang="en-US" altLang="ja-JP" sz="1200"/>
            <a:t>4,092</a:t>
          </a:r>
          <a:r>
            <a:rPr kumimoji="1" lang="ja-JP" altLang="en-US" sz="1200"/>
            <a:t>百万円</a:t>
          </a:r>
        </a:p>
      </xdr:txBody>
    </xdr:sp>
    <xdr:clientData/>
  </xdr:twoCellAnchor>
  <xdr:twoCellAnchor>
    <xdr:from>
      <xdr:col>24</xdr:col>
      <xdr:colOff>190500</xdr:colOff>
      <xdr:row>749</xdr:row>
      <xdr:rowOff>330200</xdr:rowOff>
    </xdr:from>
    <xdr:to>
      <xdr:col>25</xdr:col>
      <xdr:colOff>0</xdr:colOff>
      <xdr:row>756</xdr:row>
      <xdr:rowOff>254000</xdr:rowOff>
    </xdr:to>
    <xdr:cxnSp macro="">
      <xdr:nvCxnSpPr>
        <xdr:cNvPr id="15" name="直線コネクタ 14"/>
        <xdr:cNvCxnSpPr/>
      </xdr:nvCxnSpPr>
      <xdr:spPr>
        <a:xfrm flipH="1" flipV="1">
          <a:off x="5067300" y="65887600"/>
          <a:ext cx="12700" cy="2413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127000</xdr:colOff>
      <xdr:row>758</xdr:row>
      <xdr:rowOff>152400</xdr:rowOff>
    </xdr:from>
    <xdr:to>
      <xdr:col>48</xdr:col>
      <xdr:colOff>63500</xdr:colOff>
      <xdr:row>758</xdr:row>
      <xdr:rowOff>533400</xdr:rowOff>
    </xdr:to>
    <xdr:sp macro="" textlink="">
      <xdr:nvSpPr>
        <xdr:cNvPr id="57" name="正方形/長方形 56"/>
        <xdr:cNvSpPr/>
      </xdr:nvSpPr>
      <xdr:spPr>
        <a:xfrm>
          <a:off x="6019800" y="69227700"/>
          <a:ext cx="3797300" cy="381000"/>
        </a:xfrm>
        <a:prstGeom prst="rect">
          <a:avLst/>
        </a:prstGeom>
        <a:solidFill>
          <a:schemeClr val="lt1"/>
        </a:solidFill>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障害者による文化芸術活動推進事業</a:t>
          </a:r>
        </a:p>
      </xdr:txBody>
    </xdr:sp>
    <xdr:clientData/>
  </xdr:twoCellAnchor>
  <xdr:twoCellAnchor>
    <xdr:from>
      <xdr:col>24</xdr:col>
      <xdr:colOff>0</xdr:colOff>
      <xdr:row>744</xdr:row>
      <xdr:rowOff>266700</xdr:rowOff>
    </xdr:from>
    <xdr:to>
      <xdr:col>24</xdr:col>
      <xdr:colOff>12700</xdr:colOff>
      <xdr:row>758</xdr:row>
      <xdr:rowOff>342900</xdr:rowOff>
    </xdr:to>
    <xdr:cxnSp macro="">
      <xdr:nvCxnSpPr>
        <xdr:cNvPr id="23" name="直線コネクタ 22"/>
        <xdr:cNvCxnSpPr/>
      </xdr:nvCxnSpPr>
      <xdr:spPr>
        <a:xfrm>
          <a:off x="4876800" y="64046100"/>
          <a:ext cx="12700" cy="5372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759</xdr:row>
      <xdr:rowOff>0</xdr:rowOff>
    </xdr:from>
    <xdr:to>
      <xdr:col>30</xdr:col>
      <xdr:colOff>89283</xdr:colOff>
      <xdr:row>762</xdr:row>
      <xdr:rowOff>306118</xdr:rowOff>
    </xdr:to>
    <xdr:sp macro="" textlink="">
      <xdr:nvSpPr>
        <xdr:cNvPr id="74" name="Rectangle 12">
          <a:extLst>
            <a:ext uri="{FF2B5EF4-FFF2-40B4-BE49-F238E27FC236}">
              <a16:creationId xmlns:a16="http://schemas.microsoft.com/office/drawing/2014/main" id="{8FB4DE88-9036-4E56-A842-D0EF8F993402}"/>
            </a:ext>
          </a:extLst>
        </xdr:cNvPr>
        <xdr:cNvSpPr>
          <a:spLocks noChangeArrowheads="1"/>
        </xdr:cNvSpPr>
      </xdr:nvSpPr>
      <xdr:spPr bwMode="auto">
        <a:xfrm>
          <a:off x="5689600" y="69748400"/>
          <a:ext cx="495683" cy="1576118"/>
        </a:xfrm>
        <a:prstGeom prst="rect">
          <a:avLst/>
        </a:prstGeom>
        <a:noFill/>
        <a:ln w="9525">
          <a:noFill/>
          <a:miter lim="800000"/>
          <a:headEnd/>
          <a:tailEnd/>
        </a:ln>
      </xdr:spPr>
      <xdr:txBody>
        <a:bodyPr vertOverflow="clip" vert="eaVert" wrap="square" lIns="27432" tIns="18288" rIns="27432" bIns="0" anchor="ctr" anchorCtr="0" upright="1"/>
        <a:lstStyle/>
        <a:p>
          <a:pPr algn="ctr" rtl="0">
            <a:defRPr sz="1000"/>
          </a:pPr>
          <a:r>
            <a:rPr lang="ja-JP" altLang="en-US" sz="1200" b="0" i="0" u="none" strike="noStrike" baseline="0">
              <a:solidFill>
                <a:srgbClr val="000000"/>
              </a:solidFill>
              <a:latin typeface="ＭＳ Ｐゴシック"/>
              <a:ea typeface="ＭＳ Ｐゴシック"/>
            </a:rPr>
            <a:t>委託</a:t>
          </a:r>
          <a:endParaRPr lang="en-US" altLang="ja-JP" sz="1200" b="0" i="0" u="none" strike="noStrike" baseline="0">
            <a:solidFill>
              <a:srgbClr val="000000"/>
            </a:solidFill>
            <a:latin typeface="ＭＳ Ｐゴシック"/>
            <a:ea typeface="ＭＳ Ｐゴシック"/>
          </a:endParaRPr>
        </a:p>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随意契約（企画競争）</a:t>
          </a:r>
          <a:r>
            <a:rPr lang="en-US" altLang="ja-JP" sz="1050" b="0" i="0" u="none" strike="noStrike" baseline="0">
              <a:solidFill>
                <a:srgbClr val="000000"/>
              </a:solidFill>
              <a:latin typeface="ＭＳ Ｐゴシック"/>
              <a:ea typeface="ＭＳ Ｐゴシック"/>
            </a:rPr>
            <a:t>】</a:t>
          </a:r>
        </a:p>
      </xdr:txBody>
    </xdr:sp>
    <xdr:clientData/>
  </xdr:twoCellAnchor>
  <xdr:twoCellAnchor>
    <xdr:from>
      <xdr:col>38</xdr:col>
      <xdr:colOff>0</xdr:colOff>
      <xdr:row>759</xdr:row>
      <xdr:rowOff>0</xdr:rowOff>
    </xdr:from>
    <xdr:to>
      <xdr:col>40</xdr:col>
      <xdr:colOff>89283</xdr:colOff>
      <xdr:row>762</xdr:row>
      <xdr:rowOff>306118</xdr:rowOff>
    </xdr:to>
    <xdr:sp macro="" textlink="">
      <xdr:nvSpPr>
        <xdr:cNvPr id="83" name="Rectangle 12">
          <a:extLst>
            <a:ext uri="{FF2B5EF4-FFF2-40B4-BE49-F238E27FC236}">
              <a16:creationId xmlns:a16="http://schemas.microsoft.com/office/drawing/2014/main" id="{8FB4DE88-9036-4E56-A842-D0EF8F993402}"/>
            </a:ext>
          </a:extLst>
        </xdr:cNvPr>
        <xdr:cNvSpPr>
          <a:spLocks noChangeArrowheads="1"/>
        </xdr:cNvSpPr>
      </xdr:nvSpPr>
      <xdr:spPr bwMode="auto">
        <a:xfrm>
          <a:off x="7721600" y="69748400"/>
          <a:ext cx="495683" cy="1576118"/>
        </a:xfrm>
        <a:prstGeom prst="rect">
          <a:avLst/>
        </a:prstGeom>
        <a:noFill/>
        <a:ln w="9525">
          <a:noFill/>
          <a:miter lim="800000"/>
          <a:headEnd/>
          <a:tailEnd/>
        </a:ln>
      </xdr:spPr>
      <xdr:txBody>
        <a:bodyPr vertOverflow="clip" vert="eaVert" wrap="square" lIns="27432" tIns="18288" rIns="27432" bIns="0" anchor="ctr" anchorCtr="0" upright="1"/>
        <a:lstStyle/>
        <a:p>
          <a:pPr algn="ctr" rtl="0">
            <a:defRPr sz="1000"/>
          </a:pPr>
          <a:r>
            <a:rPr lang="ja-JP" altLang="en-US" sz="1200" b="0" i="0" u="none" strike="noStrike" baseline="0">
              <a:solidFill>
                <a:srgbClr val="000000"/>
              </a:solidFill>
              <a:latin typeface="ＭＳ Ｐゴシック"/>
              <a:ea typeface="ＭＳ Ｐゴシック"/>
            </a:rPr>
            <a:t>委託</a:t>
          </a:r>
          <a:endParaRPr lang="en-US" altLang="ja-JP" sz="1200" b="0" i="0" u="none" strike="noStrike" baseline="0">
            <a:solidFill>
              <a:srgbClr val="000000"/>
            </a:solidFill>
            <a:latin typeface="ＭＳ Ｐゴシック"/>
            <a:ea typeface="ＭＳ Ｐゴシック"/>
          </a:endParaRPr>
        </a:p>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随意契約（企画競争）</a:t>
          </a:r>
          <a:r>
            <a:rPr lang="en-US" altLang="ja-JP" sz="1050" b="0" i="0" u="none" strike="noStrike" baseline="0">
              <a:solidFill>
                <a:srgbClr val="000000"/>
              </a:solidFill>
              <a:latin typeface="ＭＳ Ｐゴシック"/>
              <a:ea typeface="ＭＳ Ｐゴシック"/>
            </a:rPr>
            <a:t>】</a:t>
          </a:r>
        </a:p>
      </xdr:txBody>
    </xdr:sp>
    <xdr:clientData/>
  </xdr:twoCellAnchor>
  <xdr:twoCellAnchor>
    <xdr:from>
      <xdr:col>33</xdr:col>
      <xdr:colOff>183315</xdr:colOff>
      <xdr:row>758</xdr:row>
      <xdr:rowOff>533400</xdr:rowOff>
    </xdr:from>
    <xdr:to>
      <xdr:col>33</xdr:col>
      <xdr:colOff>183315</xdr:colOff>
      <xdr:row>759</xdr:row>
      <xdr:rowOff>355600</xdr:rowOff>
    </xdr:to>
    <xdr:cxnSp macro="">
      <xdr:nvCxnSpPr>
        <xdr:cNvPr id="43" name="直線矢印コネクタ 42"/>
        <xdr:cNvCxnSpPr>
          <a:endCxn id="133" idx="0"/>
        </xdr:cNvCxnSpPr>
      </xdr:nvCxnSpPr>
      <xdr:spPr>
        <a:xfrm flipH="1">
          <a:off x="6888915" y="69608700"/>
          <a:ext cx="0" cy="495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190500</xdr:colOff>
      <xdr:row>758</xdr:row>
      <xdr:rowOff>533400</xdr:rowOff>
    </xdr:from>
    <xdr:to>
      <xdr:col>43</xdr:col>
      <xdr:colOff>190500</xdr:colOff>
      <xdr:row>759</xdr:row>
      <xdr:rowOff>368300</xdr:rowOff>
    </xdr:to>
    <xdr:cxnSp macro="">
      <xdr:nvCxnSpPr>
        <xdr:cNvPr id="45" name="直線矢印コネクタ 44"/>
        <xdr:cNvCxnSpPr>
          <a:endCxn id="135" idx="0"/>
        </xdr:cNvCxnSpPr>
      </xdr:nvCxnSpPr>
      <xdr:spPr>
        <a:xfrm>
          <a:off x="8928100" y="69608700"/>
          <a:ext cx="0" cy="508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25400</xdr:colOff>
      <xdr:row>758</xdr:row>
      <xdr:rowOff>317500</xdr:rowOff>
    </xdr:from>
    <xdr:to>
      <xdr:col>29</xdr:col>
      <xdr:colOff>127000</xdr:colOff>
      <xdr:row>758</xdr:row>
      <xdr:rowOff>342900</xdr:rowOff>
    </xdr:to>
    <xdr:cxnSp macro="">
      <xdr:nvCxnSpPr>
        <xdr:cNvPr id="47" name="直線コネクタ 46"/>
        <xdr:cNvCxnSpPr>
          <a:endCxn id="57" idx="1"/>
        </xdr:cNvCxnSpPr>
      </xdr:nvCxnSpPr>
      <xdr:spPr>
        <a:xfrm>
          <a:off x="4902200" y="69392800"/>
          <a:ext cx="1117600" cy="25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topLeftCell="A871" zoomScale="75" zoomScaleNormal="75" zoomScaleSheetLayoutView="75" zoomScalePageLayoutView="85" workbookViewId="0">
      <selection activeCell="J906" sqref="J906:O9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338</v>
      </c>
      <c r="AT2" s="218"/>
      <c r="AU2" s="218"/>
      <c r="AV2" s="51" t="str">
        <f>IF(AW2="", "", "-")</f>
        <v/>
      </c>
      <c r="AW2" s="417"/>
      <c r="AX2" s="417"/>
    </row>
    <row r="3" spans="1:50" ht="21" customHeight="1" thickBot="1" x14ac:dyDescent="0.2">
      <c r="A3" s="542" t="s">
        <v>422</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564</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625</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627</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626</v>
      </c>
      <c r="H5" s="578"/>
      <c r="I5" s="578"/>
      <c r="J5" s="578"/>
      <c r="K5" s="578"/>
      <c r="L5" s="578"/>
      <c r="M5" s="579" t="s">
        <v>66</v>
      </c>
      <c r="N5" s="580"/>
      <c r="O5" s="580"/>
      <c r="P5" s="580"/>
      <c r="Q5" s="580"/>
      <c r="R5" s="581"/>
      <c r="S5" s="582" t="s">
        <v>565</v>
      </c>
      <c r="T5" s="578"/>
      <c r="U5" s="578"/>
      <c r="V5" s="578"/>
      <c r="W5" s="578"/>
      <c r="X5" s="583"/>
      <c r="Y5" s="736" t="s">
        <v>3</v>
      </c>
      <c r="Z5" s="737"/>
      <c r="AA5" s="737"/>
      <c r="AB5" s="737"/>
      <c r="AC5" s="737"/>
      <c r="AD5" s="738"/>
      <c r="AE5" s="739" t="s">
        <v>719</v>
      </c>
      <c r="AF5" s="739"/>
      <c r="AG5" s="739"/>
      <c r="AH5" s="739"/>
      <c r="AI5" s="739"/>
      <c r="AJ5" s="739"/>
      <c r="AK5" s="739"/>
      <c r="AL5" s="739"/>
      <c r="AM5" s="739"/>
      <c r="AN5" s="739"/>
      <c r="AO5" s="739"/>
      <c r="AP5" s="740"/>
      <c r="AQ5" s="741" t="s">
        <v>720</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4" customHeight="1" x14ac:dyDescent="0.15">
      <c r="A7" s="848" t="s">
        <v>22</v>
      </c>
      <c r="B7" s="849"/>
      <c r="C7" s="849"/>
      <c r="D7" s="849"/>
      <c r="E7" s="849"/>
      <c r="F7" s="850"/>
      <c r="G7" s="851" t="s">
        <v>566</v>
      </c>
      <c r="H7" s="852"/>
      <c r="I7" s="852"/>
      <c r="J7" s="852"/>
      <c r="K7" s="852"/>
      <c r="L7" s="852"/>
      <c r="M7" s="852"/>
      <c r="N7" s="852"/>
      <c r="O7" s="852"/>
      <c r="P7" s="852"/>
      <c r="Q7" s="852"/>
      <c r="R7" s="852"/>
      <c r="S7" s="852"/>
      <c r="T7" s="852"/>
      <c r="U7" s="852"/>
      <c r="V7" s="852"/>
      <c r="W7" s="852"/>
      <c r="X7" s="853"/>
      <c r="Y7" s="415" t="s">
        <v>386</v>
      </c>
      <c r="Z7" s="311"/>
      <c r="AA7" s="311"/>
      <c r="AB7" s="311"/>
      <c r="AC7" s="311"/>
      <c r="AD7" s="416"/>
      <c r="AE7" s="403" t="s">
        <v>567</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クールジャパン、知的財産、地方創生</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568</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703</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389</v>
      </c>
      <c r="Q12" s="313"/>
      <c r="R12" s="313"/>
      <c r="S12" s="313"/>
      <c r="T12" s="313"/>
      <c r="U12" s="313"/>
      <c r="V12" s="314"/>
      <c r="W12" s="318" t="s">
        <v>409</v>
      </c>
      <c r="X12" s="313"/>
      <c r="Y12" s="313"/>
      <c r="Z12" s="313"/>
      <c r="AA12" s="313"/>
      <c r="AB12" s="313"/>
      <c r="AC12" s="314"/>
      <c r="AD12" s="318" t="s">
        <v>416</v>
      </c>
      <c r="AE12" s="313"/>
      <c r="AF12" s="313"/>
      <c r="AG12" s="313"/>
      <c r="AH12" s="313"/>
      <c r="AI12" s="313"/>
      <c r="AJ12" s="314"/>
      <c r="AK12" s="318" t="s">
        <v>423</v>
      </c>
      <c r="AL12" s="313"/>
      <c r="AM12" s="313"/>
      <c r="AN12" s="313"/>
      <c r="AO12" s="313"/>
      <c r="AP12" s="313"/>
      <c r="AQ12" s="314"/>
      <c r="AR12" s="318" t="s">
        <v>424</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3988</v>
      </c>
      <c r="Q13" s="117"/>
      <c r="R13" s="117"/>
      <c r="S13" s="117"/>
      <c r="T13" s="117"/>
      <c r="U13" s="117"/>
      <c r="V13" s="118"/>
      <c r="W13" s="116">
        <v>4537</v>
      </c>
      <c r="X13" s="117"/>
      <c r="Y13" s="117"/>
      <c r="Z13" s="117"/>
      <c r="AA13" s="117"/>
      <c r="AB13" s="117"/>
      <c r="AC13" s="118"/>
      <c r="AD13" s="116">
        <v>4193.3</v>
      </c>
      <c r="AE13" s="117"/>
      <c r="AF13" s="117"/>
      <c r="AG13" s="117"/>
      <c r="AH13" s="117"/>
      <c r="AI13" s="117"/>
      <c r="AJ13" s="118"/>
      <c r="AK13" s="116">
        <v>4300</v>
      </c>
      <c r="AL13" s="117"/>
      <c r="AM13" s="117"/>
      <c r="AN13" s="117"/>
      <c r="AO13" s="117"/>
      <c r="AP13" s="117"/>
      <c r="AQ13" s="118"/>
      <c r="AR13" s="113">
        <f>606+3338+61+334</f>
        <v>4339</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555</v>
      </c>
      <c r="Q14" s="117"/>
      <c r="R14" s="117"/>
      <c r="S14" s="117"/>
      <c r="T14" s="117"/>
      <c r="U14" s="117"/>
      <c r="V14" s="118"/>
      <c r="W14" s="116" t="s">
        <v>555</v>
      </c>
      <c r="X14" s="117"/>
      <c r="Y14" s="117"/>
      <c r="Z14" s="117"/>
      <c r="AA14" s="117"/>
      <c r="AB14" s="117"/>
      <c r="AC14" s="118"/>
      <c r="AD14" s="116" t="s">
        <v>558</v>
      </c>
      <c r="AE14" s="117"/>
      <c r="AF14" s="117"/>
      <c r="AG14" s="117"/>
      <c r="AH14" s="117"/>
      <c r="AI14" s="117"/>
      <c r="AJ14" s="118"/>
      <c r="AK14" s="116" t="s">
        <v>704</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569</v>
      </c>
      <c r="Q15" s="117"/>
      <c r="R15" s="117"/>
      <c r="S15" s="117"/>
      <c r="T15" s="117"/>
      <c r="U15" s="117"/>
      <c r="V15" s="118"/>
      <c r="W15" s="116" t="s">
        <v>570</v>
      </c>
      <c r="X15" s="117"/>
      <c r="Y15" s="117"/>
      <c r="Z15" s="117"/>
      <c r="AA15" s="117"/>
      <c r="AB15" s="117"/>
      <c r="AC15" s="118"/>
      <c r="AD15" s="116" t="s">
        <v>569</v>
      </c>
      <c r="AE15" s="117"/>
      <c r="AF15" s="117"/>
      <c r="AG15" s="117"/>
      <c r="AH15" s="117"/>
      <c r="AI15" s="117"/>
      <c r="AJ15" s="118"/>
      <c r="AK15" s="116">
        <v>2</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569</v>
      </c>
      <c r="Q16" s="117"/>
      <c r="R16" s="117"/>
      <c r="S16" s="117"/>
      <c r="T16" s="117"/>
      <c r="U16" s="117"/>
      <c r="V16" s="118"/>
      <c r="W16" s="116" t="s">
        <v>569</v>
      </c>
      <c r="X16" s="117"/>
      <c r="Y16" s="117"/>
      <c r="Z16" s="117"/>
      <c r="AA16" s="117"/>
      <c r="AB16" s="117"/>
      <c r="AC16" s="118"/>
      <c r="AD16" s="116">
        <v>-2</v>
      </c>
      <c r="AE16" s="117"/>
      <c r="AF16" s="117"/>
      <c r="AG16" s="117"/>
      <c r="AH16" s="117"/>
      <c r="AI16" s="117"/>
      <c r="AJ16" s="118"/>
      <c r="AK16" s="116"/>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v>34</v>
      </c>
      <c r="Q17" s="117"/>
      <c r="R17" s="117"/>
      <c r="S17" s="117"/>
      <c r="T17" s="117"/>
      <c r="U17" s="117"/>
      <c r="V17" s="118"/>
      <c r="W17" s="116" t="s">
        <v>558</v>
      </c>
      <c r="X17" s="117"/>
      <c r="Y17" s="117"/>
      <c r="Z17" s="117"/>
      <c r="AA17" s="117"/>
      <c r="AB17" s="117"/>
      <c r="AC17" s="118"/>
      <c r="AD17" s="116" t="s">
        <v>555</v>
      </c>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4022</v>
      </c>
      <c r="Q18" s="123"/>
      <c r="R18" s="123"/>
      <c r="S18" s="123"/>
      <c r="T18" s="123"/>
      <c r="U18" s="123"/>
      <c r="V18" s="124"/>
      <c r="W18" s="122">
        <f>SUM(W13:AC17)</f>
        <v>4537</v>
      </c>
      <c r="X18" s="123"/>
      <c r="Y18" s="123"/>
      <c r="Z18" s="123"/>
      <c r="AA18" s="123"/>
      <c r="AB18" s="123"/>
      <c r="AC18" s="124"/>
      <c r="AD18" s="122">
        <f>SUM(AD13:AJ17)</f>
        <v>4191.3</v>
      </c>
      <c r="AE18" s="123"/>
      <c r="AF18" s="123"/>
      <c r="AG18" s="123"/>
      <c r="AH18" s="123"/>
      <c r="AI18" s="123"/>
      <c r="AJ18" s="124"/>
      <c r="AK18" s="122">
        <f>SUM(AK13:AQ17)</f>
        <v>4302</v>
      </c>
      <c r="AL18" s="123"/>
      <c r="AM18" s="123"/>
      <c r="AN18" s="123"/>
      <c r="AO18" s="123"/>
      <c r="AP18" s="123"/>
      <c r="AQ18" s="124"/>
      <c r="AR18" s="122">
        <f>SUM(AR13:AX17)</f>
        <v>4339</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4022</v>
      </c>
      <c r="Q19" s="117"/>
      <c r="R19" s="117"/>
      <c r="S19" s="117"/>
      <c r="T19" s="117"/>
      <c r="U19" s="117"/>
      <c r="V19" s="118"/>
      <c r="W19" s="116">
        <v>4529</v>
      </c>
      <c r="X19" s="117"/>
      <c r="Y19" s="117"/>
      <c r="Z19" s="117"/>
      <c r="AA19" s="117"/>
      <c r="AB19" s="117"/>
      <c r="AC19" s="118"/>
      <c r="AD19" s="116">
        <v>4092</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1</v>
      </c>
      <c r="Q20" s="558"/>
      <c r="R20" s="558"/>
      <c r="S20" s="558"/>
      <c r="T20" s="558"/>
      <c r="U20" s="558"/>
      <c r="V20" s="558"/>
      <c r="W20" s="558">
        <f t="shared" ref="W20" si="0">IF(W18=0, "-", SUM(W19)/W18)</f>
        <v>0.99823672029975752</v>
      </c>
      <c r="X20" s="558"/>
      <c r="Y20" s="558"/>
      <c r="Z20" s="558"/>
      <c r="AA20" s="558"/>
      <c r="AB20" s="558"/>
      <c r="AC20" s="558"/>
      <c r="AD20" s="558">
        <f t="shared" ref="AD20" si="1">IF(AD18=0, "-", SUM(AD19)/AD18)</f>
        <v>0.97630806670961268</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6" customHeight="1" x14ac:dyDescent="0.15">
      <c r="A21" s="149"/>
      <c r="B21" s="150"/>
      <c r="C21" s="150"/>
      <c r="D21" s="150"/>
      <c r="E21" s="150"/>
      <c r="F21" s="151"/>
      <c r="G21" s="954" t="s">
        <v>354</v>
      </c>
      <c r="H21" s="955"/>
      <c r="I21" s="955"/>
      <c r="J21" s="955"/>
      <c r="K21" s="955"/>
      <c r="L21" s="955"/>
      <c r="M21" s="955"/>
      <c r="N21" s="955"/>
      <c r="O21" s="955"/>
      <c r="P21" s="558">
        <f>IF(P19=0, "-", SUM(P19)/SUM(P13,P14))</f>
        <v>1.0085255767301906</v>
      </c>
      <c r="Q21" s="558"/>
      <c r="R21" s="558"/>
      <c r="S21" s="558"/>
      <c r="T21" s="558"/>
      <c r="U21" s="558"/>
      <c r="V21" s="558"/>
      <c r="W21" s="558">
        <f t="shared" ref="W21" si="2">IF(W19=0, "-", SUM(W19)/SUM(W13,W14))</f>
        <v>0.99823672029975752</v>
      </c>
      <c r="X21" s="558"/>
      <c r="Y21" s="558"/>
      <c r="Z21" s="558"/>
      <c r="AA21" s="558"/>
      <c r="AB21" s="558"/>
      <c r="AC21" s="558"/>
      <c r="AD21" s="558">
        <f t="shared" ref="AD21" si="3">IF(AD19=0, "-", SUM(AD19)/SUM(AD13,AD14))</f>
        <v>0.97584241528152049</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425</v>
      </c>
      <c r="B22" s="197"/>
      <c r="C22" s="197"/>
      <c r="D22" s="197"/>
      <c r="E22" s="197"/>
      <c r="F22" s="198"/>
      <c r="G22" s="187" t="s">
        <v>333</v>
      </c>
      <c r="H22" s="188"/>
      <c r="I22" s="188"/>
      <c r="J22" s="188"/>
      <c r="K22" s="188"/>
      <c r="L22" s="188"/>
      <c r="M22" s="188"/>
      <c r="N22" s="188"/>
      <c r="O22" s="189"/>
      <c r="P22" s="205" t="s">
        <v>426</v>
      </c>
      <c r="Q22" s="188"/>
      <c r="R22" s="188"/>
      <c r="S22" s="188"/>
      <c r="T22" s="188"/>
      <c r="U22" s="188"/>
      <c r="V22" s="189"/>
      <c r="W22" s="205" t="s">
        <v>427</v>
      </c>
      <c r="X22" s="188"/>
      <c r="Y22" s="188"/>
      <c r="Z22" s="188"/>
      <c r="AA22" s="188"/>
      <c r="AB22" s="188"/>
      <c r="AC22" s="189"/>
      <c r="AD22" s="205" t="s">
        <v>332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571</v>
      </c>
      <c r="H23" s="191"/>
      <c r="I23" s="191"/>
      <c r="J23" s="191"/>
      <c r="K23" s="191"/>
      <c r="L23" s="191"/>
      <c r="M23" s="191"/>
      <c r="N23" s="191"/>
      <c r="O23" s="192"/>
      <c r="P23" s="113">
        <v>3338</v>
      </c>
      <c r="Q23" s="114"/>
      <c r="R23" s="114"/>
      <c r="S23" s="114"/>
      <c r="T23" s="114"/>
      <c r="U23" s="114"/>
      <c r="V23" s="115"/>
      <c r="W23" s="113">
        <f>3338+334</f>
        <v>3672</v>
      </c>
      <c r="X23" s="114"/>
      <c r="Y23" s="114"/>
      <c r="Z23" s="114"/>
      <c r="AA23" s="114"/>
      <c r="AB23" s="114"/>
      <c r="AC23" s="115"/>
      <c r="AD23" s="207" t="s">
        <v>705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572</v>
      </c>
      <c r="H24" s="194"/>
      <c r="I24" s="194"/>
      <c r="J24" s="194"/>
      <c r="K24" s="194"/>
      <c r="L24" s="194"/>
      <c r="M24" s="194"/>
      <c r="N24" s="194"/>
      <c r="O24" s="195"/>
      <c r="P24" s="116">
        <v>896</v>
      </c>
      <c r="Q24" s="117"/>
      <c r="R24" s="117"/>
      <c r="S24" s="117"/>
      <c r="T24" s="117"/>
      <c r="U24" s="117"/>
      <c r="V24" s="118"/>
      <c r="W24" s="116">
        <f>601+61</f>
        <v>662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573</v>
      </c>
      <c r="H25" s="194"/>
      <c r="I25" s="194"/>
      <c r="J25" s="194"/>
      <c r="K25" s="194"/>
      <c r="L25" s="194"/>
      <c r="M25" s="194"/>
      <c r="N25" s="194"/>
      <c r="O25" s="195"/>
      <c r="P25" s="116">
        <v>1</v>
      </c>
      <c r="Q25" s="117"/>
      <c r="R25" s="117"/>
      <c r="S25" s="117"/>
      <c r="T25" s="117"/>
      <c r="U25" s="117"/>
      <c r="V25" s="118"/>
      <c r="W25" s="116">
        <v>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574</v>
      </c>
      <c r="H26" s="194"/>
      <c r="I26" s="194"/>
      <c r="J26" s="194"/>
      <c r="K26" s="194"/>
      <c r="L26" s="194"/>
      <c r="M26" s="194"/>
      <c r="N26" s="194"/>
      <c r="O26" s="195"/>
      <c r="P26" s="116">
        <v>1</v>
      </c>
      <c r="Q26" s="117"/>
      <c r="R26" s="117"/>
      <c r="S26" s="117"/>
      <c r="T26" s="117"/>
      <c r="U26" s="117"/>
      <c r="V26" s="118"/>
      <c r="W26" s="116">
        <v>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575</v>
      </c>
      <c r="H27" s="194"/>
      <c r="I27" s="194"/>
      <c r="J27" s="194"/>
      <c r="K27" s="194"/>
      <c r="L27" s="194"/>
      <c r="M27" s="194"/>
      <c r="N27" s="194"/>
      <c r="O27" s="195"/>
      <c r="P27" s="116">
        <v>1</v>
      </c>
      <c r="Q27" s="117"/>
      <c r="R27" s="117"/>
      <c r="S27" s="117"/>
      <c r="T27" s="117"/>
      <c r="U27" s="117"/>
      <c r="V27" s="118"/>
      <c r="W27" s="116">
        <v>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337</v>
      </c>
      <c r="H28" s="230"/>
      <c r="I28" s="230"/>
      <c r="J28" s="230"/>
      <c r="K28" s="230"/>
      <c r="L28" s="230"/>
      <c r="M28" s="230"/>
      <c r="N28" s="230"/>
      <c r="O28" s="231"/>
      <c r="P28" s="122">
        <f>P29-SUM(P23:P27)</f>
        <v>63</v>
      </c>
      <c r="Q28" s="123"/>
      <c r="R28" s="123"/>
      <c r="S28" s="123"/>
      <c r="T28" s="123"/>
      <c r="U28" s="123"/>
      <c r="V28" s="124"/>
      <c r="W28" s="122">
        <f>W29-SUM(W23:W27)</f>
        <v>1</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334</v>
      </c>
      <c r="H29" s="233"/>
      <c r="I29" s="233"/>
      <c r="J29" s="233"/>
      <c r="K29" s="233"/>
      <c r="L29" s="233"/>
      <c r="M29" s="233"/>
      <c r="N29" s="233"/>
      <c r="O29" s="234"/>
      <c r="P29" s="116">
        <f>AK13</f>
        <v>4300</v>
      </c>
      <c r="Q29" s="117"/>
      <c r="R29" s="117"/>
      <c r="S29" s="117"/>
      <c r="T29" s="117"/>
      <c r="U29" s="117"/>
      <c r="V29" s="118"/>
      <c r="W29" s="222">
        <f>AR13</f>
        <v>4339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349</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389</v>
      </c>
      <c r="AF30" s="407"/>
      <c r="AG30" s="407"/>
      <c r="AH30" s="408"/>
      <c r="AI30" s="406" t="s">
        <v>411</v>
      </c>
      <c r="AJ30" s="407"/>
      <c r="AK30" s="407"/>
      <c r="AL30" s="408"/>
      <c r="AM30" s="409" t="s">
        <v>416</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v>5</v>
      </c>
      <c r="AR31" s="140"/>
      <c r="AS31" s="141" t="s">
        <v>236</v>
      </c>
      <c r="AT31" s="176"/>
      <c r="AU31" s="281" t="s">
        <v>706</v>
      </c>
      <c r="AV31" s="281"/>
      <c r="AW31" s="399" t="s">
        <v>181</v>
      </c>
      <c r="AX31" s="400"/>
    </row>
    <row r="32" spans="1:50" ht="35.25" customHeight="1" x14ac:dyDescent="0.15">
      <c r="A32" s="534"/>
      <c r="B32" s="532"/>
      <c r="C32" s="532"/>
      <c r="D32" s="532"/>
      <c r="E32" s="532"/>
      <c r="F32" s="533"/>
      <c r="G32" s="559" t="s">
        <v>628</v>
      </c>
      <c r="H32" s="560"/>
      <c r="I32" s="560"/>
      <c r="J32" s="560"/>
      <c r="K32" s="560"/>
      <c r="L32" s="560"/>
      <c r="M32" s="560"/>
      <c r="N32" s="560"/>
      <c r="O32" s="561"/>
      <c r="P32" s="165" t="s">
        <v>707</v>
      </c>
      <c r="Q32" s="165"/>
      <c r="R32" s="165"/>
      <c r="S32" s="165"/>
      <c r="T32" s="165"/>
      <c r="U32" s="165"/>
      <c r="V32" s="165"/>
      <c r="W32" s="165"/>
      <c r="X32" s="236"/>
      <c r="Y32" s="357" t="s">
        <v>12</v>
      </c>
      <c r="Z32" s="568"/>
      <c r="AA32" s="569"/>
      <c r="AB32" s="570" t="s">
        <v>577</v>
      </c>
      <c r="AC32" s="570"/>
      <c r="AD32" s="570"/>
      <c r="AE32" s="384">
        <v>3686</v>
      </c>
      <c r="AF32" s="385"/>
      <c r="AG32" s="385"/>
      <c r="AH32" s="385"/>
      <c r="AI32" s="384">
        <v>3879</v>
      </c>
      <c r="AJ32" s="385"/>
      <c r="AK32" s="385"/>
      <c r="AL32" s="385"/>
      <c r="AM32" s="384"/>
      <c r="AN32" s="385"/>
      <c r="AO32" s="385"/>
      <c r="AP32" s="385"/>
      <c r="AQ32" s="119" t="s">
        <v>706</v>
      </c>
      <c r="AR32" s="120"/>
      <c r="AS32" s="120"/>
      <c r="AT32" s="121"/>
      <c r="AU32" s="385" t="s">
        <v>555</v>
      </c>
      <c r="AV32" s="385"/>
      <c r="AW32" s="385"/>
      <c r="AX32" s="387"/>
    </row>
    <row r="33" spans="1:50" ht="35.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577</v>
      </c>
      <c r="AC33" s="541"/>
      <c r="AD33" s="541"/>
      <c r="AE33" s="384">
        <v>3610</v>
      </c>
      <c r="AF33" s="385"/>
      <c r="AG33" s="385"/>
      <c r="AH33" s="385"/>
      <c r="AI33" s="384">
        <v>3518</v>
      </c>
      <c r="AJ33" s="385"/>
      <c r="AK33" s="385"/>
      <c r="AL33" s="385"/>
      <c r="AM33" s="384"/>
      <c r="AN33" s="385"/>
      <c r="AO33" s="385"/>
      <c r="AP33" s="385"/>
      <c r="AQ33" s="119">
        <v>3700</v>
      </c>
      <c r="AR33" s="120"/>
      <c r="AS33" s="120"/>
      <c r="AT33" s="121"/>
      <c r="AU33" s="385" t="s">
        <v>578</v>
      </c>
      <c r="AV33" s="385"/>
      <c r="AW33" s="385"/>
      <c r="AX33" s="387"/>
    </row>
    <row r="34" spans="1:50" ht="35.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v>102.10526315789474</v>
      </c>
      <c r="AF34" s="385"/>
      <c r="AG34" s="385"/>
      <c r="AH34" s="385"/>
      <c r="AI34" s="384">
        <v>110.3</v>
      </c>
      <c r="AJ34" s="385"/>
      <c r="AK34" s="385"/>
      <c r="AL34" s="385"/>
      <c r="AM34" s="384"/>
      <c r="AN34" s="385"/>
      <c r="AO34" s="385"/>
      <c r="AP34" s="385"/>
      <c r="AQ34" s="119" t="s">
        <v>555</v>
      </c>
      <c r="AR34" s="120"/>
      <c r="AS34" s="120"/>
      <c r="AT34" s="121"/>
      <c r="AU34" s="385" t="s">
        <v>555</v>
      </c>
      <c r="AV34" s="385"/>
      <c r="AW34" s="385"/>
      <c r="AX34" s="387"/>
    </row>
    <row r="35" spans="1:50" ht="23.25" customHeight="1" x14ac:dyDescent="0.15">
      <c r="A35" s="924" t="s">
        <v>377</v>
      </c>
      <c r="B35" s="925"/>
      <c r="C35" s="925"/>
      <c r="D35" s="925"/>
      <c r="E35" s="925"/>
      <c r="F35" s="926"/>
      <c r="G35" s="930" t="s">
        <v>629</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customHeight="1" x14ac:dyDescent="0.15">
      <c r="A37" s="663" t="s">
        <v>349</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389</v>
      </c>
      <c r="AF37" s="389"/>
      <c r="AG37" s="389"/>
      <c r="AH37" s="390"/>
      <c r="AI37" s="388" t="s">
        <v>387</v>
      </c>
      <c r="AJ37" s="389"/>
      <c r="AK37" s="389"/>
      <c r="AL37" s="390"/>
      <c r="AM37" s="395" t="s">
        <v>416</v>
      </c>
      <c r="AN37" s="395"/>
      <c r="AO37" s="395"/>
      <c r="AP37" s="395"/>
      <c r="AQ37" s="277" t="s">
        <v>235</v>
      </c>
      <c r="AR37" s="278"/>
      <c r="AS37" s="278"/>
      <c r="AT37" s="279"/>
      <c r="AU37" s="401" t="s">
        <v>134</v>
      </c>
      <c r="AV37" s="401"/>
      <c r="AW37" s="401"/>
      <c r="AX37" s="402"/>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v>5</v>
      </c>
      <c r="AR38" s="140"/>
      <c r="AS38" s="141" t="s">
        <v>236</v>
      </c>
      <c r="AT38" s="176"/>
      <c r="AU38" s="281" t="s">
        <v>714</v>
      </c>
      <c r="AV38" s="281"/>
      <c r="AW38" s="399" t="s">
        <v>181</v>
      </c>
      <c r="AX38" s="400"/>
    </row>
    <row r="39" spans="1:50" ht="27" customHeight="1" x14ac:dyDescent="0.15">
      <c r="A39" s="534"/>
      <c r="B39" s="532"/>
      <c r="C39" s="532"/>
      <c r="D39" s="532"/>
      <c r="E39" s="532"/>
      <c r="F39" s="533"/>
      <c r="G39" s="559" t="s">
        <v>630</v>
      </c>
      <c r="H39" s="560"/>
      <c r="I39" s="560"/>
      <c r="J39" s="560"/>
      <c r="K39" s="560"/>
      <c r="L39" s="560"/>
      <c r="M39" s="560"/>
      <c r="N39" s="560"/>
      <c r="O39" s="561"/>
      <c r="P39" s="165" t="s">
        <v>579</v>
      </c>
      <c r="Q39" s="165"/>
      <c r="R39" s="165"/>
      <c r="S39" s="165"/>
      <c r="T39" s="165"/>
      <c r="U39" s="165"/>
      <c r="V39" s="165"/>
      <c r="W39" s="165"/>
      <c r="X39" s="236"/>
      <c r="Y39" s="357" t="s">
        <v>12</v>
      </c>
      <c r="Z39" s="568"/>
      <c r="AA39" s="569"/>
      <c r="AB39" s="570" t="s">
        <v>562</v>
      </c>
      <c r="AC39" s="570"/>
      <c r="AD39" s="570"/>
      <c r="AE39" s="384">
        <v>112</v>
      </c>
      <c r="AF39" s="385"/>
      <c r="AG39" s="385"/>
      <c r="AH39" s="385"/>
      <c r="AI39" s="384">
        <v>115</v>
      </c>
      <c r="AJ39" s="385"/>
      <c r="AK39" s="385"/>
      <c r="AL39" s="385"/>
      <c r="AM39" s="384"/>
      <c r="AN39" s="385"/>
      <c r="AO39" s="385"/>
      <c r="AP39" s="385"/>
      <c r="AQ39" s="119" t="s">
        <v>555</v>
      </c>
      <c r="AR39" s="120"/>
      <c r="AS39" s="120"/>
      <c r="AT39" s="121"/>
      <c r="AU39" s="385" t="s">
        <v>555</v>
      </c>
      <c r="AV39" s="385"/>
      <c r="AW39" s="385"/>
      <c r="AX39" s="387"/>
    </row>
    <row r="40" spans="1:50" ht="27"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562</v>
      </c>
      <c r="AC40" s="541"/>
      <c r="AD40" s="541"/>
      <c r="AE40" s="384">
        <v>70</v>
      </c>
      <c r="AF40" s="385"/>
      <c r="AG40" s="385"/>
      <c r="AH40" s="385"/>
      <c r="AI40" s="384">
        <v>80</v>
      </c>
      <c r="AJ40" s="385"/>
      <c r="AK40" s="385"/>
      <c r="AL40" s="385"/>
      <c r="AM40" s="384"/>
      <c r="AN40" s="385"/>
      <c r="AO40" s="385"/>
      <c r="AP40" s="385"/>
      <c r="AQ40" s="119">
        <v>80</v>
      </c>
      <c r="AR40" s="120"/>
      <c r="AS40" s="120"/>
      <c r="AT40" s="121"/>
      <c r="AU40" s="385" t="s">
        <v>714</v>
      </c>
      <c r="AV40" s="385"/>
      <c r="AW40" s="385"/>
      <c r="AX40" s="387"/>
    </row>
    <row r="41" spans="1:50" ht="27"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v>160</v>
      </c>
      <c r="AF41" s="385"/>
      <c r="AG41" s="385"/>
      <c r="AH41" s="385"/>
      <c r="AI41" s="384">
        <v>144</v>
      </c>
      <c r="AJ41" s="385"/>
      <c r="AK41" s="385"/>
      <c r="AL41" s="385"/>
      <c r="AM41" s="384"/>
      <c r="AN41" s="385"/>
      <c r="AO41" s="385"/>
      <c r="AP41" s="385"/>
      <c r="AQ41" s="119" t="s">
        <v>555</v>
      </c>
      <c r="AR41" s="120"/>
      <c r="AS41" s="120"/>
      <c r="AT41" s="121"/>
      <c r="AU41" s="385" t="s">
        <v>555</v>
      </c>
      <c r="AV41" s="385"/>
      <c r="AW41" s="385"/>
      <c r="AX41" s="387"/>
    </row>
    <row r="42" spans="1:50" ht="23.25" customHeight="1" x14ac:dyDescent="0.15">
      <c r="A42" s="924" t="s">
        <v>377</v>
      </c>
      <c r="B42" s="925"/>
      <c r="C42" s="925"/>
      <c r="D42" s="925"/>
      <c r="E42" s="925"/>
      <c r="F42" s="926"/>
      <c r="G42" s="930" t="s">
        <v>580</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663" t="s">
        <v>349</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389</v>
      </c>
      <c r="AF44" s="389"/>
      <c r="AG44" s="389"/>
      <c r="AH44" s="390"/>
      <c r="AI44" s="388" t="s">
        <v>387</v>
      </c>
      <c r="AJ44" s="389"/>
      <c r="AK44" s="389"/>
      <c r="AL44" s="390"/>
      <c r="AM44" s="395" t="s">
        <v>416</v>
      </c>
      <c r="AN44" s="395"/>
      <c r="AO44" s="395"/>
      <c r="AP44" s="395"/>
      <c r="AQ44" s="277" t="s">
        <v>235</v>
      </c>
      <c r="AR44" s="278"/>
      <c r="AS44" s="278"/>
      <c r="AT44" s="279"/>
      <c r="AU44" s="401" t="s">
        <v>134</v>
      </c>
      <c r="AV44" s="401"/>
      <c r="AW44" s="401"/>
      <c r="AX44" s="402"/>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t="s">
        <v>558</v>
      </c>
      <c r="AR45" s="140"/>
      <c r="AS45" s="141" t="s">
        <v>236</v>
      </c>
      <c r="AT45" s="176"/>
      <c r="AU45" s="281" t="s">
        <v>706</v>
      </c>
      <c r="AV45" s="281"/>
      <c r="AW45" s="399" t="s">
        <v>181</v>
      </c>
      <c r="AX45" s="400"/>
    </row>
    <row r="46" spans="1:50" ht="33" customHeight="1" x14ac:dyDescent="0.15">
      <c r="A46" s="534"/>
      <c r="B46" s="532"/>
      <c r="C46" s="532"/>
      <c r="D46" s="532"/>
      <c r="E46" s="532"/>
      <c r="F46" s="533"/>
      <c r="G46" s="559" t="s">
        <v>581</v>
      </c>
      <c r="H46" s="560"/>
      <c r="I46" s="560"/>
      <c r="J46" s="560"/>
      <c r="K46" s="560"/>
      <c r="L46" s="560"/>
      <c r="M46" s="560"/>
      <c r="N46" s="560"/>
      <c r="O46" s="561"/>
      <c r="P46" s="165" t="s">
        <v>579</v>
      </c>
      <c r="Q46" s="165"/>
      <c r="R46" s="165"/>
      <c r="S46" s="165"/>
      <c r="T46" s="165"/>
      <c r="U46" s="165"/>
      <c r="V46" s="165"/>
      <c r="W46" s="165"/>
      <c r="X46" s="236"/>
      <c r="Y46" s="357" t="s">
        <v>12</v>
      </c>
      <c r="Z46" s="568"/>
      <c r="AA46" s="569"/>
      <c r="AB46" s="570" t="s">
        <v>368</v>
      </c>
      <c r="AC46" s="570"/>
      <c r="AD46" s="570"/>
      <c r="AE46" s="384" t="s">
        <v>558</v>
      </c>
      <c r="AF46" s="385"/>
      <c r="AG46" s="385"/>
      <c r="AH46" s="385"/>
      <c r="AI46" s="384">
        <v>87.5</v>
      </c>
      <c r="AJ46" s="385"/>
      <c r="AK46" s="385"/>
      <c r="AL46" s="385"/>
      <c r="AM46" s="384">
        <v>113.5</v>
      </c>
      <c r="AN46" s="385"/>
      <c r="AO46" s="385"/>
      <c r="AP46" s="385"/>
      <c r="AQ46" s="119" t="s">
        <v>558</v>
      </c>
      <c r="AR46" s="120"/>
      <c r="AS46" s="120"/>
      <c r="AT46" s="121"/>
      <c r="AU46" s="385" t="s">
        <v>558</v>
      </c>
      <c r="AV46" s="385"/>
      <c r="AW46" s="385"/>
      <c r="AX46" s="387"/>
    </row>
    <row r="47" spans="1:50" ht="33"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t="s">
        <v>368</v>
      </c>
      <c r="AC47" s="541"/>
      <c r="AD47" s="541"/>
      <c r="AE47" s="384" t="s">
        <v>558</v>
      </c>
      <c r="AF47" s="385"/>
      <c r="AG47" s="385"/>
      <c r="AH47" s="385"/>
      <c r="AI47" s="384">
        <v>80</v>
      </c>
      <c r="AJ47" s="385"/>
      <c r="AK47" s="385"/>
      <c r="AL47" s="385"/>
      <c r="AM47" s="384">
        <v>80</v>
      </c>
      <c r="AN47" s="385"/>
      <c r="AO47" s="385"/>
      <c r="AP47" s="385"/>
      <c r="AQ47" s="119" t="s">
        <v>558</v>
      </c>
      <c r="AR47" s="120"/>
      <c r="AS47" s="120"/>
      <c r="AT47" s="121"/>
      <c r="AU47" s="385" t="s">
        <v>558</v>
      </c>
      <c r="AV47" s="385"/>
      <c r="AW47" s="385"/>
      <c r="AX47" s="387"/>
    </row>
    <row r="48" spans="1:50" ht="33"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t="s">
        <v>558</v>
      </c>
      <c r="AF48" s="385"/>
      <c r="AG48" s="385"/>
      <c r="AH48" s="385"/>
      <c r="AI48" s="384">
        <v>109.3</v>
      </c>
      <c r="AJ48" s="385"/>
      <c r="AK48" s="385"/>
      <c r="AL48" s="385"/>
      <c r="AM48" s="384">
        <v>141.9</v>
      </c>
      <c r="AN48" s="385"/>
      <c r="AO48" s="385"/>
      <c r="AP48" s="385"/>
      <c r="AQ48" s="119" t="s">
        <v>558</v>
      </c>
      <c r="AR48" s="120"/>
      <c r="AS48" s="120"/>
      <c r="AT48" s="121"/>
      <c r="AU48" s="385" t="s">
        <v>558</v>
      </c>
      <c r="AV48" s="385"/>
      <c r="AW48" s="385"/>
      <c r="AX48" s="387"/>
    </row>
    <row r="49" spans="1:50" ht="23.25" customHeight="1" x14ac:dyDescent="0.15">
      <c r="A49" s="924" t="s">
        <v>377</v>
      </c>
      <c r="B49" s="925"/>
      <c r="C49" s="925"/>
      <c r="D49" s="925"/>
      <c r="E49" s="925"/>
      <c r="F49" s="926"/>
      <c r="G49" s="930" t="s">
        <v>721</v>
      </c>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349</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389</v>
      </c>
      <c r="AF51" s="389"/>
      <c r="AG51" s="389"/>
      <c r="AH51" s="390"/>
      <c r="AI51" s="388" t="s">
        <v>387</v>
      </c>
      <c r="AJ51" s="389"/>
      <c r="AK51" s="389"/>
      <c r="AL51" s="390"/>
      <c r="AM51" s="395" t="s">
        <v>416</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377</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349</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389</v>
      </c>
      <c r="AF58" s="389"/>
      <c r="AG58" s="389"/>
      <c r="AH58" s="390"/>
      <c r="AI58" s="388" t="s">
        <v>387</v>
      </c>
      <c r="AJ58" s="389"/>
      <c r="AK58" s="389"/>
      <c r="AL58" s="390"/>
      <c r="AM58" s="395" t="s">
        <v>416</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377</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350</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345</v>
      </c>
      <c r="X65" s="892"/>
      <c r="Y65" s="895"/>
      <c r="Z65" s="895"/>
      <c r="AA65" s="896"/>
      <c r="AB65" s="889" t="s">
        <v>11</v>
      </c>
      <c r="AC65" s="885"/>
      <c r="AD65" s="886"/>
      <c r="AE65" s="388" t="s">
        <v>389</v>
      </c>
      <c r="AF65" s="389"/>
      <c r="AG65" s="389"/>
      <c r="AH65" s="390"/>
      <c r="AI65" s="388" t="s">
        <v>387</v>
      </c>
      <c r="AJ65" s="389"/>
      <c r="AK65" s="389"/>
      <c r="AL65" s="390"/>
      <c r="AM65" s="395" t="s">
        <v>416</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348</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367</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367</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368</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355</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366</v>
      </c>
      <c r="X70" s="972"/>
      <c r="Y70" s="977" t="s">
        <v>12</v>
      </c>
      <c r="Z70" s="977"/>
      <c r="AA70" s="978"/>
      <c r="AB70" s="979" t="s">
        <v>367</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367</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368</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350</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389</v>
      </c>
      <c r="AF73" s="389"/>
      <c r="AG73" s="389"/>
      <c r="AH73" s="390"/>
      <c r="AI73" s="388" t="s">
        <v>387</v>
      </c>
      <c r="AJ73" s="389"/>
      <c r="AK73" s="389"/>
      <c r="AL73" s="390"/>
      <c r="AM73" s="395" t="s">
        <v>416</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380</v>
      </c>
      <c r="B78" s="940"/>
      <c r="C78" s="940"/>
      <c r="D78" s="940"/>
      <c r="E78" s="937" t="s">
        <v>328</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344</v>
      </c>
      <c r="AP79" s="153"/>
      <c r="AQ79" s="153"/>
      <c r="AR79" s="80" t="s">
        <v>342</v>
      </c>
      <c r="AS79" s="152"/>
      <c r="AT79" s="153"/>
      <c r="AU79" s="153"/>
      <c r="AV79" s="153"/>
      <c r="AW79" s="153"/>
      <c r="AX79" s="154"/>
    </row>
    <row r="80" spans="1:50" ht="18.75" hidden="1" customHeight="1" x14ac:dyDescent="0.15">
      <c r="A80" s="538" t="s">
        <v>147</v>
      </c>
      <c r="B80" s="868" t="s">
        <v>341</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428</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389</v>
      </c>
      <c r="AF85" s="389"/>
      <c r="AG85" s="389"/>
      <c r="AH85" s="390"/>
      <c r="AI85" s="388" t="s">
        <v>387</v>
      </c>
      <c r="AJ85" s="389"/>
      <c r="AK85" s="389"/>
      <c r="AL85" s="390"/>
      <c r="AM85" s="395" t="s">
        <v>416</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389</v>
      </c>
      <c r="AF90" s="389"/>
      <c r="AG90" s="389"/>
      <c r="AH90" s="390"/>
      <c r="AI90" s="388" t="s">
        <v>387</v>
      </c>
      <c r="AJ90" s="389"/>
      <c r="AK90" s="389"/>
      <c r="AL90" s="390"/>
      <c r="AM90" s="395" t="s">
        <v>416</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389</v>
      </c>
      <c r="AF95" s="389"/>
      <c r="AG95" s="389"/>
      <c r="AH95" s="390"/>
      <c r="AI95" s="388" t="s">
        <v>387</v>
      </c>
      <c r="AJ95" s="389"/>
      <c r="AK95" s="389"/>
      <c r="AL95" s="390"/>
      <c r="AM95" s="395" t="s">
        <v>416</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351</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389</v>
      </c>
      <c r="AF100" s="846"/>
      <c r="AG100" s="846"/>
      <c r="AH100" s="847"/>
      <c r="AI100" s="845" t="s">
        <v>409</v>
      </c>
      <c r="AJ100" s="846"/>
      <c r="AK100" s="846"/>
      <c r="AL100" s="847"/>
      <c r="AM100" s="845" t="s">
        <v>416</v>
      </c>
      <c r="AN100" s="846"/>
      <c r="AO100" s="846"/>
      <c r="AP100" s="847"/>
      <c r="AQ100" s="956" t="s">
        <v>429</v>
      </c>
      <c r="AR100" s="957"/>
      <c r="AS100" s="957"/>
      <c r="AT100" s="958"/>
      <c r="AU100" s="956" t="s">
        <v>430</v>
      </c>
      <c r="AV100" s="957"/>
      <c r="AW100" s="957"/>
      <c r="AX100" s="959"/>
    </row>
    <row r="101" spans="1:60" ht="23.25" customHeight="1" x14ac:dyDescent="0.15">
      <c r="A101" s="510"/>
      <c r="B101" s="511"/>
      <c r="C101" s="511"/>
      <c r="D101" s="511"/>
      <c r="E101" s="511"/>
      <c r="F101" s="512"/>
      <c r="G101" s="165" t="s">
        <v>582</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577</v>
      </c>
      <c r="AC101" s="570"/>
      <c r="AD101" s="570"/>
      <c r="AE101" s="384">
        <v>278</v>
      </c>
      <c r="AF101" s="385"/>
      <c r="AG101" s="385"/>
      <c r="AH101" s="386"/>
      <c r="AI101" s="384">
        <v>277</v>
      </c>
      <c r="AJ101" s="385"/>
      <c r="AK101" s="385"/>
      <c r="AL101" s="386"/>
      <c r="AM101" s="384" t="s">
        <v>555</v>
      </c>
      <c r="AN101" s="385"/>
      <c r="AO101" s="385"/>
      <c r="AP101" s="386"/>
      <c r="AQ101" s="384" t="s">
        <v>578</v>
      </c>
      <c r="AR101" s="385"/>
      <c r="AS101" s="385"/>
      <c r="AT101" s="386"/>
      <c r="AU101" s="384"/>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577</v>
      </c>
      <c r="AC102" s="570"/>
      <c r="AD102" s="570"/>
      <c r="AE102" s="378">
        <v>278</v>
      </c>
      <c r="AF102" s="378"/>
      <c r="AG102" s="378"/>
      <c r="AH102" s="378"/>
      <c r="AI102" s="378">
        <v>277</v>
      </c>
      <c r="AJ102" s="378"/>
      <c r="AK102" s="378"/>
      <c r="AL102" s="378"/>
      <c r="AM102" s="378">
        <v>266</v>
      </c>
      <c r="AN102" s="378"/>
      <c r="AO102" s="378"/>
      <c r="AP102" s="378"/>
      <c r="AQ102" s="836">
        <v>212</v>
      </c>
      <c r="AR102" s="837"/>
      <c r="AS102" s="837"/>
      <c r="AT102" s="838"/>
      <c r="AU102" s="836"/>
      <c r="AV102" s="837"/>
      <c r="AW102" s="837"/>
      <c r="AX102" s="838"/>
    </row>
    <row r="103" spans="1:60" ht="31.5" customHeight="1" x14ac:dyDescent="0.15">
      <c r="A103" s="507" t="s">
        <v>351</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389</v>
      </c>
      <c r="AF103" s="313"/>
      <c r="AG103" s="313"/>
      <c r="AH103" s="314"/>
      <c r="AI103" s="318" t="s">
        <v>387</v>
      </c>
      <c r="AJ103" s="313"/>
      <c r="AK103" s="313"/>
      <c r="AL103" s="314"/>
      <c r="AM103" s="318" t="s">
        <v>416</v>
      </c>
      <c r="AN103" s="313"/>
      <c r="AO103" s="313"/>
      <c r="AP103" s="314"/>
      <c r="AQ103" s="380" t="s">
        <v>429</v>
      </c>
      <c r="AR103" s="381"/>
      <c r="AS103" s="381"/>
      <c r="AT103" s="382"/>
      <c r="AU103" s="380" t="s">
        <v>430</v>
      </c>
      <c r="AV103" s="381"/>
      <c r="AW103" s="381"/>
      <c r="AX103" s="383"/>
    </row>
    <row r="104" spans="1:60" ht="23.25" customHeight="1" x14ac:dyDescent="0.15">
      <c r="A104" s="510"/>
      <c r="B104" s="511"/>
      <c r="C104" s="511"/>
      <c r="D104" s="511"/>
      <c r="E104" s="511"/>
      <c r="F104" s="512"/>
      <c r="G104" s="165" t="s">
        <v>583</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577</v>
      </c>
      <c r="AC104" s="491"/>
      <c r="AD104" s="492"/>
      <c r="AE104" s="384">
        <v>1247</v>
      </c>
      <c r="AF104" s="385"/>
      <c r="AG104" s="385"/>
      <c r="AH104" s="386"/>
      <c r="AI104" s="384">
        <v>553</v>
      </c>
      <c r="AJ104" s="385"/>
      <c r="AK104" s="385"/>
      <c r="AL104" s="386"/>
      <c r="AM104" s="384" t="s">
        <v>578</v>
      </c>
      <c r="AN104" s="385"/>
      <c r="AO104" s="385"/>
      <c r="AP104" s="386"/>
      <c r="AQ104" s="384" t="s">
        <v>578</v>
      </c>
      <c r="AR104" s="385"/>
      <c r="AS104" s="385"/>
      <c r="AT104" s="386"/>
      <c r="AU104" s="384"/>
      <c r="AV104" s="385"/>
      <c r="AW104" s="385"/>
      <c r="AX104" s="386"/>
    </row>
    <row r="105" spans="1:60" ht="23.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t="s">
        <v>577</v>
      </c>
      <c r="AC105" s="427"/>
      <c r="AD105" s="428"/>
      <c r="AE105" s="378">
        <v>1000</v>
      </c>
      <c r="AF105" s="378"/>
      <c r="AG105" s="378"/>
      <c r="AH105" s="378"/>
      <c r="AI105" s="378">
        <v>1000</v>
      </c>
      <c r="AJ105" s="378"/>
      <c r="AK105" s="378"/>
      <c r="AL105" s="378"/>
      <c r="AM105" s="378">
        <v>1000</v>
      </c>
      <c r="AN105" s="378"/>
      <c r="AO105" s="378"/>
      <c r="AP105" s="378"/>
      <c r="AQ105" s="384">
        <v>1000</v>
      </c>
      <c r="AR105" s="385"/>
      <c r="AS105" s="385"/>
      <c r="AT105" s="386"/>
      <c r="AU105" s="836"/>
      <c r="AV105" s="837"/>
      <c r="AW105" s="837"/>
      <c r="AX105" s="838"/>
    </row>
    <row r="106" spans="1:60" ht="31.5" customHeight="1" x14ac:dyDescent="0.15">
      <c r="A106" s="507" t="s">
        <v>351</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389</v>
      </c>
      <c r="AF106" s="313"/>
      <c r="AG106" s="313"/>
      <c r="AH106" s="314"/>
      <c r="AI106" s="318" t="s">
        <v>387</v>
      </c>
      <c r="AJ106" s="313"/>
      <c r="AK106" s="313"/>
      <c r="AL106" s="314"/>
      <c r="AM106" s="318" t="s">
        <v>416</v>
      </c>
      <c r="AN106" s="313"/>
      <c r="AO106" s="313"/>
      <c r="AP106" s="314"/>
      <c r="AQ106" s="380" t="s">
        <v>429</v>
      </c>
      <c r="AR106" s="381"/>
      <c r="AS106" s="381"/>
      <c r="AT106" s="382"/>
      <c r="AU106" s="380" t="s">
        <v>430</v>
      </c>
      <c r="AV106" s="381"/>
      <c r="AW106" s="381"/>
      <c r="AX106" s="383"/>
    </row>
    <row r="107" spans="1:60" ht="23.25" customHeight="1" x14ac:dyDescent="0.15">
      <c r="A107" s="510"/>
      <c r="B107" s="511"/>
      <c r="C107" s="511"/>
      <c r="D107" s="511"/>
      <c r="E107" s="511"/>
      <c r="F107" s="512"/>
      <c r="G107" s="165" t="s">
        <v>584</v>
      </c>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t="s">
        <v>576</v>
      </c>
      <c r="AC107" s="491"/>
      <c r="AD107" s="492"/>
      <c r="AE107" s="378">
        <v>27</v>
      </c>
      <c r="AF107" s="378"/>
      <c r="AG107" s="378"/>
      <c r="AH107" s="378"/>
      <c r="AI107" s="378">
        <v>25</v>
      </c>
      <c r="AJ107" s="378"/>
      <c r="AK107" s="378"/>
      <c r="AL107" s="378"/>
      <c r="AM107" s="378">
        <v>23</v>
      </c>
      <c r="AN107" s="378"/>
      <c r="AO107" s="378"/>
      <c r="AP107" s="378"/>
      <c r="AQ107" s="384" t="s">
        <v>558</v>
      </c>
      <c r="AR107" s="385"/>
      <c r="AS107" s="385"/>
      <c r="AT107" s="386"/>
      <c r="AU107" s="384"/>
      <c r="AV107" s="385"/>
      <c r="AW107" s="385"/>
      <c r="AX107" s="386"/>
    </row>
    <row r="108" spans="1:60" ht="23.25"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t="s">
        <v>576</v>
      </c>
      <c r="AC108" s="427"/>
      <c r="AD108" s="428"/>
      <c r="AE108" s="378">
        <v>27</v>
      </c>
      <c r="AF108" s="378"/>
      <c r="AG108" s="378"/>
      <c r="AH108" s="378"/>
      <c r="AI108" s="378">
        <v>25</v>
      </c>
      <c r="AJ108" s="378"/>
      <c r="AK108" s="378"/>
      <c r="AL108" s="378"/>
      <c r="AM108" s="378">
        <v>23</v>
      </c>
      <c r="AN108" s="378"/>
      <c r="AO108" s="378"/>
      <c r="AP108" s="378"/>
      <c r="AQ108" s="384">
        <v>26</v>
      </c>
      <c r="AR108" s="385"/>
      <c r="AS108" s="385"/>
      <c r="AT108" s="386"/>
      <c r="AU108" s="836"/>
      <c r="AV108" s="837"/>
      <c r="AW108" s="837"/>
      <c r="AX108" s="838"/>
    </row>
    <row r="109" spans="1:60" ht="31.5" customHeight="1" x14ac:dyDescent="0.15">
      <c r="A109" s="507" t="s">
        <v>351</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389</v>
      </c>
      <c r="AF109" s="313"/>
      <c r="AG109" s="313"/>
      <c r="AH109" s="314"/>
      <c r="AI109" s="318" t="s">
        <v>387</v>
      </c>
      <c r="AJ109" s="313"/>
      <c r="AK109" s="313"/>
      <c r="AL109" s="314"/>
      <c r="AM109" s="318" t="s">
        <v>416</v>
      </c>
      <c r="AN109" s="313"/>
      <c r="AO109" s="313"/>
      <c r="AP109" s="314"/>
      <c r="AQ109" s="380" t="s">
        <v>429</v>
      </c>
      <c r="AR109" s="381"/>
      <c r="AS109" s="381"/>
      <c r="AT109" s="382"/>
      <c r="AU109" s="380" t="s">
        <v>430</v>
      </c>
      <c r="AV109" s="381"/>
      <c r="AW109" s="381"/>
      <c r="AX109" s="383"/>
    </row>
    <row r="110" spans="1:60" ht="23.25" customHeight="1" x14ac:dyDescent="0.15">
      <c r="A110" s="510"/>
      <c r="B110" s="511"/>
      <c r="C110" s="511"/>
      <c r="D110" s="511"/>
      <c r="E110" s="511"/>
      <c r="F110" s="512"/>
      <c r="G110" s="165" t="s">
        <v>585</v>
      </c>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t="s">
        <v>576</v>
      </c>
      <c r="AC110" s="491"/>
      <c r="AD110" s="492"/>
      <c r="AE110" s="378" t="s">
        <v>558</v>
      </c>
      <c r="AF110" s="378"/>
      <c r="AG110" s="378"/>
      <c r="AH110" s="378"/>
      <c r="AI110" s="378">
        <v>14</v>
      </c>
      <c r="AJ110" s="378"/>
      <c r="AK110" s="378"/>
      <c r="AL110" s="378"/>
      <c r="AM110" s="378">
        <v>45</v>
      </c>
      <c r="AN110" s="378"/>
      <c r="AO110" s="378"/>
      <c r="AP110" s="378"/>
      <c r="AQ110" s="384" t="s">
        <v>558</v>
      </c>
      <c r="AR110" s="385"/>
      <c r="AS110" s="385"/>
      <c r="AT110" s="386"/>
      <c r="AU110" s="384"/>
      <c r="AV110" s="385"/>
      <c r="AW110" s="385"/>
      <c r="AX110" s="386"/>
    </row>
    <row r="111" spans="1:60" ht="23.25"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t="s">
        <v>576</v>
      </c>
      <c r="AC111" s="427"/>
      <c r="AD111" s="428"/>
      <c r="AE111" s="378" t="s">
        <v>558</v>
      </c>
      <c r="AF111" s="378"/>
      <c r="AG111" s="378"/>
      <c r="AH111" s="378"/>
      <c r="AI111" s="378">
        <v>14</v>
      </c>
      <c r="AJ111" s="378"/>
      <c r="AK111" s="378"/>
      <c r="AL111" s="378"/>
      <c r="AM111" s="378">
        <v>45</v>
      </c>
      <c r="AN111" s="378"/>
      <c r="AO111" s="378"/>
      <c r="AP111" s="378"/>
      <c r="AQ111" s="384">
        <v>39</v>
      </c>
      <c r="AR111" s="385"/>
      <c r="AS111" s="385"/>
      <c r="AT111" s="386"/>
      <c r="AU111" s="836"/>
      <c r="AV111" s="837"/>
      <c r="AW111" s="837"/>
      <c r="AX111" s="838"/>
    </row>
    <row r="112" spans="1:60" ht="31.5" hidden="1" customHeight="1" x14ac:dyDescent="0.15">
      <c r="A112" s="507" t="s">
        <v>351</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389</v>
      </c>
      <c r="AF112" s="313"/>
      <c r="AG112" s="313"/>
      <c r="AH112" s="314"/>
      <c r="AI112" s="318" t="s">
        <v>387</v>
      </c>
      <c r="AJ112" s="313"/>
      <c r="AK112" s="313"/>
      <c r="AL112" s="314"/>
      <c r="AM112" s="318" t="s">
        <v>416</v>
      </c>
      <c r="AN112" s="313"/>
      <c r="AO112" s="313"/>
      <c r="AP112" s="314"/>
      <c r="AQ112" s="380" t="s">
        <v>429</v>
      </c>
      <c r="AR112" s="381"/>
      <c r="AS112" s="381"/>
      <c r="AT112" s="382"/>
      <c r="AU112" s="380" t="s">
        <v>430</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389</v>
      </c>
      <c r="AF115" s="313"/>
      <c r="AG115" s="313"/>
      <c r="AH115" s="314"/>
      <c r="AI115" s="318" t="s">
        <v>387</v>
      </c>
      <c r="AJ115" s="313"/>
      <c r="AK115" s="313"/>
      <c r="AL115" s="314"/>
      <c r="AM115" s="318" t="s">
        <v>416</v>
      </c>
      <c r="AN115" s="313"/>
      <c r="AO115" s="313"/>
      <c r="AP115" s="314"/>
      <c r="AQ115" s="354" t="s">
        <v>431</v>
      </c>
      <c r="AR115" s="355"/>
      <c r="AS115" s="355"/>
      <c r="AT115" s="355"/>
      <c r="AU115" s="355"/>
      <c r="AV115" s="355"/>
      <c r="AW115" s="355"/>
      <c r="AX115" s="356"/>
    </row>
    <row r="116" spans="1:50" ht="23.25" customHeight="1" x14ac:dyDescent="0.15">
      <c r="A116" s="307"/>
      <c r="B116" s="308"/>
      <c r="C116" s="308"/>
      <c r="D116" s="308"/>
      <c r="E116" s="308"/>
      <c r="F116" s="309"/>
      <c r="G116" s="371" t="s">
        <v>586</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588</v>
      </c>
      <c r="AC116" s="316"/>
      <c r="AD116" s="317"/>
      <c r="AE116" s="378">
        <v>12</v>
      </c>
      <c r="AF116" s="378"/>
      <c r="AG116" s="378"/>
      <c r="AH116" s="378"/>
      <c r="AI116" s="378">
        <v>12</v>
      </c>
      <c r="AJ116" s="378"/>
      <c r="AK116" s="378"/>
      <c r="AL116" s="378"/>
      <c r="AM116" s="378">
        <v>12</v>
      </c>
      <c r="AN116" s="378"/>
      <c r="AO116" s="378"/>
      <c r="AP116" s="378"/>
      <c r="AQ116" s="384">
        <v>16</v>
      </c>
      <c r="AR116" s="385"/>
      <c r="AS116" s="385"/>
      <c r="AT116" s="385"/>
      <c r="AU116" s="385"/>
      <c r="AV116" s="385"/>
      <c r="AW116" s="385"/>
      <c r="AX116" s="387"/>
    </row>
    <row r="117" spans="1:50" ht="46.5" customHeight="1" x14ac:dyDescent="0.15">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589</v>
      </c>
      <c r="AC117" s="361"/>
      <c r="AD117" s="362"/>
      <c r="AE117" s="322" t="s">
        <v>590</v>
      </c>
      <c r="AF117" s="322"/>
      <c r="AG117" s="322"/>
      <c r="AH117" s="322"/>
      <c r="AI117" s="322" t="s">
        <v>591</v>
      </c>
      <c r="AJ117" s="322"/>
      <c r="AK117" s="322"/>
      <c r="AL117" s="322"/>
      <c r="AM117" s="322" t="s">
        <v>592</v>
      </c>
      <c r="AN117" s="322"/>
      <c r="AO117" s="322"/>
      <c r="AP117" s="322"/>
      <c r="AQ117" s="322" t="s">
        <v>631</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389</v>
      </c>
      <c r="AF118" s="313"/>
      <c r="AG118" s="313"/>
      <c r="AH118" s="314"/>
      <c r="AI118" s="318" t="s">
        <v>387</v>
      </c>
      <c r="AJ118" s="313"/>
      <c r="AK118" s="313"/>
      <c r="AL118" s="314"/>
      <c r="AM118" s="318" t="s">
        <v>416</v>
      </c>
      <c r="AN118" s="313"/>
      <c r="AO118" s="313"/>
      <c r="AP118" s="314"/>
      <c r="AQ118" s="354" t="s">
        <v>431</v>
      </c>
      <c r="AR118" s="355"/>
      <c r="AS118" s="355"/>
      <c r="AT118" s="355"/>
      <c r="AU118" s="355"/>
      <c r="AV118" s="355"/>
      <c r="AW118" s="355"/>
      <c r="AX118" s="356"/>
    </row>
    <row r="119" spans="1:50" ht="23.25" customHeight="1" x14ac:dyDescent="0.15">
      <c r="A119" s="307"/>
      <c r="B119" s="308"/>
      <c r="C119" s="308"/>
      <c r="D119" s="308"/>
      <c r="E119" s="308"/>
      <c r="F119" s="309"/>
      <c r="G119" s="371" t="s">
        <v>593</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t="s">
        <v>588</v>
      </c>
      <c r="AC119" s="316"/>
      <c r="AD119" s="317"/>
      <c r="AE119" s="378">
        <v>17</v>
      </c>
      <c r="AF119" s="378"/>
      <c r="AG119" s="378"/>
      <c r="AH119" s="378"/>
      <c r="AI119" s="378">
        <v>23</v>
      </c>
      <c r="AJ119" s="378"/>
      <c r="AK119" s="378"/>
      <c r="AL119" s="378"/>
      <c r="AM119" s="378">
        <v>21</v>
      </c>
      <c r="AN119" s="378"/>
      <c r="AO119" s="378"/>
      <c r="AP119" s="378"/>
      <c r="AQ119" s="378">
        <v>19</v>
      </c>
      <c r="AR119" s="378"/>
      <c r="AS119" s="378"/>
      <c r="AT119" s="378"/>
      <c r="AU119" s="378"/>
      <c r="AV119" s="378"/>
      <c r="AW119" s="378"/>
      <c r="AX119" s="379"/>
    </row>
    <row r="120" spans="1:50" ht="46.5" customHeight="1" x14ac:dyDescent="0.15">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589</v>
      </c>
      <c r="AC120" s="361"/>
      <c r="AD120" s="362"/>
      <c r="AE120" s="322" t="s">
        <v>594</v>
      </c>
      <c r="AF120" s="322"/>
      <c r="AG120" s="322"/>
      <c r="AH120" s="322"/>
      <c r="AI120" s="322" t="s">
        <v>595</v>
      </c>
      <c r="AJ120" s="322"/>
      <c r="AK120" s="322"/>
      <c r="AL120" s="322"/>
      <c r="AM120" s="322" t="s">
        <v>596</v>
      </c>
      <c r="AN120" s="322"/>
      <c r="AO120" s="322"/>
      <c r="AP120" s="322"/>
      <c r="AQ120" s="322" t="s">
        <v>632</v>
      </c>
      <c r="AR120" s="322"/>
      <c r="AS120" s="322"/>
      <c r="AT120" s="322"/>
      <c r="AU120" s="322"/>
      <c r="AV120" s="322"/>
      <c r="AW120" s="322"/>
      <c r="AX120" s="323"/>
    </row>
    <row r="121" spans="1:50" ht="23.25"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389</v>
      </c>
      <c r="AF121" s="313"/>
      <c r="AG121" s="313"/>
      <c r="AH121" s="314"/>
      <c r="AI121" s="318" t="s">
        <v>387</v>
      </c>
      <c r="AJ121" s="313"/>
      <c r="AK121" s="313"/>
      <c r="AL121" s="314"/>
      <c r="AM121" s="318" t="s">
        <v>416</v>
      </c>
      <c r="AN121" s="313"/>
      <c r="AO121" s="313"/>
      <c r="AP121" s="314"/>
      <c r="AQ121" s="354" t="s">
        <v>431</v>
      </c>
      <c r="AR121" s="355"/>
      <c r="AS121" s="355"/>
      <c r="AT121" s="355"/>
      <c r="AU121" s="355"/>
      <c r="AV121" s="355"/>
      <c r="AW121" s="355"/>
      <c r="AX121" s="356"/>
    </row>
    <row r="122" spans="1:50" ht="23.25" customHeight="1" x14ac:dyDescent="0.15">
      <c r="A122" s="307"/>
      <c r="B122" s="308"/>
      <c r="C122" s="308"/>
      <c r="D122" s="308"/>
      <c r="E122" s="308"/>
      <c r="F122" s="309"/>
      <c r="G122" s="371" t="s">
        <v>597</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t="s">
        <v>587</v>
      </c>
      <c r="AC122" s="316"/>
      <c r="AD122" s="317"/>
      <c r="AE122" s="378" t="s">
        <v>558</v>
      </c>
      <c r="AF122" s="378"/>
      <c r="AG122" s="378"/>
      <c r="AH122" s="378"/>
      <c r="AI122" s="378">
        <v>14.357142857142858</v>
      </c>
      <c r="AJ122" s="378"/>
      <c r="AK122" s="378"/>
      <c r="AL122" s="378"/>
      <c r="AM122" s="378">
        <v>5.6</v>
      </c>
      <c r="AN122" s="378"/>
      <c r="AO122" s="378"/>
      <c r="AP122" s="378"/>
      <c r="AQ122" s="378">
        <v>7.3</v>
      </c>
      <c r="AR122" s="378"/>
      <c r="AS122" s="378"/>
      <c r="AT122" s="378"/>
      <c r="AU122" s="378"/>
      <c r="AV122" s="378"/>
      <c r="AW122" s="378"/>
      <c r="AX122" s="379"/>
    </row>
    <row r="123" spans="1:50" ht="46.5" customHeight="1" thickBot="1" x14ac:dyDescent="0.2">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589</v>
      </c>
      <c r="AC123" s="361"/>
      <c r="AD123" s="362"/>
      <c r="AE123" s="322" t="s">
        <v>558</v>
      </c>
      <c r="AF123" s="322"/>
      <c r="AG123" s="322"/>
      <c r="AH123" s="322"/>
      <c r="AI123" s="322" t="s">
        <v>598</v>
      </c>
      <c r="AJ123" s="322"/>
      <c r="AK123" s="322"/>
      <c r="AL123" s="322"/>
      <c r="AM123" s="322" t="s">
        <v>633</v>
      </c>
      <c r="AN123" s="322"/>
      <c r="AO123" s="322"/>
      <c r="AP123" s="322"/>
      <c r="AQ123" s="322" t="s">
        <v>634</v>
      </c>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389</v>
      </c>
      <c r="AF124" s="313"/>
      <c r="AG124" s="313"/>
      <c r="AH124" s="314"/>
      <c r="AI124" s="318" t="s">
        <v>387</v>
      </c>
      <c r="AJ124" s="313"/>
      <c r="AK124" s="313"/>
      <c r="AL124" s="314"/>
      <c r="AM124" s="318" t="s">
        <v>416</v>
      </c>
      <c r="AN124" s="313"/>
      <c r="AO124" s="313"/>
      <c r="AP124" s="314"/>
      <c r="AQ124" s="354" t="s">
        <v>431</v>
      </c>
      <c r="AR124" s="355"/>
      <c r="AS124" s="355"/>
      <c r="AT124" s="355"/>
      <c r="AU124" s="355"/>
      <c r="AV124" s="355"/>
      <c r="AW124" s="355"/>
      <c r="AX124" s="356"/>
    </row>
    <row r="125" spans="1:50" ht="23.25" hidden="1" customHeight="1" x14ac:dyDescent="0.15">
      <c r="A125" s="307"/>
      <c r="B125" s="308"/>
      <c r="C125" s="308"/>
      <c r="D125" s="308"/>
      <c r="E125" s="308"/>
      <c r="F125" s="309"/>
      <c r="G125" s="371" t="s">
        <v>599</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563</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389</v>
      </c>
      <c r="AF127" s="313"/>
      <c r="AG127" s="313"/>
      <c r="AH127" s="314"/>
      <c r="AI127" s="318" t="s">
        <v>387</v>
      </c>
      <c r="AJ127" s="313"/>
      <c r="AK127" s="313"/>
      <c r="AL127" s="314"/>
      <c r="AM127" s="318" t="s">
        <v>416</v>
      </c>
      <c r="AN127" s="313"/>
      <c r="AO127" s="313"/>
      <c r="AP127" s="314"/>
      <c r="AQ127" s="354" t="s">
        <v>431</v>
      </c>
      <c r="AR127" s="355"/>
      <c r="AS127" s="355"/>
      <c r="AT127" s="355"/>
      <c r="AU127" s="355"/>
      <c r="AV127" s="355"/>
      <c r="AW127" s="355"/>
      <c r="AX127" s="356"/>
    </row>
    <row r="128" spans="1:50" ht="23.25" hidden="1" customHeight="1" x14ac:dyDescent="0.15">
      <c r="A128" s="307"/>
      <c r="B128" s="308"/>
      <c r="C128" s="308"/>
      <c r="D128" s="308"/>
      <c r="E128" s="308"/>
      <c r="F128" s="309"/>
      <c r="G128" s="371" t="s">
        <v>560</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563</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404</v>
      </c>
      <c r="B130" s="1020"/>
      <c r="C130" s="1019" t="s">
        <v>239</v>
      </c>
      <c r="D130" s="1020"/>
      <c r="E130" s="324" t="s">
        <v>268</v>
      </c>
      <c r="F130" s="325"/>
      <c r="G130" s="326" t="s">
        <v>624</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600</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389</v>
      </c>
      <c r="AF132" s="275"/>
      <c r="AG132" s="275"/>
      <c r="AH132" s="275"/>
      <c r="AI132" s="275" t="s">
        <v>409</v>
      </c>
      <c r="AJ132" s="275"/>
      <c r="AK132" s="275"/>
      <c r="AL132" s="275"/>
      <c r="AM132" s="275" t="s">
        <v>416</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v>5</v>
      </c>
      <c r="AR133" s="281"/>
      <c r="AS133" s="141" t="s">
        <v>236</v>
      </c>
      <c r="AT133" s="176"/>
      <c r="AU133" s="263">
        <v>10</v>
      </c>
      <c r="AV133" s="140"/>
      <c r="AW133" s="141" t="s">
        <v>181</v>
      </c>
      <c r="AX133" s="142"/>
    </row>
    <row r="134" spans="1:50" ht="39.75" customHeight="1" x14ac:dyDescent="0.15">
      <c r="A134" s="1023"/>
      <c r="B134" s="256"/>
      <c r="C134" s="255"/>
      <c r="D134" s="256"/>
      <c r="E134" s="255"/>
      <c r="F134" s="330"/>
      <c r="G134" s="264" t="s">
        <v>601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562</v>
      </c>
      <c r="AC134" s="228"/>
      <c r="AD134" s="228"/>
      <c r="AE134" s="276">
        <v>47.1</v>
      </c>
      <c r="AF134" s="120"/>
      <c r="AG134" s="120"/>
      <c r="AH134" s="120"/>
      <c r="AI134" s="276">
        <v>49.6</v>
      </c>
      <c r="AJ134" s="120"/>
      <c r="AK134" s="120"/>
      <c r="AL134" s="120"/>
      <c r="AM134" s="276" t="s">
        <v>556</v>
      </c>
      <c r="AN134" s="120"/>
      <c r="AO134" s="120"/>
      <c r="AP134" s="120"/>
      <c r="AQ134" s="276" t="s">
        <v>555</v>
      </c>
      <c r="AR134" s="120"/>
      <c r="AS134" s="120"/>
      <c r="AT134" s="120"/>
      <c r="AU134" s="276" t="s">
        <v>555</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562</v>
      </c>
      <c r="AC135" s="302"/>
      <c r="AD135" s="303"/>
      <c r="AE135" s="276" t="s">
        <v>558</v>
      </c>
      <c r="AF135" s="120"/>
      <c r="AG135" s="120"/>
      <c r="AH135" s="120"/>
      <c r="AI135" s="276" t="s">
        <v>558</v>
      </c>
      <c r="AJ135" s="120"/>
      <c r="AK135" s="120"/>
      <c r="AL135" s="120"/>
      <c r="AM135" s="276" t="s">
        <v>556</v>
      </c>
      <c r="AN135" s="120"/>
      <c r="AO135" s="120"/>
      <c r="AP135" s="120"/>
      <c r="AQ135" s="276" t="s">
        <v>558</v>
      </c>
      <c r="AR135" s="120"/>
      <c r="AS135" s="120"/>
      <c r="AT135" s="120"/>
      <c r="AU135" s="276">
        <v>60</v>
      </c>
      <c r="AV135" s="120"/>
      <c r="AW135" s="120"/>
      <c r="AX135" s="219"/>
    </row>
    <row r="136" spans="1:50" ht="18.75"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389</v>
      </c>
      <c r="AF136" s="275"/>
      <c r="AG136" s="275"/>
      <c r="AH136" s="275"/>
      <c r="AI136" s="275" t="s">
        <v>387</v>
      </c>
      <c r="AJ136" s="275"/>
      <c r="AK136" s="275"/>
      <c r="AL136" s="275"/>
      <c r="AM136" s="275" t="s">
        <v>416</v>
      </c>
      <c r="AN136" s="275"/>
      <c r="AO136" s="275"/>
      <c r="AP136" s="277"/>
      <c r="AQ136" s="277" t="s">
        <v>235</v>
      </c>
      <c r="AR136" s="278"/>
      <c r="AS136" s="278"/>
      <c r="AT136" s="279"/>
      <c r="AU136" s="289" t="s">
        <v>251</v>
      </c>
      <c r="AV136" s="289"/>
      <c r="AW136" s="289"/>
      <c r="AX136" s="290"/>
    </row>
    <row r="137" spans="1:50" ht="18.75"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v>5</v>
      </c>
      <c r="AR137" s="281"/>
      <c r="AS137" s="141" t="s">
        <v>236</v>
      </c>
      <c r="AT137" s="176"/>
      <c r="AU137" s="263">
        <v>10</v>
      </c>
      <c r="AV137" s="140"/>
      <c r="AW137" s="141" t="s">
        <v>181</v>
      </c>
      <c r="AX137" s="142"/>
    </row>
    <row r="138" spans="1:50" ht="39.75" customHeight="1" x14ac:dyDescent="0.15">
      <c r="A138" s="1023"/>
      <c r="B138" s="256"/>
      <c r="C138" s="255"/>
      <c r="D138" s="256"/>
      <c r="E138" s="255"/>
      <c r="F138" s="330"/>
      <c r="G138" s="264" t="s">
        <v>635</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577</v>
      </c>
      <c r="AC138" s="302"/>
      <c r="AD138" s="303"/>
      <c r="AE138" s="276">
        <v>3686</v>
      </c>
      <c r="AF138" s="120"/>
      <c r="AG138" s="120"/>
      <c r="AH138" s="120"/>
      <c r="AI138" s="276">
        <v>3879</v>
      </c>
      <c r="AJ138" s="120"/>
      <c r="AK138" s="120"/>
      <c r="AL138" s="120"/>
      <c r="AM138" s="276" t="s">
        <v>556</v>
      </c>
      <c r="AN138" s="120"/>
      <c r="AO138" s="120"/>
      <c r="AP138" s="120"/>
      <c r="AQ138" s="276" t="s">
        <v>555</v>
      </c>
      <c r="AR138" s="120"/>
      <c r="AS138" s="120"/>
      <c r="AT138" s="120"/>
      <c r="AU138" s="276" t="s">
        <v>555</v>
      </c>
      <c r="AV138" s="120"/>
      <c r="AW138" s="120"/>
      <c r="AX138" s="219"/>
    </row>
    <row r="139" spans="1:50" ht="39.75"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577</v>
      </c>
      <c r="AC139" s="302"/>
      <c r="AD139" s="303"/>
      <c r="AE139" s="276">
        <v>3610</v>
      </c>
      <c r="AF139" s="120"/>
      <c r="AG139" s="120"/>
      <c r="AH139" s="120"/>
      <c r="AI139" s="276">
        <v>3518</v>
      </c>
      <c r="AJ139" s="120"/>
      <c r="AK139" s="120"/>
      <c r="AL139" s="120"/>
      <c r="AM139" s="276" t="s">
        <v>556</v>
      </c>
      <c r="AN139" s="120"/>
      <c r="AO139" s="120"/>
      <c r="AP139" s="120"/>
      <c r="AQ139" s="276" t="s">
        <v>558</v>
      </c>
      <c r="AR139" s="120"/>
      <c r="AS139" s="120"/>
      <c r="AT139" s="120"/>
      <c r="AU139" s="276">
        <v>3755</v>
      </c>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389</v>
      </c>
      <c r="AF140" s="275"/>
      <c r="AG140" s="275"/>
      <c r="AH140" s="275"/>
      <c r="AI140" s="275" t="s">
        <v>387</v>
      </c>
      <c r="AJ140" s="275"/>
      <c r="AK140" s="275"/>
      <c r="AL140" s="275"/>
      <c r="AM140" s="275" t="s">
        <v>416</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389</v>
      </c>
      <c r="AF144" s="275"/>
      <c r="AG144" s="275"/>
      <c r="AH144" s="275"/>
      <c r="AI144" s="275" t="s">
        <v>387</v>
      </c>
      <c r="AJ144" s="275"/>
      <c r="AK144" s="275"/>
      <c r="AL144" s="275"/>
      <c r="AM144" s="275" t="s">
        <v>416</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389</v>
      </c>
      <c r="AF148" s="275"/>
      <c r="AG148" s="275"/>
      <c r="AH148" s="275"/>
      <c r="AI148" s="275" t="s">
        <v>387</v>
      </c>
      <c r="AJ148" s="275"/>
      <c r="AK148" s="275"/>
      <c r="AL148" s="275"/>
      <c r="AM148" s="275" t="s">
        <v>416</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335</v>
      </c>
      <c r="R152" s="173"/>
      <c r="S152" s="173"/>
      <c r="T152" s="173"/>
      <c r="U152" s="173"/>
      <c r="V152" s="173"/>
      <c r="W152" s="173"/>
      <c r="X152" s="173"/>
      <c r="Y152" s="173"/>
      <c r="Z152" s="173"/>
      <c r="AA152" s="173"/>
      <c r="AB152" s="299" t="s">
        <v>336</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335</v>
      </c>
      <c r="R159" s="173"/>
      <c r="S159" s="173"/>
      <c r="T159" s="173"/>
      <c r="U159" s="173"/>
      <c r="V159" s="173"/>
      <c r="W159" s="173"/>
      <c r="X159" s="173"/>
      <c r="Y159" s="173"/>
      <c r="Z159" s="173"/>
      <c r="AA159" s="173"/>
      <c r="AB159" s="299" t="s">
        <v>336</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335</v>
      </c>
      <c r="R166" s="173"/>
      <c r="S166" s="173"/>
      <c r="T166" s="173"/>
      <c r="U166" s="173"/>
      <c r="V166" s="173"/>
      <c r="W166" s="173"/>
      <c r="X166" s="173"/>
      <c r="Y166" s="173"/>
      <c r="Z166" s="173"/>
      <c r="AA166" s="173"/>
      <c r="AB166" s="299" t="s">
        <v>336</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335</v>
      </c>
      <c r="R173" s="173"/>
      <c r="S173" s="173"/>
      <c r="T173" s="173"/>
      <c r="U173" s="173"/>
      <c r="V173" s="173"/>
      <c r="W173" s="173"/>
      <c r="X173" s="173"/>
      <c r="Y173" s="173"/>
      <c r="Z173" s="173"/>
      <c r="AA173" s="173"/>
      <c r="AB173" s="299" t="s">
        <v>336</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335</v>
      </c>
      <c r="R180" s="173"/>
      <c r="S180" s="173"/>
      <c r="T180" s="173"/>
      <c r="U180" s="173"/>
      <c r="V180" s="173"/>
      <c r="W180" s="173"/>
      <c r="X180" s="173"/>
      <c r="Y180" s="173"/>
      <c r="Z180" s="173"/>
      <c r="AA180" s="173"/>
      <c r="AB180" s="299" t="s">
        <v>336</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39" t="s">
        <v>602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389</v>
      </c>
      <c r="AF192" s="275"/>
      <c r="AG192" s="275"/>
      <c r="AH192" s="275"/>
      <c r="AI192" s="275" t="s">
        <v>387</v>
      </c>
      <c r="AJ192" s="275"/>
      <c r="AK192" s="275"/>
      <c r="AL192" s="275"/>
      <c r="AM192" s="275" t="s">
        <v>416</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556</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556</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389</v>
      </c>
      <c r="AF196" s="275"/>
      <c r="AG196" s="275"/>
      <c r="AH196" s="275"/>
      <c r="AI196" s="275" t="s">
        <v>387</v>
      </c>
      <c r="AJ196" s="275"/>
      <c r="AK196" s="275"/>
      <c r="AL196" s="275"/>
      <c r="AM196" s="275" t="s">
        <v>416</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556</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556</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389</v>
      </c>
      <c r="AF200" s="275"/>
      <c r="AG200" s="275"/>
      <c r="AH200" s="275"/>
      <c r="AI200" s="275" t="s">
        <v>387</v>
      </c>
      <c r="AJ200" s="275"/>
      <c r="AK200" s="275"/>
      <c r="AL200" s="275"/>
      <c r="AM200" s="275" t="s">
        <v>416</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389</v>
      </c>
      <c r="AF204" s="275"/>
      <c r="AG204" s="275"/>
      <c r="AH204" s="275"/>
      <c r="AI204" s="275" t="s">
        <v>387</v>
      </c>
      <c r="AJ204" s="275"/>
      <c r="AK204" s="275"/>
      <c r="AL204" s="275"/>
      <c r="AM204" s="275" t="s">
        <v>416</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389</v>
      </c>
      <c r="AF208" s="275"/>
      <c r="AG208" s="275"/>
      <c r="AH208" s="275"/>
      <c r="AI208" s="275" t="s">
        <v>387</v>
      </c>
      <c r="AJ208" s="275"/>
      <c r="AK208" s="275"/>
      <c r="AL208" s="275"/>
      <c r="AM208" s="275" t="s">
        <v>416</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335</v>
      </c>
      <c r="R212" s="173"/>
      <c r="S212" s="173"/>
      <c r="T212" s="173"/>
      <c r="U212" s="173"/>
      <c r="V212" s="173"/>
      <c r="W212" s="173"/>
      <c r="X212" s="173"/>
      <c r="Y212" s="173"/>
      <c r="Z212" s="173"/>
      <c r="AA212" s="173"/>
      <c r="AB212" s="299" t="s">
        <v>336</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335</v>
      </c>
      <c r="R219" s="173"/>
      <c r="S219" s="173"/>
      <c r="T219" s="173"/>
      <c r="U219" s="173"/>
      <c r="V219" s="173"/>
      <c r="W219" s="173"/>
      <c r="X219" s="173"/>
      <c r="Y219" s="173"/>
      <c r="Z219" s="173"/>
      <c r="AA219" s="173"/>
      <c r="AB219" s="299" t="s">
        <v>336</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335</v>
      </c>
      <c r="R226" s="173"/>
      <c r="S226" s="173"/>
      <c r="T226" s="173"/>
      <c r="U226" s="173"/>
      <c r="V226" s="173"/>
      <c r="W226" s="173"/>
      <c r="X226" s="173"/>
      <c r="Y226" s="173"/>
      <c r="Z226" s="173"/>
      <c r="AA226" s="173"/>
      <c r="AB226" s="299" t="s">
        <v>336</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335</v>
      </c>
      <c r="R233" s="173"/>
      <c r="S233" s="173"/>
      <c r="T233" s="173"/>
      <c r="U233" s="173"/>
      <c r="V233" s="173"/>
      <c r="W233" s="173"/>
      <c r="X233" s="173"/>
      <c r="Y233" s="173"/>
      <c r="Z233" s="173"/>
      <c r="AA233" s="173"/>
      <c r="AB233" s="299" t="s">
        <v>336</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335</v>
      </c>
      <c r="R240" s="173"/>
      <c r="S240" s="173"/>
      <c r="T240" s="173"/>
      <c r="U240" s="173"/>
      <c r="V240" s="173"/>
      <c r="W240" s="173"/>
      <c r="X240" s="173"/>
      <c r="Y240" s="173"/>
      <c r="Z240" s="173"/>
      <c r="AA240" s="173"/>
      <c r="AB240" s="299" t="s">
        <v>336</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389</v>
      </c>
      <c r="AF252" s="275"/>
      <c r="AG252" s="275"/>
      <c r="AH252" s="275"/>
      <c r="AI252" s="275" t="s">
        <v>387</v>
      </c>
      <c r="AJ252" s="275"/>
      <c r="AK252" s="275"/>
      <c r="AL252" s="275"/>
      <c r="AM252" s="275" t="s">
        <v>416</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389</v>
      </c>
      <c r="AF256" s="275"/>
      <c r="AG256" s="275"/>
      <c r="AH256" s="275"/>
      <c r="AI256" s="275" t="s">
        <v>387</v>
      </c>
      <c r="AJ256" s="275"/>
      <c r="AK256" s="275"/>
      <c r="AL256" s="275"/>
      <c r="AM256" s="275" t="s">
        <v>416</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389</v>
      </c>
      <c r="AF260" s="275"/>
      <c r="AG260" s="275"/>
      <c r="AH260" s="275"/>
      <c r="AI260" s="275" t="s">
        <v>387</v>
      </c>
      <c r="AJ260" s="275"/>
      <c r="AK260" s="275"/>
      <c r="AL260" s="275"/>
      <c r="AM260" s="275" t="s">
        <v>416</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389</v>
      </c>
      <c r="AF264" s="275"/>
      <c r="AG264" s="275"/>
      <c r="AH264" s="275"/>
      <c r="AI264" s="275" t="s">
        <v>387</v>
      </c>
      <c r="AJ264" s="275"/>
      <c r="AK264" s="275"/>
      <c r="AL264" s="275"/>
      <c r="AM264" s="275" t="s">
        <v>416</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389</v>
      </c>
      <c r="AF268" s="275"/>
      <c r="AG268" s="275"/>
      <c r="AH268" s="275"/>
      <c r="AI268" s="275" t="s">
        <v>387</v>
      </c>
      <c r="AJ268" s="275"/>
      <c r="AK268" s="275"/>
      <c r="AL268" s="275"/>
      <c r="AM268" s="275" t="s">
        <v>416</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335</v>
      </c>
      <c r="R272" s="173"/>
      <c r="S272" s="173"/>
      <c r="T272" s="173"/>
      <c r="U272" s="173"/>
      <c r="V272" s="173"/>
      <c r="W272" s="173"/>
      <c r="X272" s="173"/>
      <c r="Y272" s="173"/>
      <c r="Z272" s="173"/>
      <c r="AA272" s="173"/>
      <c r="AB272" s="299" t="s">
        <v>336</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335</v>
      </c>
      <c r="R279" s="173"/>
      <c r="S279" s="173"/>
      <c r="T279" s="173"/>
      <c r="U279" s="173"/>
      <c r="V279" s="173"/>
      <c r="W279" s="173"/>
      <c r="X279" s="173"/>
      <c r="Y279" s="173"/>
      <c r="Z279" s="173"/>
      <c r="AA279" s="173"/>
      <c r="AB279" s="299" t="s">
        <v>336</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335</v>
      </c>
      <c r="R286" s="173"/>
      <c r="S286" s="173"/>
      <c r="T286" s="173"/>
      <c r="U286" s="173"/>
      <c r="V286" s="173"/>
      <c r="W286" s="173"/>
      <c r="X286" s="173"/>
      <c r="Y286" s="173"/>
      <c r="Z286" s="173"/>
      <c r="AA286" s="173"/>
      <c r="AB286" s="299" t="s">
        <v>336</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335</v>
      </c>
      <c r="R293" s="173"/>
      <c r="S293" s="173"/>
      <c r="T293" s="173"/>
      <c r="U293" s="173"/>
      <c r="V293" s="173"/>
      <c r="W293" s="173"/>
      <c r="X293" s="173"/>
      <c r="Y293" s="173"/>
      <c r="Z293" s="173"/>
      <c r="AA293" s="173"/>
      <c r="AB293" s="299" t="s">
        <v>336</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335</v>
      </c>
      <c r="R300" s="173"/>
      <c r="S300" s="173"/>
      <c r="T300" s="173"/>
      <c r="U300" s="173"/>
      <c r="V300" s="173"/>
      <c r="W300" s="173"/>
      <c r="X300" s="173"/>
      <c r="Y300" s="173"/>
      <c r="Z300" s="173"/>
      <c r="AA300" s="173"/>
      <c r="AB300" s="299" t="s">
        <v>336</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389</v>
      </c>
      <c r="AF312" s="275"/>
      <c r="AG312" s="275"/>
      <c r="AH312" s="275"/>
      <c r="AI312" s="275" t="s">
        <v>387</v>
      </c>
      <c r="AJ312" s="275"/>
      <c r="AK312" s="275"/>
      <c r="AL312" s="275"/>
      <c r="AM312" s="275" t="s">
        <v>416</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389</v>
      </c>
      <c r="AF316" s="275"/>
      <c r="AG316" s="275"/>
      <c r="AH316" s="275"/>
      <c r="AI316" s="275" t="s">
        <v>387</v>
      </c>
      <c r="AJ316" s="275"/>
      <c r="AK316" s="275"/>
      <c r="AL316" s="275"/>
      <c r="AM316" s="275" t="s">
        <v>416</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389</v>
      </c>
      <c r="AF320" s="275"/>
      <c r="AG320" s="275"/>
      <c r="AH320" s="275"/>
      <c r="AI320" s="275" t="s">
        <v>387</v>
      </c>
      <c r="AJ320" s="275"/>
      <c r="AK320" s="275"/>
      <c r="AL320" s="275"/>
      <c r="AM320" s="275" t="s">
        <v>416</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389</v>
      </c>
      <c r="AF324" s="275"/>
      <c r="AG324" s="275"/>
      <c r="AH324" s="275"/>
      <c r="AI324" s="275" t="s">
        <v>387</v>
      </c>
      <c r="AJ324" s="275"/>
      <c r="AK324" s="275"/>
      <c r="AL324" s="275"/>
      <c r="AM324" s="275" t="s">
        <v>416</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389</v>
      </c>
      <c r="AF328" s="275"/>
      <c r="AG328" s="275"/>
      <c r="AH328" s="275"/>
      <c r="AI328" s="275" t="s">
        <v>387</v>
      </c>
      <c r="AJ328" s="275"/>
      <c r="AK328" s="275"/>
      <c r="AL328" s="275"/>
      <c r="AM328" s="275" t="s">
        <v>416</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335</v>
      </c>
      <c r="R332" s="173"/>
      <c r="S332" s="173"/>
      <c r="T332" s="173"/>
      <c r="U332" s="173"/>
      <c r="V332" s="173"/>
      <c r="W332" s="173"/>
      <c r="X332" s="173"/>
      <c r="Y332" s="173"/>
      <c r="Z332" s="173"/>
      <c r="AA332" s="173"/>
      <c r="AB332" s="299" t="s">
        <v>336</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335</v>
      </c>
      <c r="R339" s="173"/>
      <c r="S339" s="173"/>
      <c r="T339" s="173"/>
      <c r="U339" s="173"/>
      <c r="V339" s="173"/>
      <c r="W339" s="173"/>
      <c r="X339" s="173"/>
      <c r="Y339" s="173"/>
      <c r="Z339" s="173"/>
      <c r="AA339" s="173"/>
      <c r="AB339" s="299" t="s">
        <v>336</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335</v>
      </c>
      <c r="R346" s="173"/>
      <c r="S346" s="173"/>
      <c r="T346" s="173"/>
      <c r="U346" s="173"/>
      <c r="V346" s="173"/>
      <c r="W346" s="173"/>
      <c r="X346" s="173"/>
      <c r="Y346" s="173"/>
      <c r="Z346" s="173"/>
      <c r="AA346" s="173"/>
      <c r="AB346" s="299" t="s">
        <v>336</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335</v>
      </c>
      <c r="R353" s="173"/>
      <c r="S353" s="173"/>
      <c r="T353" s="173"/>
      <c r="U353" s="173"/>
      <c r="V353" s="173"/>
      <c r="W353" s="173"/>
      <c r="X353" s="173"/>
      <c r="Y353" s="173"/>
      <c r="Z353" s="173"/>
      <c r="AA353" s="173"/>
      <c r="AB353" s="299" t="s">
        <v>336</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335</v>
      </c>
      <c r="R360" s="173"/>
      <c r="S360" s="173"/>
      <c r="T360" s="173"/>
      <c r="U360" s="173"/>
      <c r="V360" s="173"/>
      <c r="W360" s="173"/>
      <c r="X360" s="173"/>
      <c r="Y360" s="173"/>
      <c r="Z360" s="173"/>
      <c r="AA360" s="173"/>
      <c r="AB360" s="299" t="s">
        <v>336</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389</v>
      </c>
      <c r="AF372" s="275"/>
      <c r="AG372" s="275"/>
      <c r="AH372" s="275"/>
      <c r="AI372" s="275" t="s">
        <v>387</v>
      </c>
      <c r="AJ372" s="275"/>
      <c r="AK372" s="275"/>
      <c r="AL372" s="275"/>
      <c r="AM372" s="275" t="s">
        <v>416</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389</v>
      </c>
      <c r="AF376" s="275"/>
      <c r="AG376" s="275"/>
      <c r="AH376" s="275"/>
      <c r="AI376" s="275" t="s">
        <v>387</v>
      </c>
      <c r="AJ376" s="275"/>
      <c r="AK376" s="275"/>
      <c r="AL376" s="275"/>
      <c r="AM376" s="275" t="s">
        <v>416</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389</v>
      </c>
      <c r="AF380" s="275"/>
      <c r="AG380" s="275"/>
      <c r="AH380" s="275"/>
      <c r="AI380" s="275" t="s">
        <v>387</v>
      </c>
      <c r="AJ380" s="275"/>
      <c r="AK380" s="275"/>
      <c r="AL380" s="275"/>
      <c r="AM380" s="275" t="s">
        <v>416</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389</v>
      </c>
      <c r="AF384" s="275"/>
      <c r="AG384" s="275"/>
      <c r="AH384" s="275"/>
      <c r="AI384" s="275" t="s">
        <v>387</v>
      </c>
      <c r="AJ384" s="275"/>
      <c r="AK384" s="275"/>
      <c r="AL384" s="275"/>
      <c r="AM384" s="275" t="s">
        <v>416</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389</v>
      </c>
      <c r="AF388" s="275"/>
      <c r="AG388" s="275"/>
      <c r="AH388" s="275"/>
      <c r="AI388" s="275" t="s">
        <v>387</v>
      </c>
      <c r="AJ388" s="275"/>
      <c r="AK388" s="275"/>
      <c r="AL388" s="275"/>
      <c r="AM388" s="275" t="s">
        <v>416</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335</v>
      </c>
      <c r="R392" s="173"/>
      <c r="S392" s="173"/>
      <c r="T392" s="173"/>
      <c r="U392" s="173"/>
      <c r="V392" s="173"/>
      <c r="W392" s="173"/>
      <c r="X392" s="173"/>
      <c r="Y392" s="173"/>
      <c r="Z392" s="173"/>
      <c r="AA392" s="173"/>
      <c r="AB392" s="299" t="s">
        <v>336</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335</v>
      </c>
      <c r="R399" s="173"/>
      <c r="S399" s="173"/>
      <c r="T399" s="173"/>
      <c r="U399" s="173"/>
      <c r="V399" s="173"/>
      <c r="W399" s="173"/>
      <c r="X399" s="173"/>
      <c r="Y399" s="173"/>
      <c r="Z399" s="173"/>
      <c r="AA399" s="173"/>
      <c r="AB399" s="299" t="s">
        <v>336</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335</v>
      </c>
      <c r="R406" s="173"/>
      <c r="S406" s="173"/>
      <c r="T406" s="173"/>
      <c r="U406" s="173"/>
      <c r="V406" s="173"/>
      <c r="W406" s="173"/>
      <c r="X406" s="173"/>
      <c r="Y406" s="173"/>
      <c r="Z406" s="173"/>
      <c r="AA406" s="173"/>
      <c r="AB406" s="299" t="s">
        <v>336</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335</v>
      </c>
      <c r="R413" s="173"/>
      <c r="S413" s="173"/>
      <c r="T413" s="173"/>
      <c r="U413" s="173"/>
      <c r="V413" s="173"/>
      <c r="W413" s="173"/>
      <c r="X413" s="173"/>
      <c r="Y413" s="173"/>
      <c r="Z413" s="173"/>
      <c r="AA413" s="173"/>
      <c r="AB413" s="299" t="s">
        <v>336</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335</v>
      </c>
      <c r="R420" s="173"/>
      <c r="S420" s="173"/>
      <c r="T420" s="173"/>
      <c r="U420" s="173"/>
      <c r="V420" s="173"/>
      <c r="W420" s="173"/>
      <c r="X420" s="173"/>
      <c r="Y420" s="173"/>
      <c r="Z420" s="173"/>
      <c r="AA420" s="173"/>
      <c r="AB420" s="299" t="s">
        <v>336</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419</v>
      </c>
      <c r="D430" s="254"/>
      <c r="E430" s="242" t="s">
        <v>397</v>
      </c>
      <c r="F430" s="468"/>
      <c r="G430" s="244" t="s">
        <v>255</v>
      </c>
      <c r="H430" s="162"/>
      <c r="I430" s="162"/>
      <c r="J430" s="469" t="s">
        <v>555</v>
      </c>
      <c r="K430" s="246"/>
      <c r="L430" s="246"/>
      <c r="M430" s="246"/>
      <c r="N430" s="246"/>
      <c r="O430" s="246"/>
      <c r="P430" s="246"/>
      <c r="Q430" s="246"/>
      <c r="R430" s="246"/>
      <c r="S430" s="246"/>
      <c r="T430" s="247"/>
      <c r="U430" s="470" t="s">
        <v>555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410</v>
      </c>
      <c r="AJ431" s="185"/>
      <c r="AK431" s="185"/>
      <c r="AL431" s="180"/>
      <c r="AM431" s="185" t="s">
        <v>423</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578</v>
      </c>
      <c r="AF432" s="140"/>
      <c r="AG432" s="141" t="s">
        <v>236</v>
      </c>
      <c r="AH432" s="176"/>
      <c r="AI432" s="186"/>
      <c r="AJ432" s="186"/>
      <c r="AK432" s="186"/>
      <c r="AL432" s="181"/>
      <c r="AM432" s="186"/>
      <c r="AN432" s="186"/>
      <c r="AO432" s="186"/>
      <c r="AP432" s="181"/>
      <c r="AQ432" s="262" t="s">
        <v>555</v>
      </c>
      <c r="AR432" s="140"/>
      <c r="AS432" s="141" t="s">
        <v>236</v>
      </c>
      <c r="AT432" s="176"/>
      <c r="AU432" s="262" t="s">
        <v>555</v>
      </c>
      <c r="AV432" s="140"/>
      <c r="AW432" s="141" t="s">
        <v>181</v>
      </c>
      <c r="AX432" s="142"/>
    </row>
    <row r="433" spans="1:50" ht="23.25" customHeight="1" x14ac:dyDescent="0.15">
      <c r="A433" s="1023"/>
      <c r="B433" s="256"/>
      <c r="C433" s="255"/>
      <c r="D433" s="256"/>
      <c r="E433" s="170"/>
      <c r="F433" s="171"/>
      <c r="G433" s="264" t="s">
        <v>555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555</v>
      </c>
      <c r="AC433" s="137"/>
      <c r="AD433" s="137"/>
      <c r="AE433" s="259" t="s">
        <v>555</v>
      </c>
      <c r="AF433" s="120"/>
      <c r="AG433" s="120"/>
      <c r="AH433" s="120"/>
      <c r="AI433" s="259" t="s">
        <v>555</v>
      </c>
      <c r="AJ433" s="120"/>
      <c r="AK433" s="120"/>
      <c r="AL433" s="120"/>
      <c r="AM433" s="259" t="s">
        <v>556</v>
      </c>
      <c r="AN433" s="120"/>
      <c r="AO433" s="120"/>
      <c r="AP433" s="120"/>
      <c r="AQ433" s="259" t="s">
        <v>555</v>
      </c>
      <c r="AR433" s="120"/>
      <c r="AS433" s="120"/>
      <c r="AT433" s="121"/>
      <c r="AU433" s="260" t="s">
        <v>555</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555</v>
      </c>
      <c r="AC434" s="137"/>
      <c r="AD434" s="137"/>
      <c r="AE434" s="259" t="s">
        <v>555</v>
      </c>
      <c r="AF434" s="120"/>
      <c r="AG434" s="120"/>
      <c r="AH434" s="120"/>
      <c r="AI434" s="259" t="s">
        <v>555</v>
      </c>
      <c r="AJ434" s="120"/>
      <c r="AK434" s="120"/>
      <c r="AL434" s="120"/>
      <c r="AM434" s="259" t="s">
        <v>556</v>
      </c>
      <c r="AN434" s="120"/>
      <c r="AO434" s="120"/>
      <c r="AP434" s="120"/>
      <c r="AQ434" s="259" t="s">
        <v>570</v>
      </c>
      <c r="AR434" s="120"/>
      <c r="AS434" s="120"/>
      <c r="AT434" s="121"/>
      <c r="AU434" s="260" t="s">
        <v>578</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555</v>
      </c>
      <c r="AF435" s="120"/>
      <c r="AG435" s="120"/>
      <c r="AH435" s="120"/>
      <c r="AI435" s="259" t="s">
        <v>555</v>
      </c>
      <c r="AJ435" s="120"/>
      <c r="AK435" s="120"/>
      <c r="AL435" s="120"/>
      <c r="AM435" s="259" t="s">
        <v>556</v>
      </c>
      <c r="AN435" s="120"/>
      <c r="AO435" s="120"/>
      <c r="AP435" s="120"/>
      <c r="AQ435" s="259" t="s">
        <v>555</v>
      </c>
      <c r="AR435" s="120"/>
      <c r="AS435" s="120"/>
      <c r="AT435" s="121"/>
      <c r="AU435" s="260" t="s">
        <v>555</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410</v>
      </c>
      <c r="AJ436" s="185"/>
      <c r="AK436" s="185"/>
      <c r="AL436" s="180"/>
      <c r="AM436" s="185" t="s">
        <v>423</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410</v>
      </c>
      <c r="AJ441" s="185"/>
      <c r="AK441" s="185"/>
      <c r="AL441" s="180"/>
      <c r="AM441" s="185" t="s">
        <v>423</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410</v>
      </c>
      <c r="AJ446" s="185"/>
      <c r="AK446" s="185"/>
      <c r="AL446" s="180"/>
      <c r="AM446" s="185" t="s">
        <v>423</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410</v>
      </c>
      <c r="AJ451" s="185"/>
      <c r="AK451" s="185"/>
      <c r="AL451" s="180"/>
      <c r="AM451" s="185" t="s">
        <v>423</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410</v>
      </c>
      <c r="AJ456" s="185"/>
      <c r="AK456" s="185"/>
      <c r="AL456" s="180"/>
      <c r="AM456" s="185" t="s">
        <v>423</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578</v>
      </c>
      <c r="AF457" s="140"/>
      <c r="AG457" s="141" t="s">
        <v>236</v>
      </c>
      <c r="AH457" s="176"/>
      <c r="AI457" s="186"/>
      <c r="AJ457" s="186"/>
      <c r="AK457" s="186"/>
      <c r="AL457" s="181"/>
      <c r="AM457" s="186"/>
      <c r="AN457" s="186"/>
      <c r="AO457" s="186"/>
      <c r="AP457" s="181"/>
      <c r="AQ457" s="262" t="s">
        <v>555</v>
      </c>
      <c r="AR457" s="140"/>
      <c r="AS457" s="141" t="s">
        <v>236</v>
      </c>
      <c r="AT457" s="176"/>
      <c r="AU457" s="263" t="s">
        <v>578</v>
      </c>
      <c r="AV457" s="140"/>
      <c r="AW457" s="141" t="s">
        <v>181</v>
      </c>
      <c r="AX457" s="142"/>
    </row>
    <row r="458" spans="1:50" ht="23.25" customHeight="1" x14ac:dyDescent="0.15">
      <c r="A458" s="1023"/>
      <c r="B458" s="256"/>
      <c r="C458" s="255"/>
      <c r="D458" s="256"/>
      <c r="E458" s="170"/>
      <c r="F458" s="171"/>
      <c r="G458" s="264" t="s">
        <v>555</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555</v>
      </c>
      <c r="AC458" s="137"/>
      <c r="AD458" s="137"/>
      <c r="AE458" s="259" t="s">
        <v>578</v>
      </c>
      <c r="AF458" s="120"/>
      <c r="AG458" s="120"/>
      <c r="AH458" s="120"/>
      <c r="AI458" s="259" t="s">
        <v>555</v>
      </c>
      <c r="AJ458" s="120"/>
      <c r="AK458" s="120"/>
      <c r="AL458" s="120"/>
      <c r="AM458" s="259" t="s">
        <v>556</v>
      </c>
      <c r="AN458" s="120"/>
      <c r="AO458" s="120"/>
      <c r="AP458" s="120"/>
      <c r="AQ458" s="259" t="s">
        <v>555</v>
      </c>
      <c r="AR458" s="120"/>
      <c r="AS458" s="120"/>
      <c r="AT458" s="121"/>
      <c r="AU458" s="260" t="s">
        <v>555</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555</v>
      </c>
      <c r="AC459" s="137"/>
      <c r="AD459" s="137"/>
      <c r="AE459" s="259" t="s">
        <v>555</v>
      </c>
      <c r="AF459" s="120"/>
      <c r="AG459" s="120"/>
      <c r="AH459" s="120"/>
      <c r="AI459" s="259" t="s">
        <v>555</v>
      </c>
      <c r="AJ459" s="120"/>
      <c r="AK459" s="120"/>
      <c r="AL459" s="120"/>
      <c r="AM459" s="259" t="s">
        <v>556</v>
      </c>
      <c r="AN459" s="120"/>
      <c r="AO459" s="120"/>
      <c r="AP459" s="120"/>
      <c r="AQ459" s="259" t="s">
        <v>555</v>
      </c>
      <c r="AR459" s="120"/>
      <c r="AS459" s="120"/>
      <c r="AT459" s="121"/>
      <c r="AU459" s="260" t="s">
        <v>578</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578</v>
      </c>
      <c r="AF460" s="120"/>
      <c r="AG460" s="120"/>
      <c r="AH460" s="120"/>
      <c r="AI460" s="259" t="s">
        <v>555</v>
      </c>
      <c r="AJ460" s="120"/>
      <c r="AK460" s="120"/>
      <c r="AL460" s="120"/>
      <c r="AM460" s="259" t="s">
        <v>556</v>
      </c>
      <c r="AN460" s="120"/>
      <c r="AO460" s="120"/>
      <c r="AP460" s="120"/>
      <c r="AQ460" s="259" t="s">
        <v>555</v>
      </c>
      <c r="AR460" s="120"/>
      <c r="AS460" s="120"/>
      <c r="AT460" s="121"/>
      <c r="AU460" s="260" t="s">
        <v>555</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410</v>
      </c>
      <c r="AJ461" s="185"/>
      <c r="AK461" s="185"/>
      <c r="AL461" s="180"/>
      <c r="AM461" s="185" t="s">
        <v>423</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410</v>
      </c>
      <c r="AJ466" s="185"/>
      <c r="AK466" s="185"/>
      <c r="AL466" s="180"/>
      <c r="AM466" s="185" t="s">
        <v>423</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410</v>
      </c>
      <c r="AJ471" s="185"/>
      <c r="AK471" s="185"/>
      <c r="AL471" s="180"/>
      <c r="AM471" s="185" t="s">
        <v>423</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410</v>
      </c>
      <c r="AJ476" s="185"/>
      <c r="AK476" s="185"/>
      <c r="AL476" s="180"/>
      <c r="AM476" s="185" t="s">
        <v>423</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406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39" t="s">
        <v>555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401</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410</v>
      </c>
      <c r="AJ485" s="185"/>
      <c r="AK485" s="185"/>
      <c r="AL485" s="180"/>
      <c r="AM485" s="185" t="s">
        <v>423</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410</v>
      </c>
      <c r="AJ490" s="185"/>
      <c r="AK490" s="185"/>
      <c r="AL490" s="180"/>
      <c r="AM490" s="185" t="s">
        <v>423</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410</v>
      </c>
      <c r="AJ495" s="185"/>
      <c r="AK495" s="185"/>
      <c r="AL495" s="180"/>
      <c r="AM495" s="185" t="s">
        <v>423</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410</v>
      </c>
      <c r="AJ500" s="185"/>
      <c r="AK500" s="185"/>
      <c r="AL500" s="180"/>
      <c r="AM500" s="185" t="s">
        <v>423</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410</v>
      </c>
      <c r="AJ505" s="185"/>
      <c r="AK505" s="185"/>
      <c r="AL505" s="180"/>
      <c r="AM505" s="185" t="s">
        <v>423</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410</v>
      </c>
      <c r="AJ510" s="185"/>
      <c r="AK510" s="185"/>
      <c r="AL510" s="180"/>
      <c r="AM510" s="185" t="s">
        <v>423</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410</v>
      </c>
      <c r="AJ515" s="185"/>
      <c r="AK515" s="185"/>
      <c r="AL515" s="180"/>
      <c r="AM515" s="185" t="s">
        <v>423</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410</v>
      </c>
      <c r="AJ520" s="185"/>
      <c r="AK520" s="185"/>
      <c r="AL520" s="180"/>
      <c r="AM520" s="185" t="s">
        <v>423</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410</v>
      </c>
      <c r="AJ525" s="185"/>
      <c r="AK525" s="185"/>
      <c r="AL525" s="180"/>
      <c r="AM525" s="185" t="s">
        <v>423</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410</v>
      </c>
      <c r="AJ530" s="185"/>
      <c r="AK530" s="185"/>
      <c r="AL530" s="180"/>
      <c r="AM530" s="185" t="s">
        <v>423</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407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402</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410</v>
      </c>
      <c r="AJ539" s="185"/>
      <c r="AK539" s="185"/>
      <c r="AL539" s="180"/>
      <c r="AM539" s="185" t="s">
        <v>423</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410</v>
      </c>
      <c r="AJ544" s="185"/>
      <c r="AK544" s="185"/>
      <c r="AL544" s="180"/>
      <c r="AM544" s="185" t="s">
        <v>423</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410</v>
      </c>
      <c r="AJ549" s="185"/>
      <c r="AK549" s="185"/>
      <c r="AL549" s="180"/>
      <c r="AM549" s="185" t="s">
        <v>423</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410</v>
      </c>
      <c r="AJ554" s="185"/>
      <c r="AK554" s="185"/>
      <c r="AL554" s="180"/>
      <c r="AM554" s="185" t="s">
        <v>423</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410</v>
      </c>
      <c r="AJ559" s="185"/>
      <c r="AK559" s="185"/>
      <c r="AL559" s="180"/>
      <c r="AM559" s="185" t="s">
        <v>423</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410</v>
      </c>
      <c r="AJ564" s="185"/>
      <c r="AK564" s="185"/>
      <c r="AL564" s="180"/>
      <c r="AM564" s="185" t="s">
        <v>423</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410</v>
      </c>
      <c r="AJ569" s="185"/>
      <c r="AK569" s="185"/>
      <c r="AL569" s="180"/>
      <c r="AM569" s="185" t="s">
        <v>423</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410</v>
      </c>
      <c r="AJ574" s="185"/>
      <c r="AK574" s="185"/>
      <c r="AL574" s="180"/>
      <c r="AM574" s="185" t="s">
        <v>423</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410</v>
      </c>
      <c r="AJ579" s="185"/>
      <c r="AK579" s="185"/>
      <c r="AL579" s="180"/>
      <c r="AM579" s="185" t="s">
        <v>423</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410</v>
      </c>
      <c r="AJ584" s="185"/>
      <c r="AK584" s="185"/>
      <c r="AL584" s="180"/>
      <c r="AM584" s="185" t="s">
        <v>423</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407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401</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410</v>
      </c>
      <c r="AJ593" s="185"/>
      <c r="AK593" s="185"/>
      <c r="AL593" s="180"/>
      <c r="AM593" s="185" t="s">
        <v>423</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410</v>
      </c>
      <c r="AJ598" s="185"/>
      <c r="AK598" s="185"/>
      <c r="AL598" s="180"/>
      <c r="AM598" s="185" t="s">
        <v>423</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410</v>
      </c>
      <c r="AJ603" s="185"/>
      <c r="AK603" s="185"/>
      <c r="AL603" s="180"/>
      <c r="AM603" s="185" t="s">
        <v>423</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410</v>
      </c>
      <c r="AJ608" s="185"/>
      <c r="AK608" s="185"/>
      <c r="AL608" s="180"/>
      <c r="AM608" s="185" t="s">
        <v>423</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410</v>
      </c>
      <c r="AJ613" s="185"/>
      <c r="AK613" s="185"/>
      <c r="AL613" s="180"/>
      <c r="AM613" s="185" t="s">
        <v>423</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410</v>
      </c>
      <c r="AJ618" s="185"/>
      <c r="AK618" s="185"/>
      <c r="AL618" s="180"/>
      <c r="AM618" s="185" t="s">
        <v>423</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410</v>
      </c>
      <c r="AJ623" s="185"/>
      <c r="AK623" s="185"/>
      <c r="AL623" s="180"/>
      <c r="AM623" s="185" t="s">
        <v>423</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410</v>
      </c>
      <c r="AJ628" s="185"/>
      <c r="AK628" s="185"/>
      <c r="AL628" s="180"/>
      <c r="AM628" s="185" t="s">
        <v>423</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410</v>
      </c>
      <c r="AJ633" s="185"/>
      <c r="AK633" s="185"/>
      <c r="AL633" s="180"/>
      <c r="AM633" s="185" t="s">
        <v>423</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410</v>
      </c>
      <c r="AJ638" s="185"/>
      <c r="AK638" s="185"/>
      <c r="AL638" s="180"/>
      <c r="AM638" s="185" t="s">
        <v>423</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407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402</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410</v>
      </c>
      <c r="AJ647" s="185"/>
      <c r="AK647" s="185"/>
      <c r="AL647" s="180"/>
      <c r="AM647" s="185" t="s">
        <v>423</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410</v>
      </c>
      <c r="AJ652" s="185"/>
      <c r="AK652" s="185"/>
      <c r="AL652" s="180"/>
      <c r="AM652" s="185" t="s">
        <v>423</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410</v>
      </c>
      <c r="AJ657" s="185"/>
      <c r="AK657" s="185"/>
      <c r="AL657" s="180"/>
      <c r="AM657" s="185" t="s">
        <v>423</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410</v>
      </c>
      <c r="AJ662" s="185"/>
      <c r="AK662" s="185"/>
      <c r="AL662" s="180"/>
      <c r="AM662" s="185" t="s">
        <v>423</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410</v>
      </c>
      <c r="AJ667" s="185"/>
      <c r="AK667" s="185"/>
      <c r="AL667" s="180"/>
      <c r="AM667" s="185" t="s">
        <v>423</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410</v>
      </c>
      <c r="AJ672" s="185"/>
      <c r="AK672" s="185"/>
      <c r="AL672" s="180"/>
      <c r="AM672" s="185" t="s">
        <v>423</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410</v>
      </c>
      <c r="AJ677" s="185"/>
      <c r="AK677" s="185"/>
      <c r="AL677" s="180"/>
      <c r="AM677" s="185" t="s">
        <v>423</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410</v>
      </c>
      <c r="AJ682" s="185"/>
      <c r="AK682" s="185"/>
      <c r="AL682" s="180"/>
      <c r="AM682" s="185" t="s">
        <v>423</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410</v>
      </c>
      <c r="AJ687" s="185"/>
      <c r="AK687" s="185"/>
      <c r="AL687" s="180"/>
      <c r="AM687" s="185" t="s">
        <v>423</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410</v>
      </c>
      <c r="AJ692" s="185"/>
      <c r="AK692" s="185"/>
      <c r="AL692" s="180"/>
      <c r="AM692" s="185" t="s">
        <v>423</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407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88.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559</v>
      </c>
      <c r="AE702" s="923"/>
      <c r="AF702" s="923"/>
      <c r="AG702" s="907" t="s">
        <v>603</v>
      </c>
      <c r="AH702" s="908"/>
      <c r="AI702" s="908"/>
      <c r="AJ702" s="908"/>
      <c r="AK702" s="908"/>
      <c r="AL702" s="908"/>
      <c r="AM702" s="908"/>
      <c r="AN702" s="908"/>
      <c r="AO702" s="908"/>
      <c r="AP702" s="908"/>
      <c r="AQ702" s="908"/>
      <c r="AR702" s="908"/>
      <c r="AS702" s="908"/>
      <c r="AT702" s="908"/>
      <c r="AU702" s="908"/>
      <c r="AV702" s="908"/>
      <c r="AW702" s="908"/>
      <c r="AX702" s="909"/>
    </row>
    <row r="703" spans="1:50" ht="57.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559</v>
      </c>
      <c r="AE703" s="159"/>
      <c r="AF703" s="159"/>
      <c r="AG703" s="686" t="s">
        <v>604</v>
      </c>
      <c r="AH703" s="687"/>
      <c r="AI703" s="687"/>
      <c r="AJ703" s="687"/>
      <c r="AK703" s="687"/>
      <c r="AL703" s="687"/>
      <c r="AM703" s="687"/>
      <c r="AN703" s="687"/>
      <c r="AO703" s="687"/>
      <c r="AP703" s="687"/>
      <c r="AQ703" s="687"/>
      <c r="AR703" s="687"/>
      <c r="AS703" s="687"/>
      <c r="AT703" s="687"/>
      <c r="AU703" s="687"/>
      <c r="AV703" s="687"/>
      <c r="AW703" s="687"/>
      <c r="AX703" s="688"/>
    </row>
    <row r="704" spans="1:50" ht="71.2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559</v>
      </c>
      <c r="AE704" s="605"/>
      <c r="AF704" s="605"/>
      <c r="AG704" s="448" t="s">
        <v>605</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559</v>
      </c>
      <c r="AE705" s="755"/>
      <c r="AF705" s="755"/>
      <c r="AG705" s="164" t="s">
        <v>709</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378</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708</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636</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559</v>
      </c>
      <c r="AE708" s="690"/>
      <c r="AF708" s="690"/>
      <c r="AG708" s="545" t="s">
        <v>606</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559</v>
      </c>
      <c r="AE709" s="159"/>
      <c r="AF709" s="159"/>
      <c r="AG709" s="686" t="s">
        <v>607</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559</v>
      </c>
      <c r="AE710" s="159"/>
      <c r="AF710" s="159"/>
      <c r="AG710" s="686" t="s">
        <v>608</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559</v>
      </c>
      <c r="AE711" s="159"/>
      <c r="AF711" s="159"/>
      <c r="AG711" s="686" t="s">
        <v>609</v>
      </c>
      <c r="AH711" s="687"/>
      <c r="AI711" s="687"/>
      <c r="AJ711" s="687"/>
      <c r="AK711" s="687"/>
      <c r="AL711" s="687"/>
      <c r="AM711" s="687"/>
      <c r="AN711" s="687"/>
      <c r="AO711" s="687"/>
      <c r="AP711" s="687"/>
      <c r="AQ711" s="687"/>
      <c r="AR711" s="687"/>
      <c r="AS711" s="687"/>
      <c r="AT711" s="687"/>
      <c r="AU711" s="687"/>
      <c r="AV711" s="687"/>
      <c r="AW711" s="687"/>
      <c r="AX711" s="688"/>
    </row>
    <row r="712" spans="1:50" ht="57.75" customHeight="1" x14ac:dyDescent="0.15">
      <c r="A712" s="677"/>
      <c r="B712" s="678"/>
      <c r="C712" s="607" t="s">
        <v>346</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637</v>
      </c>
      <c r="AE712" s="605"/>
      <c r="AF712" s="605"/>
      <c r="AG712" s="613" t="s">
        <v>555</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347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559</v>
      </c>
      <c r="AE713" s="159"/>
      <c r="AF713" s="160"/>
      <c r="AG713" s="686" t="s">
        <v>555</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324</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559</v>
      </c>
      <c r="AE714" s="611"/>
      <c r="AF714" s="612"/>
      <c r="AG714" s="711" t="s">
        <v>610</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325</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559</v>
      </c>
      <c r="AE715" s="690"/>
      <c r="AF715" s="799"/>
      <c r="AG715" s="545" t="s">
        <v>611</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559</v>
      </c>
      <c r="AE716" s="781"/>
      <c r="AF716" s="781"/>
      <c r="AG716" s="686" t="s">
        <v>612</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559</v>
      </c>
      <c r="AE717" s="159"/>
      <c r="AF717" s="159"/>
      <c r="AG717" s="686" t="s">
        <v>613</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559</v>
      </c>
      <c r="AE718" s="159"/>
      <c r="AF718" s="159"/>
      <c r="AG718" s="167" t="s">
        <v>710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c r="AE719" s="690"/>
      <c r="AF719" s="690"/>
      <c r="AG719" s="164" t="s">
        <v>555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339</v>
      </c>
      <c r="D720" s="961"/>
      <c r="E720" s="961"/>
      <c r="F720" s="964"/>
      <c r="G720" s="960" t="s">
        <v>340</v>
      </c>
      <c r="H720" s="961"/>
      <c r="I720" s="961"/>
      <c r="J720" s="961"/>
      <c r="K720" s="961"/>
      <c r="L720" s="961"/>
      <c r="M720" s="961"/>
      <c r="N720" s="960" t="s">
        <v>343</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711</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712</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78" customHeight="1" thickBot="1" x14ac:dyDescent="0.2">
      <c r="A729" s="787" t="s">
        <v>716</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17" customHeight="1" thickBot="1" x14ac:dyDescent="0.2">
      <c r="A731" s="637" t="s">
        <v>717</v>
      </c>
      <c r="B731" s="638"/>
      <c r="C731" s="638"/>
      <c r="D731" s="638"/>
      <c r="E731" s="639"/>
      <c r="F731" s="702" t="s">
        <v>718</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1" t="s">
        <v>717</v>
      </c>
      <c r="B733" s="772"/>
      <c r="C733" s="772"/>
      <c r="D733" s="772"/>
      <c r="E733" s="773"/>
      <c r="F733" s="788" t="s">
        <v>558</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164.25" customHeight="1" thickBot="1" x14ac:dyDescent="0.2">
      <c r="A735" s="630" t="s">
        <v>614</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352</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400</v>
      </c>
      <c r="B737" s="101"/>
      <c r="C737" s="101"/>
      <c r="D737" s="102"/>
      <c r="E737" s="103" t="s">
        <v>615</v>
      </c>
      <c r="F737" s="103"/>
      <c r="G737" s="103"/>
      <c r="H737" s="103"/>
      <c r="I737" s="103"/>
      <c r="J737" s="103"/>
      <c r="K737" s="103"/>
      <c r="L737" s="103"/>
      <c r="M737" s="103"/>
      <c r="N737" s="109" t="s">
        <v>395</v>
      </c>
      <c r="O737" s="109"/>
      <c r="P737" s="109"/>
      <c r="Q737" s="109"/>
      <c r="R737" s="103" t="s">
        <v>616</v>
      </c>
      <c r="S737" s="103"/>
      <c r="T737" s="103"/>
      <c r="U737" s="103"/>
      <c r="V737" s="103"/>
      <c r="W737" s="103"/>
      <c r="X737" s="103"/>
      <c r="Y737" s="103"/>
      <c r="Z737" s="103"/>
      <c r="AA737" s="109" t="s">
        <v>394</v>
      </c>
      <c r="AB737" s="109"/>
      <c r="AC737" s="109"/>
      <c r="AD737" s="109"/>
      <c r="AE737" s="103" t="s">
        <v>617</v>
      </c>
      <c r="AF737" s="103"/>
      <c r="AG737" s="103"/>
      <c r="AH737" s="103"/>
      <c r="AI737" s="103"/>
      <c r="AJ737" s="103"/>
      <c r="AK737" s="103"/>
      <c r="AL737" s="103"/>
      <c r="AM737" s="103"/>
      <c r="AN737" s="109" t="s">
        <v>393</v>
      </c>
      <c r="AO737" s="109"/>
      <c r="AP737" s="109"/>
      <c r="AQ737" s="109"/>
      <c r="AR737" s="110" t="s">
        <v>618</v>
      </c>
      <c r="AS737" s="111"/>
      <c r="AT737" s="111"/>
      <c r="AU737" s="111"/>
      <c r="AV737" s="111"/>
      <c r="AW737" s="111"/>
      <c r="AX737" s="112"/>
      <c r="AY737" s="88"/>
      <c r="AZ737" s="88"/>
    </row>
    <row r="738" spans="1:52" ht="24.75" customHeight="1" x14ac:dyDescent="0.15">
      <c r="A738" s="100" t="s">
        <v>392</v>
      </c>
      <c r="B738" s="101"/>
      <c r="C738" s="101"/>
      <c r="D738" s="102"/>
      <c r="E738" s="103" t="s">
        <v>619</v>
      </c>
      <c r="F738" s="103"/>
      <c r="G738" s="103"/>
      <c r="H738" s="103"/>
      <c r="I738" s="103"/>
      <c r="J738" s="103"/>
      <c r="K738" s="103"/>
      <c r="L738" s="103"/>
      <c r="M738" s="103"/>
      <c r="N738" s="109" t="s">
        <v>391</v>
      </c>
      <c r="O738" s="109"/>
      <c r="P738" s="109"/>
      <c r="Q738" s="109"/>
      <c r="R738" s="103" t="s">
        <v>620</v>
      </c>
      <c r="S738" s="103"/>
      <c r="T738" s="103"/>
      <c r="U738" s="103"/>
      <c r="V738" s="103"/>
      <c r="W738" s="103"/>
      <c r="X738" s="103"/>
      <c r="Y738" s="103"/>
      <c r="Z738" s="103"/>
      <c r="AA738" s="109" t="s">
        <v>390</v>
      </c>
      <c r="AB738" s="109"/>
      <c r="AC738" s="109"/>
      <c r="AD738" s="109"/>
      <c r="AE738" s="103" t="s">
        <v>621</v>
      </c>
      <c r="AF738" s="103"/>
      <c r="AG738" s="103"/>
      <c r="AH738" s="103"/>
      <c r="AI738" s="103"/>
      <c r="AJ738" s="103"/>
      <c r="AK738" s="103"/>
      <c r="AL738" s="103"/>
      <c r="AM738" s="103"/>
      <c r="AN738" s="109" t="s">
        <v>389</v>
      </c>
      <c r="AO738" s="109"/>
      <c r="AP738" s="109"/>
      <c r="AQ738" s="109"/>
      <c r="AR738" s="110">
        <v>341</v>
      </c>
      <c r="AS738" s="111"/>
      <c r="AT738" s="111"/>
      <c r="AU738" s="111"/>
      <c r="AV738" s="111"/>
      <c r="AW738" s="111"/>
      <c r="AX738" s="112"/>
    </row>
    <row r="739" spans="1:52" ht="24.75" customHeight="1" x14ac:dyDescent="0.15">
      <c r="A739" s="100" t="s">
        <v>388</v>
      </c>
      <c r="B739" s="101"/>
      <c r="C739" s="101"/>
      <c r="D739" s="102"/>
      <c r="E739" s="103">
        <v>342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412</v>
      </c>
      <c r="B740" s="131"/>
      <c r="C740" s="131"/>
      <c r="D740" s="132"/>
      <c r="E740" s="133" t="s">
        <v>561</v>
      </c>
      <c r="F740" s="125"/>
      <c r="G740" s="125"/>
      <c r="H740" s="92" t="str">
        <f>IF(E740="", "", "(")</f>
        <v>(</v>
      </c>
      <c r="I740" s="125"/>
      <c r="J740" s="125"/>
      <c r="K740" s="92" t="str">
        <f>IF(OR(I740="　", I740=""), "", "-")</f>
        <v/>
      </c>
      <c r="L740" s="126">
        <v>335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381</v>
      </c>
      <c r="B741" s="147"/>
      <c r="C741" s="147"/>
      <c r="D741" s="147"/>
      <c r="E741" s="147"/>
      <c r="F741" s="148"/>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557</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thickBo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383</v>
      </c>
      <c r="B780" s="783"/>
      <c r="C780" s="783"/>
      <c r="D780" s="783"/>
      <c r="E780" s="783"/>
      <c r="F780" s="784"/>
      <c r="G780" s="459" t="s">
        <v>638</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639</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2.5" customHeight="1" x14ac:dyDescent="0.15">
      <c r="A782" s="575"/>
      <c r="B782" s="785"/>
      <c r="C782" s="785"/>
      <c r="D782" s="785"/>
      <c r="E782" s="785"/>
      <c r="F782" s="786"/>
      <c r="G782" s="471" t="s">
        <v>713</v>
      </c>
      <c r="H782" s="472"/>
      <c r="I782" s="472"/>
      <c r="J782" s="472"/>
      <c r="K782" s="473"/>
      <c r="L782" s="474" t="s">
        <v>641</v>
      </c>
      <c r="M782" s="475"/>
      <c r="N782" s="475"/>
      <c r="O782" s="475"/>
      <c r="P782" s="475"/>
      <c r="Q782" s="475"/>
      <c r="R782" s="475"/>
      <c r="S782" s="475"/>
      <c r="T782" s="475"/>
      <c r="U782" s="475"/>
      <c r="V782" s="475"/>
      <c r="W782" s="475"/>
      <c r="X782" s="476"/>
      <c r="Y782" s="477"/>
      <c r="Z782" s="478"/>
      <c r="AA782" s="478"/>
      <c r="AB782" s="576"/>
      <c r="AC782" s="367" t="s">
        <v>644</v>
      </c>
      <c r="AD782" s="368"/>
      <c r="AE782" s="368"/>
      <c r="AF782" s="368"/>
      <c r="AG782" s="369"/>
      <c r="AH782" s="421" t="s">
        <v>646</v>
      </c>
      <c r="AI782" s="422"/>
      <c r="AJ782" s="422"/>
      <c r="AK782" s="422"/>
      <c r="AL782" s="422"/>
      <c r="AM782" s="422"/>
      <c r="AN782" s="422"/>
      <c r="AO782" s="422"/>
      <c r="AP782" s="422"/>
      <c r="AQ782" s="422"/>
      <c r="AR782" s="422"/>
      <c r="AS782" s="422"/>
      <c r="AT782" s="423"/>
      <c r="AU782" s="418">
        <v>17</v>
      </c>
      <c r="AV782" s="419"/>
      <c r="AW782" s="419"/>
      <c r="AX782" s="420"/>
    </row>
    <row r="783" spans="1:50" ht="22.5" customHeight="1" x14ac:dyDescent="0.15">
      <c r="A783" s="575"/>
      <c r="B783" s="785"/>
      <c r="C783" s="785"/>
      <c r="D783" s="785"/>
      <c r="E783" s="785"/>
      <c r="F783" s="786"/>
      <c r="G783" s="367" t="s">
        <v>640</v>
      </c>
      <c r="H783" s="368"/>
      <c r="I783" s="368"/>
      <c r="J783" s="368"/>
      <c r="K783" s="369"/>
      <c r="L783" s="421" t="s">
        <v>642</v>
      </c>
      <c r="M783" s="422"/>
      <c r="N783" s="422"/>
      <c r="O783" s="422"/>
      <c r="P783" s="422"/>
      <c r="Q783" s="422"/>
      <c r="R783" s="422"/>
      <c r="S783" s="422"/>
      <c r="T783" s="422"/>
      <c r="U783" s="422"/>
      <c r="V783" s="422"/>
      <c r="W783" s="422"/>
      <c r="X783" s="423"/>
      <c r="Y783" s="418"/>
      <c r="Z783" s="419"/>
      <c r="AA783" s="419"/>
      <c r="AB783" s="425"/>
      <c r="AC783" s="471" t="s">
        <v>643</v>
      </c>
      <c r="AD783" s="472"/>
      <c r="AE783" s="472"/>
      <c r="AF783" s="472"/>
      <c r="AG783" s="473"/>
      <c r="AH783" s="474" t="s">
        <v>643</v>
      </c>
      <c r="AI783" s="475"/>
      <c r="AJ783" s="475"/>
      <c r="AK783" s="475"/>
      <c r="AL783" s="475"/>
      <c r="AM783" s="475"/>
      <c r="AN783" s="475"/>
      <c r="AO783" s="475"/>
      <c r="AP783" s="475"/>
      <c r="AQ783" s="475"/>
      <c r="AR783" s="475"/>
      <c r="AS783" s="475"/>
      <c r="AT783" s="476"/>
      <c r="AU783" s="477">
        <v>10</v>
      </c>
      <c r="AV783" s="478"/>
      <c r="AW783" s="478"/>
      <c r="AX783" s="479"/>
    </row>
    <row r="784" spans="1:50" ht="35.25" customHeight="1" x14ac:dyDescent="0.15">
      <c r="A784" s="575"/>
      <c r="B784" s="785"/>
      <c r="C784" s="785"/>
      <c r="D784" s="785"/>
      <c r="E784" s="785"/>
      <c r="F784" s="786"/>
      <c r="G784" s="367"/>
      <c r="H784" s="368"/>
      <c r="I784" s="368"/>
      <c r="J784" s="368"/>
      <c r="K784" s="369"/>
      <c r="L784" s="421" t="s">
        <v>702</v>
      </c>
      <c r="M784" s="422"/>
      <c r="N784" s="422"/>
      <c r="O784" s="422"/>
      <c r="P784" s="422"/>
      <c r="Q784" s="422"/>
      <c r="R784" s="422"/>
      <c r="S784" s="422"/>
      <c r="T784" s="422"/>
      <c r="U784" s="422"/>
      <c r="V784" s="422"/>
      <c r="W784" s="422"/>
      <c r="X784" s="423"/>
      <c r="Y784" s="418"/>
      <c r="Z784" s="419"/>
      <c r="AA784" s="419"/>
      <c r="AB784" s="425"/>
      <c r="AC784" s="367" t="s">
        <v>645</v>
      </c>
      <c r="AD784" s="368"/>
      <c r="AE784" s="368"/>
      <c r="AF784" s="368"/>
      <c r="AG784" s="369"/>
      <c r="AH784" s="421" t="s">
        <v>645</v>
      </c>
      <c r="AI784" s="422"/>
      <c r="AJ784" s="422"/>
      <c r="AK784" s="422"/>
      <c r="AL784" s="422"/>
      <c r="AM784" s="422"/>
      <c r="AN784" s="422"/>
      <c r="AO784" s="422"/>
      <c r="AP784" s="422"/>
      <c r="AQ784" s="422"/>
      <c r="AR784" s="422"/>
      <c r="AS784" s="422"/>
      <c r="AT784" s="423"/>
      <c r="AU784" s="418">
        <v>2</v>
      </c>
      <c r="AV784" s="419"/>
      <c r="AW784" s="419"/>
      <c r="AX784" s="420"/>
    </row>
    <row r="785" spans="1:50" ht="24.75" hidden="1" customHeight="1" x14ac:dyDescent="0.15">
      <c r="A785" s="575"/>
      <c r="B785" s="785"/>
      <c r="C785" s="785"/>
      <c r="D785" s="785"/>
      <c r="E785" s="785"/>
      <c r="F785" s="786"/>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0.25" customHeight="1" thickBot="1" x14ac:dyDescent="0.2">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0</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29</v>
      </c>
      <c r="AV792" s="435"/>
      <c r="AW792" s="435"/>
      <c r="AX792" s="437"/>
    </row>
    <row r="793" spans="1:50" ht="24.75" customHeight="1" x14ac:dyDescent="0.15">
      <c r="A793" s="575"/>
      <c r="B793" s="785"/>
      <c r="C793" s="785"/>
      <c r="D793" s="785"/>
      <c r="E793" s="785"/>
      <c r="F793" s="786"/>
      <c r="G793" s="459" t="s">
        <v>647</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648</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1" customHeight="1" x14ac:dyDescent="0.15">
      <c r="A795" s="575"/>
      <c r="B795" s="785"/>
      <c r="C795" s="785"/>
      <c r="D795" s="785"/>
      <c r="E795" s="785"/>
      <c r="F795" s="786"/>
      <c r="G795" s="471" t="s">
        <v>644</v>
      </c>
      <c r="H795" s="472"/>
      <c r="I795" s="472"/>
      <c r="J795" s="472"/>
      <c r="K795" s="473"/>
      <c r="L795" s="474" t="s">
        <v>646</v>
      </c>
      <c r="M795" s="475"/>
      <c r="N795" s="475"/>
      <c r="O795" s="475"/>
      <c r="P795" s="475"/>
      <c r="Q795" s="475"/>
      <c r="R795" s="475"/>
      <c r="S795" s="475"/>
      <c r="T795" s="475"/>
      <c r="U795" s="475"/>
      <c r="V795" s="475"/>
      <c r="W795" s="475"/>
      <c r="X795" s="476"/>
      <c r="Y795" s="477">
        <v>134</v>
      </c>
      <c r="Z795" s="478"/>
      <c r="AA795" s="478"/>
      <c r="AB795" s="576"/>
      <c r="AC795" s="471" t="s">
        <v>644</v>
      </c>
      <c r="AD795" s="472"/>
      <c r="AE795" s="472"/>
      <c r="AF795" s="472"/>
      <c r="AG795" s="473"/>
      <c r="AH795" s="474" t="s">
        <v>651</v>
      </c>
      <c r="AI795" s="475"/>
      <c r="AJ795" s="475"/>
      <c r="AK795" s="475"/>
      <c r="AL795" s="475"/>
      <c r="AM795" s="475"/>
      <c r="AN795" s="475"/>
      <c r="AO795" s="475"/>
      <c r="AP795" s="475"/>
      <c r="AQ795" s="475"/>
      <c r="AR795" s="475"/>
      <c r="AS795" s="475"/>
      <c r="AT795" s="476"/>
      <c r="AU795" s="477">
        <v>19</v>
      </c>
      <c r="AV795" s="478"/>
      <c r="AW795" s="478"/>
      <c r="AX795" s="479"/>
    </row>
    <row r="796" spans="1:50" ht="21" customHeight="1" x14ac:dyDescent="0.15">
      <c r="A796" s="575"/>
      <c r="B796" s="785"/>
      <c r="C796" s="785"/>
      <c r="D796" s="785"/>
      <c r="E796" s="785"/>
      <c r="F796" s="786"/>
      <c r="G796" s="367" t="s">
        <v>645</v>
      </c>
      <c r="H796" s="368"/>
      <c r="I796" s="368"/>
      <c r="J796" s="368"/>
      <c r="K796" s="369"/>
      <c r="L796" s="421" t="s">
        <v>645</v>
      </c>
      <c r="M796" s="422"/>
      <c r="N796" s="422"/>
      <c r="O796" s="422"/>
      <c r="P796" s="422"/>
      <c r="Q796" s="422"/>
      <c r="R796" s="422"/>
      <c r="S796" s="422"/>
      <c r="T796" s="422"/>
      <c r="U796" s="422"/>
      <c r="V796" s="422"/>
      <c r="W796" s="422"/>
      <c r="X796" s="423"/>
      <c r="Y796" s="418">
        <v>13</v>
      </c>
      <c r="Z796" s="419"/>
      <c r="AA796" s="419"/>
      <c r="AB796" s="425"/>
      <c r="AC796" s="367" t="s">
        <v>645</v>
      </c>
      <c r="AD796" s="368"/>
      <c r="AE796" s="368"/>
      <c r="AF796" s="368"/>
      <c r="AG796" s="369"/>
      <c r="AH796" s="421" t="s">
        <v>645</v>
      </c>
      <c r="AI796" s="422"/>
      <c r="AJ796" s="422"/>
      <c r="AK796" s="422"/>
      <c r="AL796" s="422"/>
      <c r="AM796" s="422"/>
      <c r="AN796" s="422"/>
      <c r="AO796" s="422"/>
      <c r="AP796" s="422"/>
      <c r="AQ796" s="422"/>
      <c r="AR796" s="422"/>
      <c r="AS796" s="422"/>
      <c r="AT796" s="423"/>
      <c r="AU796" s="418">
        <v>2</v>
      </c>
      <c r="AV796" s="419"/>
      <c r="AW796" s="419"/>
      <c r="AX796" s="420"/>
    </row>
    <row r="797" spans="1:50" ht="21" customHeight="1" x14ac:dyDescent="0.15">
      <c r="A797" s="575"/>
      <c r="B797" s="785"/>
      <c r="C797" s="785"/>
      <c r="D797" s="785"/>
      <c r="E797" s="785"/>
      <c r="F797" s="786"/>
      <c r="G797" s="367" t="s">
        <v>649</v>
      </c>
      <c r="H797" s="368"/>
      <c r="I797" s="368"/>
      <c r="J797" s="368"/>
      <c r="K797" s="369"/>
      <c r="L797" s="421" t="s">
        <v>650</v>
      </c>
      <c r="M797" s="422"/>
      <c r="N797" s="422"/>
      <c r="O797" s="422"/>
      <c r="P797" s="422"/>
      <c r="Q797" s="422"/>
      <c r="R797" s="422"/>
      <c r="S797" s="422"/>
      <c r="T797" s="422"/>
      <c r="U797" s="422"/>
      <c r="V797" s="422"/>
      <c r="W797" s="422"/>
      <c r="X797" s="423"/>
      <c r="Y797" s="418">
        <v>-78</v>
      </c>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0.25" customHeight="1" thickBot="1" x14ac:dyDescent="0.2">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69</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21</v>
      </c>
      <c r="AV805" s="435"/>
      <c r="AW805" s="435"/>
      <c r="AX805" s="437"/>
    </row>
    <row r="806" spans="1:50" ht="24.75" customHeight="1" x14ac:dyDescent="0.15">
      <c r="A806" s="575"/>
      <c r="B806" s="785"/>
      <c r="C806" s="785"/>
      <c r="D806" s="785"/>
      <c r="E806" s="785"/>
      <c r="F806" s="786"/>
      <c r="G806" s="459" t="s">
        <v>652</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18.75" customHeight="1" x14ac:dyDescent="0.15">
      <c r="A808" s="575"/>
      <c r="B808" s="785"/>
      <c r="C808" s="785"/>
      <c r="D808" s="785"/>
      <c r="E808" s="785"/>
      <c r="F808" s="786"/>
      <c r="G808" s="471" t="s">
        <v>644</v>
      </c>
      <c r="H808" s="472"/>
      <c r="I808" s="472"/>
      <c r="J808" s="472"/>
      <c r="K808" s="473"/>
      <c r="L808" s="474" t="s">
        <v>654</v>
      </c>
      <c r="M808" s="475"/>
      <c r="N808" s="475"/>
      <c r="O808" s="475"/>
      <c r="P808" s="475"/>
      <c r="Q808" s="475"/>
      <c r="R808" s="475"/>
      <c r="S808" s="475"/>
      <c r="T808" s="475"/>
      <c r="U808" s="475"/>
      <c r="V808" s="475"/>
      <c r="W808" s="475"/>
      <c r="X808" s="476"/>
      <c r="Y808" s="477">
        <v>18</v>
      </c>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18.75" customHeight="1" x14ac:dyDescent="0.15">
      <c r="A809" s="575"/>
      <c r="B809" s="785"/>
      <c r="C809" s="785"/>
      <c r="D809" s="785"/>
      <c r="E809" s="785"/>
      <c r="F809" s="786"/>
      <c r="G809" s="367" t="s">
        <v>643</v>
      </c>
      <c r="H809" s="368"/>
      <c r="I809" s="368"/>
      <c r="J809" s="368"/>
      <c r="K809" s="369"/>
      <c r="L809" s="421" t="s">
        <v>653</v>
      </c>
      <c r="M809" s="422"/>
      <c r="N809" s="422"/>
      <c r="O809" s="422"/>
      <c r="P809" s="422"/>
      <c r="Q809" s="422"/>
      <c r="R809" s="422"/>
      <c r="S809" s="422"/>
      <c r="T809" s="422"/>
      <c r="U809" s="422"/>
      <c r="V809" s="422"/>
      <c r="W809" s="422"/>
      <c r="X809" s="423"/>
      <c r="Y809" s="418">
        <v>1</v>
      </c>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18.75" customHeight="1" x14ac:dyDescent="0.15">
      <c r="A810" s="575"/>
      <c r="B810" s="785"/>
      <c r="C810" s="785"/>
      <c r="D810" s="785"/>
      <c r="E810" s="785"/>
      <c r="F810" s="786"/>
      <c r="G810" s="367" t="s">
        <v>715</v>
      </c>
      <c r="H810" s="368"/>
      <c r="I810" s="368"/>
      <c r="J810" s="368"/>
      <c r="K810" s="369"/>
      <c r="L810" s="421" t="s">
        <v>645</v>
      </c>
      <c r="M810" s="422"/>
      <c r="N810" s="422"/>
      <c r="O810" s="422"/>
      <c r="P810" s="422"/>
      <c r="Q810" s="422"/>
      <c r="R810" s="422"/>
      <c r="S810" s="422"/>
      <c r="T810" s="422"/>
      <c r="U810" s="422"/>
      <c r="V810" s="422"/>
      <c r="W810" s="422"/>
      <c r="X810" s="423"/>
      <c r="Y810" s="418">
        <v>1</v>
      </c>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17.25" customHeight="1" x14ac:dyDescent="0.15">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20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1"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344</v>
      </c>
      <c r="AM832" s="984"/>
      <c r="AN832" s="984"/>
      <c r="AO832" s="81" t="s">
        <v>342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338</v>
      </c>
      <c r="AD837" s="287"/>
      <c r="AE837" s="287"/>
      <c r="AF837" s="287"/>
      <c r="AG837" s="287"/>
      <c r="AH837" s="363" t="s">
        <v>364</v>
      </c>
      <c r="AI837" s="365"/>
      <c r="AJ837" s="365"/>
      <c r="AK837" s="365"/>
      <c r="AL837" s="365" t="s">
        <v>21</v>
      </c>
      <c r="AM837" s="365"/>
      <c r="AN837" s="365"/>
      <c r="AO837" s="446"/>
      <c r="AP837" s="447" t="s">
        <v>301</v>
      </c>
      <c r="AQ837" s="447"/>
      <c r="AR837" s="447"/>
      <c r="AS837" s="447"/>
      <c r="AT837" s="447"/>
      <c r="AU837" s="447"/>
      <c r="AV837" s="447"/>
      <c r="AW837" s="447"/>
      <c r="AX837" s="447"/>
    </row>
    <row r="838" spans="1:50" ht="46.5" customHeight="1" x14ac:dyDescent="0.15">
      <c r="A838" s="424">
        <v>1</v>
      </c>
      <c r="B838" s="424">
        <v>1</v>
      </c>
      <c r="C838" s="438" t="s">
        <v>655</v>
      </c>
      <c r="D838" s="438"/>
      <c r="E838" s="438"/>
      <c r="F838" s="438"/>
      <c r="G838" s="438"/>
      <c r="H838" s="438"/>
      <c r="I838" s="438"/>
      <c r="J838" s="439">
        <v>7010005006877</v>
      </c>
      <c r="K838" s="440"/>
      <c r="L838" s="440"/>
      <c r="M838" s="440"/>
      <c r="N838" s="440"/>
      <c r="O838" s="440"/>
      <c r="P838" s="333" t="s">
        <v>656</v>
      </c>
      <c r="Q838" s="333"/>
      <c r="R838" s="333"/>
      <c r="S838" s="333"/>
      <c r="T838" s="333"/>
      <c r="U838" s="333"/>
      <c r="V838" s="333"/>
      <c r="W838" s="333"/>
      <c r="X838" s="333"/>
      <c r="Y838" s="334">
        <v>3287</v>
      </c>
      <c r="Z838" s="335"/>
      <c r="AA838" s="335"/>
      <c r="AB838" s="336"/>
      <c r="AC838" s="347" t="s">
        <v>657</v>
      </c>
      <c r="AD838" s="443"/>
      <c r="AE838" s="443"/>
      <c r="AF838" s="443"/>
      <c r="AG838" s="443"/>
      <c r="AH838" s="441" t="s">
        <v>658</v>
      </c>
      <c r="AI838" s="442"/>
      <c r="AJ838" s="442"/>
      <c r="AK838" s="442"/>
      <c r="AL838" s="344" t="s">
        <v>658</v>
      </c>
      <c r="AM838" s="345"/>
      <c r="AN838" s="345"/>
      <c r="AO838" s="346"/>
      <c r="AP838" s="340" t="s">
        <v>658</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14.2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14.2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338</v>
      </c>
      <c r="AD870" s="287"/>
      <c r="AE870" s="287"/>
      <c r="AF870" s="287"/>
      <c r="AG870" s="287"/>
      <c r="AH870" s="363" t="s">
        <v>364</v>
      </c>
      <c r="AI870" s="365"/>
      <c r="AJ870" s="365"/>
      <c r="AK870" s="365"/>
      <c r="AL870" s="365" t="s">
        <v>21</v>
      </c>
      <c r="AM870" s="365"/>
      <c r="AN870" s="365"/>
      <c r="AO870" s="446"/>
      <c r="AP870" s="447" t="s">
        <v>301</v>
      </c>
      <c r="AQ870" s="447"/>
      <c r="AR870" s="447"/>
      <c r="AS870" s="447"/>
      <c r="AT870" s="447"/>
      <c r="AU870" s="447"/>
      <c r="AV870" s="447"/>
      <c r="AW870" s="447"/>
      <c r="AX870" s="447"/>
    </row>
    <row r="871" spans="1:50" ht="44.25" customHeight="1" x14ac:dyDescent="0.15">
      <c r="A871" s="424">
        <v>1</v>
      </c>
      <c r="B871" s="424">
        <v>1</v>
      </c>
      <c r="C871" s="438" t="s">
        <v>659</v>
      </c>
      <c r="D871" s="438"/>
      <c r="E871" s="438"/>
      <c r="F871" s="438"/>
      <c r="G871" s="438"/>
      <c r="H871" s="438"/>
      <c r="I871" s="438"/>
      <c r="J871" s="439">
        <v>7010501016231</v>
      </c>
      <c r="K871" s="440"/>
      <c r="L871" s="440"/>
      <c r="M871" s="440"/>
      <c r="N871" s="440"/>
      <c r="O871" s="440"/>
      <c r="P871" s="333" t="s">
        <v>660</v>
      </c>
      <c r="Q871" s="333"/>
      <c r="R871" s="333"/>
      <c r="S871" s="333"/>
      <c r="T871" s="333"/>
      <c r="U871" s="333"/>
      <c r="V871" s="333"/>
      <c r="W871" s="333"/>
      <c r="X871" s="333"/>
      <c r="Y871" s="334">
        <v>29</v>
      </c>
      <c r="Z871" s="335"/>
      <c r="AA871" s="335"/>
      <c r="AB871" s="336"/>
      <c r="AC871" s="347" t="s">
        <v>373</v>
      </c>
      <c r="AD871" s="443"/>
      <c r="AE871" s="443"/>
      <c r="AF871" s="443"/>
      <c r="AG871" s="443"/>
      <c r="AH871" s="441">
        <v>2</v>
      </c>
      <c r="AI871" s="442"/>
      <c r="AJ871" s="442"/>
      <c r="AK871" s="442"/>
      <c r="AL871" s="344">
        <v>90.9</v>
      </c>
      <c r="AM871" s="345"/>
      <c r="AN871" s="345"/>
      <c r="AO871" s="346"/>
      <c r="AP871" s="340" t="s">
        <v>658</v>
      </c>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0.2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0.2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338</v>
      </c>
      <c r="AD903" s="287"/>
      <c r="AE903" s="287"/>
      <c r="AF903" s="287"/>
      <c r="AG903" s="287"/>
      <c r="AH903" s="363" t="s">
        <v>364</v>
      </c>
      <c r="AI903" s="365"/>
      <c r="AJ903" s="365"/>
      <c r="AK903" s="365"/>
      <c r="AL903" s="365" t="s">
        <v>21</v>
      </c>
      <c r="AM903" s="365"/>
      <c r="AN903" s="365"/>
      <c r="AO903" s="446"/>
      <c r="AP903" s="447" t="s">
        <v>301</v>
      </c>
      <c r="AQ903" s="447"/>
      <c r="AR903" s="447"/>
      <c r="AS903" s="447"/>
      <c r="AT903" s="447"/>
      <c r="AU903" s="447"/>
      <c r="AV903" s="447"/>
      <c r="AW903" s="447"/>
      <c r="AX903" s="447"/>
    </row>
    <row r="904" spans="1:50" ht="36.75" customHeight="1" x14ac:dyDescent="0.15">
      <c r="A904" s="424">
        <v>1</v>
      </c>
      <c r="B904" s="424">
        <v>1</v>
      </c>
      <c r="C904" s="438" t="s">
        <v>661</v>
      </c>
      <c r="D904" s="438"/>
      <c r="E904" s="438"/>
      <c r="F904" s="438"/>
      <c r="G904" s="438"/>
      <c r="H904" s="438"/>
      <c r="I904" s="438"/>
      <c r="J904" s="439">
        <v>7013205001722</v>
      </c>
      <c r="K904" s="440"/>
      <c r="L904" s="440"/>
      <c r="M904" s="440"/>
      <c r="N904" s="440"/>
      <c r="O904" s="440"/>
      <c r="P904" s="333" t="s">
        <v>671</v>
      </c>
      <c r="Q904" s="333"/>
      <c r="R904" s="333"/>
      <c r="S904" s="333"/>
      <c r="T904" s="333"/>
      <c r="U904" s="333"/>
      <c r="V904" s="333"/>
      <c r="W904" s="333"/>
      <c r="X904" s="333"/>
      <c r="Y904" s="334">
        <v>69</v>
      </c>
      <c r="Z904" s="335"/>
      <c r="AA904" s="335"/>
      <c r="AB904" s="336"/>
      <c r="AC904" s="347" t="s">
        <v>373</v>
      </c>
      <c r="AD904" s="443"/>
      <c r="AE904" s="443"/>
      <c r="AF904" s="443"/>
      <c r="AG904" s="443"/>
      <c r="AH904" s="441">
        <v>58</v>
      </c>
      <c r="AI904" s="442"/>
      <c r="AJ904" s="442"/>
      <c r="AK904" s="442"/>
      <c r="AL904" s="344">
        <v>100</v>
      </c>
      <c r="AM904" s="345"/>
      <c r="AN904" s="345"/>
      <c r="AO904" s="346"/>
      <c r="AP904" s="340" t="s">
        <v>558</v>
      </c>
      <c r="AQ904" s="340"/>
      <c r="AR904" s="340"/>
      <c r="AS904" s="340"/>
      <c r="AT904" s="340"/>
      <c r="AU904" s="340"/>
      <c r="AV904" s="340"/>
      <c r="AW904" s="340"/>
      <c r="AX904" s="340"/>
    </row>
    <row r="905" spans="1:50" ht="41.25" customHeight="1" x14ac:dyDescent="0.15">
      <c r="A905" s="424">
        <v>2</v>
      </c>
      <c r="B905" s="424">
        <v>1</v>
      </c>
      <c r="C905" s="438" t="s">
        <v>662</v>
      </c>
      <c r="D905" s="438"/>
      <c r="E905" s="438"/>
      <c r="F905" s="438"/>
      <c r="G905" s="438"/>
      <c r="H905" s="438"/>
      <c r="I905" s="438"/>
      <c r="J905" s="439">
        <v>7013205001722</v>
      </c>
      <c r="K905" s="440"/>
      <c r="L905" s="440"/>
      <c r="M905" s="440"/>
      <c r="N905" s="440"/>
      <c r="O905" s="440"/>
      <c r="P905" s="333" t="s">
        <v>672</v>
      </c>
      <c r="Q905" s="333"/>
      <c r="R905" s="333"/>
      <c r="S905" s="333"/>
      <c r="T905" s="333"/>
      <c r="U905" s="333"/>
      <c r="V905" s="333"/>
      <c r="W905" s="333"/>
      <c r="X905" s="333"/>
      <c r="Y905" s="334">
        <v>55</v>
      </c>
      <c r="Z905" s="335"/>
      <c r="AA905" s="335"/>
      <c r="AB905" s="336"/>
      <c r="AC905" s="347" t="s">
        <v>373</v>
      </c>
      <c r="AD905" s="347"/>
      <c r="AE905" s="347"/>
      <c r="AF905" s="347"/>
      <c r="AG905" s="347"/>
      <c r="AH905" s="441">
        <v>58</v>
      </c>
      <c r="AI905" s="442"/>
      <c r="AJ905" s="442"/>
      <c r="AK905" s="442"/>
      <c r="AL905" s="344">
        <v>100</v>
      </c>
      <c r="AM905" s="345"/>
      <c r="AN905" s="345"/>
      <c r="AO905" s="346"/>
      <c r="AP905" s="340" t="s">
        <v>558</v>
      </c>
      <c r="AQ905" s="340"/>
      <c r="AR905" s="340"/>
      <c r="AS905" s="340"/>
      <c r="AT905" s="340"/>
      <c r="AU905" s="340"/>
      <c r="AV905" s="340"/>
      <c r="AW905" s="340"/>
      <c r="AX905" s="340"/>
    </row>
    <row r="906" spans="1:50" ht="48.75" customHeight="1" x14ac:dyDescent="0.15">
      <c r="A906" s="424">
        <v>3</v>
      </c>
      <c r="B906" s="424">
        <v>1</v>
      </c>
      <c r="C906" s="444" t="s">
        <v>663</v>
      </c>
      <c r="D906" s="438"/>
      <c r="E906" s="438"/>
      <c r="F906" s="438"/>
      <c r="G906" s="438"/>
      <c r="H906" s="438"/>
      <c r="I906" s="438"/>
      <c r="J906" s="439">
        <v>6011005003254</v>
      </c>
      <c r="K906" s="440"/>
      <c r="L906" s="440"/>
      <c r="M906" s="440"/>
      <c r="N906" s="440"/>
      <c r="O906" s="440"/>
      <c r="P906" s="445" t="s">
        <v>673</v>
      </c>
      <c r="Q906" s="333"/>
      <c r="R906" s="333"/>
      <c r="S906" s="333"/>
      <c r="T906" s="333"/>
      <c r="U906" s="333"/>
      <c r="V906" s="333"/>
      <c r="W906" s="333"/>
      <c r="X906" s="333"/>
      <c r="Y906" s="334">
        <v>54</v>
      </c>
      <c r="Z906" s="335"/>
      <c r="AA906" s="335"/>
      <c r="AB906" s="336"/>
      <c r="AC906" s="347" t="s">
        <v>373</v>
      </c>
      <c r="AD906" s="347"/>
      <c r="AE906" s="347"/>
      <c r="AF906" s="347"/>
      <c r="AG906" s="347"/>
      <c r="AH906" s="342">
        <v>58</v>
      </c>
      <c r="AI906" s="343"/>
      <c r="AJ906" s="343"/>
      <c r="AK906" s="343"/>
      <c r="AL906" s="344">
        <v>100</v>
      </c>
      <c r="AM906" s="345"/>
      <c r="AN906" s="345"/>
      <c r="AO906" s="346"/>
      <c r="AP906" s="340" t="s">
        <v>558</v>
      </c>
      <c r="AQ906" s="340"/>
      <c r="AR906" s="340"/>
      <c r="AS906" s="340"/>
      <c r="AT906" s="340"/>
      <c r="AU906" s="340"/>
      <c r="AV906" s="340"/>
      <c r="AW906" s="340"/>
      <c r="AX906" s="340"/>
    </row>
    <row r="907" spans="1:50" ht="56.25" customHeight="1" x14ac:dyDescent="0.15">
      <c r="A907" s="424">
        <v>4</v>
      </c>
      <c r="B907" s="424">
        <v>1</v>
      </c>
      <c r="C907" s="444" t="s">
        <v>664</v>
      </c>
      <c r="D907" s="438"/>
      <c r="E907" s="438"/>
      <c r="F907" s="438"/>
      <c r="G907" s="438"/>
      <c r="H907" s="438"/>
      <c r="I907" s="438"/>
      <c r="J907" s="439">
        <v>7011005003749</v>
      </c>
      <c r="K907" s="440"/>
      <c r="L907" s="440"/>
      <c r="M907" s="440"/>
      <c r="N907" s="440"/>
      <c r="O907" s="440"/>
      <c r="P907" s="445" t="s">
        <v>674</v>
      </c>
      <c r="Q907" s="333"/>
      <c r="R907" s="333"/>
      <c r="S907" s="333"/>
      <c r="T907" s="333"/>
      <c r="U907" s="333"/>
      <c r="V907" s="333"/>
      <c r="W907" s="333"/>
      <c r="X907" s="333"/>
      <c r="Y907" s="334">
        <v>54</v>
      </c>
      <c r="Z907" s="335"/>
      <c r="AA907" s="335"/>
      <c r="AB907" s="336"/>
      <c r="AC907" s="347" t="s">
        <v>373</v>
      </c>
      <c r="AD907" s="347"/>
      <c r="AE907" s="347"/>
      <c r="AF907" s="347"/>
      <c r="AG907" s="347"/>
      <c r="AH907" s="342">
        <v>58</v>
      </c>
      <c r="AI907" s="343"/>
      <c r="AJ907" s="343"/>
      <c r="AK907" s="343"/>
      <c r="AL907" s="344">
        <v>100</v>
      </c>
      <c r="AM907" s="345"/>
      <c r="AN907" s="345"/>
      <c r="AO907" s="346"/>
      <c r="AP907" s="340" t="s">
        <v>558</v>
      </c>
      <c r="AQ907" s="340"/>
      <c r="AR907" s="340"/>
      <c r="AS907" s="340"/>
      <c r="AT907" s="340"/>
      <c r="AU907" s="340"/>
      <c r="AV907" s="340"/>
      <c r="AW907" s="340"/>
      <c r="AX907" s="340"/>
    </row>
    <row r="908" spans="1:50" ht="65.25" customHeight="1" x14ac:dyDescent="0.15">
      <c r="A908" s="424">
        <v>5</v>
      </c>
      <c r="B908" s="424">
        <v>1</v>
      </c>
      <c r="C908" s="438" t="s">
        <v>665</v>
      </c>
      <c r="D908" s="438"/>
      <c r="E908" s="438"/>
      <c r="F908" s="438"/>
      <c r="G908" s="438"/>
      <c r="H908" s="438"/>
      <c r="I908" s="438"/>
      <c r="J908" s="439">
        <v>1240005012387</v>
      </c>
      <c r="K908" s="440"/>
      <c r="L908" s="440"/>
      <c r="M908" s="440"/>
      <c r="N908" s="440"/>
      <c r="O908" s="440"/>
      <c r="P908" s="333" t="s">
        <v>675</v>
      </c>
      <c r="Q908" s="333"/>
      <c r="R908" s="333"/>
      <c r="S908" s="333"/>
      <c r="T908" s="333"/>
      <c r="U908" s="333"/>
      <c r="V908" s="333"/>
      <c r="W908" s="333"/>
      <c r="X908" s="333"/>
      <c r="Y908" s="334">
        <v>40</v>
      </c>
      <c r="Z908" s="335"/>
      <c r="AA908" s="335"/>
      <c r="AB908" s="336"/>
      <c r="AC908" s="341" t="s">
        <v>373</v>
      </c>
      <c r="AD908" s="341"/>
      <c r="AE908" s="341"/>
      <c r="AF908" s="341"/>
      <c r="AG908" s="341"/>
      <c r="AH908" s="342">
        <v>58</v>
      </c>
      <c r="AI908" s="343"/>
      <c r="AJ908" s="343"/>
      <c r="AK908" s="343"/>
      <c r="AL908" s="344">
        <v>100</v>
      </c>
      <c r="AM908" s="345"/>
      <c r="AN908" s="345"/>
      <c r="AO908" s="346"/>
      <c r="AP908" s="340" t="s">
        <v>558</v>
      </c>
      <c r="AQ908" s="340"/>
      <c r="AR908" s="340"/>
      <c r="AS908" s="340"/>
      <c r="AT908" s="340"/>
      <c r="AU908" s="340"/>
      <c r="AV908" s="340"/>
      <c r="AW908" s="340"/>
      <c r="AX908" s="340"/>
    </row>
    <row r="909" spans="1:50" ht="41.25" customHeight="1" x14ac:dyDescent="0.15">
      <c r="A909" s="424">
        <v>6</v>
      </c>
      <c r="B909" s="424">
        <v>1</v>
      </c>
      <c r="C909" s="438" t="s">
        <v>666</v>
      </c>
      <c r="D909" s="438"/>
      <c r="E909" s="438"/>
      <c r="F909" s="438"/>
      <c r="G909" s="438"/>
      <c r="H909" s="438"/>
      <c r="I909" s="438"/>
      <c r="J909" s="439">
        <v>9011005003763</v>
      </c>
      <c r="K909" s="440"/>
      <c r="L909" s="440"/>
      <c r="M909" s="440"/>
      <c r="N909" s="440"/>
      <c r="O909" s="440"/>
      <c r="P909" s="333" t="s">
        <v>676</v>
      </c>
      <c r="Q909" s="333"/>
      <c r="R909" s="333"/>
      <c r="S909" s="333"/>
      <c r="T909" s="333"/>
      <c r="U909" s="333"/>
      <c r="V909" s="333"/>
      <c r="W909" s="333"/>
      <c r="X909" s="333"/>
      <c r="Y909" s="334">
        <v>31</v>
      </c>
      <c r="Z909" s="335"/>
      <c r="AA909" s="335"/>
      <c r="AB909" s="336"/>
      <c r="AC909" s="341" t="s">
        <v>373</v>
      </c>
      <c r="AD909" s="341"/>
      <c r="AE909" s="341"/>
      <c r="AF909" s="341"/>
      <c r="AG909" s="341"/>
      <c r="AH909" s="342">
        <v>58</v>
      </c>
      <c r="AI909" s="343"/>
      <c r="AJ909" s="343"/>
      <c r="AK909" s="343"/>
      <c r="AL909" s="344">
        <v>100</v>
      </c>
      <c r="AM909" s="345"/>
      <c r="AN909" s="345"/>
      <c r="AO909" s="346"/>
      <c r="AP909" s="340" t="s">
        <v>558</v>
      </c>
      <c r="AQ909" s="340"/>
      <c r="AR909" s="340"/>
      <c r="AS909" s="340"/>
      <c r="AT909" s="340"/>
      <c r="AU909" s="340"/>
      <c r="AV909" s="340"/>
      <c r="AW909" s="340"/>
      <c r="AX909" s="340"/>
    </row>
    <row r="910" spans="1:50" ht="48" customHeight="1" x14ac:dyDescent="0.15">
      <c r="A910" s="424">
        <v>7</v>
      </c>
      <c r="B910" s="424">
        <v>1</v>
      </c>
      <c r="C910" s="438" t="s">
        <v>667</v>
      </c>
      <c r="D910" s="438"/>
      <c r="E910" s="438"/>
      <c r="F910" s="438"/>
      <c r="G910" s="438"/>
      <c r="H910" s="438"/>
      <c r="I910" s="438"/>
      <c r="J910" s="439">
        <v>2110001027574</v>
      </c>
      <c r="K910" s="440"/>
      <c r="L910" s="440"/>
      <c r="M910" s="440"/>
      <c r="N910" s="440"/>
      <c r="O910" s="440"/>
      <c r="P910" s="333" t="s">
        <v>677</v>
      </c>
      <c r="Q910" s="333"/>
      <c r="R910" s="333"/>
      <c r="S910" s="333"/>
      <c r="T910" s="333"/>
      <c r="U910" s="333"/>
      <c r="V910" s="333"/>
      <c r="W910" s="333"/>
      <c r="X910" s="333"/>
      <c r="Y910" s="334">
        <v>28</v>
      </c>
      <c r="Z910" s="335"/>
      <c r="AA910" s="335"/>
      <c r="AB910" s="336"/>
      <c r="AC910" s="341" t="s">
        <v>373</v>
      </c>
      <c r="AD910" s="341"/>
      <c r="AE910" s="341"/>
      <c r="AF910" s="341"/>
      <c r="AG910" s="341"/>
      <c r="AH910" s="342">
        <v>58</v>
      </c>
      <c r="AI910" s="343"/>
      <c r="AJ910" s="343"/>
      <c r="AK910" s="343"/>
      <c r="AL910" s="344">
        <v>100</v>
      </c>
      <c r="AM910" s="345"/>
      <c r="AN910" s="345"/>
      <c r="AO910" s="346"/>
      <c r="AP910" s="340" t="s">
        <v>558</v>
      </c>
      <c r="AQ910" s="340"/>
      <c r="AR910" s="340"/>
      <c r="AS910" s="340"/>
      <c r="AT910" s="340"/>
      <c r="AU910" s="340"/>
      <c r="AV910" s="340"/>
      <c r="AW910" s="340"/>
      <c r="AX910" s="340"/>
    </row>
    <row r="911" spans="1:50" ht="41.25" customHeight="1" x14ac:dyDescent="0.15">
      <c r="A911" s="424">
        <v>8</v>
      </c>
      <c r="B911" s="424">
        <v>1</v>
      </c>
      <c r="C911" s="438" t="s">
        <v>668</v>
      </c>
      <c r="D911" s="438"/>
      <c r="E911" s="438"/>
      <c r="F911" s="438"/>
      <c r="G911" s="438"/>
      <c r="H911" s="438"/>
      <c r="I911" s="438"/>
      <c r="J911" s="439">
        <v>4010405010382</v>
      </c>
      <c r="K911" s="440"/>
      <c r="L911" s="440"/>
      <c r="M911" s="440"/>
      <c r="N911" s="440"/>
      <c r="O911" s="440"/>
      <c r="P911" s="333" t="s">
        <v>678</v>
      </c>
      <c r="Q911" s="333"/>
      <c r="R911" s="333"/>
      <c r="S911" s="333"/>
      <c r="T911" s="333"/>
      <c r="U911" s="333"/>
      <c r="V911" s="333"/>
      <c r="W911" s="333"/>
      <c r="X911" s="333"/>
      <c r="Y911" s="334">
        <v>27</v>
      </c>
      <c r="Z911" s="335"/>
      <c r="AA911" s="335"/>
      <c r="AB911" s="336"/>
      <c r="AC911" s="341" t="s">
        <v>373</v>
      </c>
      <c r="AD911" s="341"/>
      <c r="AE911" s="341"/>
      <c r="AF911" s="341"/>
      <c r="AG911" s="341"/>
      <c r="AH911" s="342">
        <v>58</v>
      </c>
      <c r="AI911" s="343"/>
      <c r="AJ911" s="343"/>
      <c r="AK911" s="343"/>
      <c r="AL911" s="344">
        <v>100</v>
      </c>
      <c r="AM911" s="345"/>
      <c r="AN911" s="345"/>
      <c r="AO911" s="346"/>
      <c r="AP911" s="340" t="s">
        <v>558</v>
      </c>
      <c r="AQ911" s="340"/>
      <c r="AR911" s="340"/>
      <c r="AS911" s="340"/>
      <c r="AT911" s="340"/>
      <c r="AU911" s="340"/>
      <c r="AV911" s="340"/>
      <c r="AW911" s="340"/>
      <c r="AX911" s="340"/>
    </row>
    <row r="912" spans="1:50" ht="45" customHeight="1" x14ac:dyDescent="0.15">
      <c r="A912" s="424">
        <v>9</v>
      </c>
      <c r="B912" s="424">
        <v>1</v>
      </c>
      <c r="C912" s="438" t="s">
        <v>669</v>
      </c>
      <c r="D912" s="438"/>
      <c r="E912" s="438"/>
      <c r="F912" s="438"/>
      <c r="G912" s="438"/>
      <c r="H912" s="438"/>
      <c r="I912" s="438"/>
      <c r="J912" s="439">
        <v>8011305000040</v>
      </c>
      <c r="K912" s="440"/>
      <c r="L912" s="440"/>
      <c r="M912" s="440"/>
      <c r="N912" s="440"/>
      <c r="O912" s="440"/>
      <c r="P912" s="333" t="s">
        <v>679</v>
      </c>
      <c r="Q912" s="333"/>
      <c r="R912" s="333"/>
      <c r="S912" s="333"/>
      <c r="T912" s="333"/>
      <c r="U912" s="333"/>
      <c r="V912" s="333"/>
      <c r="W912" s="333"/>
      <c r="X912" s="333"/>
      <c r="Y912" s="334">
        <v>20</v>
      </c>
      <c r="Z912" s="335"/>
      <c r="AA912" s="335"/>
      <c r="AB912" s="336"/>
      <c r="AC912" s="341" t="s">
        <v>373</v>
      </c>
      <c r="AD912" s="341"/>
      <c r="AE912" s="341"/>
      <c r="AF912" s="341"/>
      <c r="AG912" s="341"/>
      <c r="AH912" s="342">
        <v>58</v>
      </c>
      <c r="AI912" s="343"/>
      <c r="AJ912" s="343"/>
      <c r="AK912" s="343"/>
      <c r="AL912" s="344">
        <v>100</v>
      </c>
      <c r="AM912" s="345"/>
      <c r="AN912" s="345"/>
      <c r="AO912" s="346"/>
      <c r="AP912" s="340" t="s">
        <v>558</v>
      </c>
      <c r="AQ912" s="340"/>
      <c r="AR912" s="340"/>
      <c r="AS912" s="340"/>
      <c r="AT912" s="340"/>
      <c r="AU912" s="340"/>
      <c r="AV912" s="340"/>
      <c r="AW912" s="340"/>
      <c r="AX912" s="340"/>
    </row>
    <row r="913" spans="1:50" ht="41.25" customHeight="1" x14ac:dyDescent="0.15">
      <c r="A913" s="424">
        <v>10</v>
      </c>
      <c r="B913" s="424">
        <v>1</v>
      </c>
      <c r="C913" s="438" t="s">
        <v>670</v>
      </c>
      <c r="D913" s="438"/>
      <c r="E913" s="438"/>
      <c r="F913" s="438"/>
      <c r="G913" s="438"/>
      <c r="H913" s="438"/>
      <c r="I913" s="438"/>
      <c r="J913" s="439">
        <v>9011201003559</v>
      </c>
      <c r="K913" s="440"/>
      <c r="L913" s="440"/>
      <c r="M913" s="440"/>
      <c r="N913" s="440"/>
      <c r="O913" s="440"/>
      <c r="P913" s="333" t="s">
        <v>680</v>
      </c>
      <c r="Q913" s="333"/>
      <c r="R913" s="333"/>
      <c r="S913" s="333"/>
      <c r="T913" s="333"/>
      <c r="U913" s="333"/>
      <c r="V913" s="333"/>
      <c r="W913" s="333"/>
      <c r="X913" s="333"/>
      <c r="Y913" s="334">
        <v>16</v>
      </c>
      <c r="Z913" s="335"/>
      <c r="AA913" s="335"/>
      <c r="AB913" s="336"/>
      <c r="AC913" s="341" t="s">
        <v>373</v>
      </c>
      <c r="AD913" s="341"/>
      <c r="AE913" s="341"/>
      <c r="AF913" s="341"/>
      <c r="AG913" s="341"/>
      <c r="AH913" s="342">
        <v>58</v>
      </c>
      <c r="AI913" s="343"/>
      <c r="AJ913" s="343"/>
      <c r="AK913" s="343"/>
      <c r="AL913" s="344">
        <v>100</v>
      </c>
      <c r="AM913" s="345"/>
      <c r="AN913" s="345"/>
      <c r="AO913" s="346"/>
      <c r="AP913" s="340" t="s">
        <v>558</v>
      </c>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338</v>
      </c>
      <c r="AD936" s="287"/>
      <c r="AE936" s="287"/>
      <c r="AF936" s="287"/>
      <c r="AG936" s="287"/>
      <c r="AH936" s="363" t="s">
        <v>364</v>
      </c>
      <c r="AI936" s="365"/>
      <c r="AJ936" s="365"/>
      <c r="AK936" s="365"/>
      <c r="AL936" s="365" t="s">
        <v>21</v>
      </c>
      <c r="AM936" s="365"/>
      <c r="AN936" s="365"/>
      <c r="AO936" s="446"/>
      <c r="AP936" s="447" t="s">
        <v>301</v>
      </c>
      <c r="AQ936" s="447"/>
      <c r="AR936" s="447"/>
      <c r="AS936" s="447"/>
      <c r="AT936" s="447"/>
      <c r="AU936" s="447"/>
      <c r="AV936" s="447"/>
      <c r="AW936" s="447"/>
      <c r="AX936" s="447"/>
    </row>
    <row r="937" spans="1:50" ht="45" customHeight="1" x14ac:dyDescent="0.15">
      <c r="A937" s="424">
        <v>1</v>
      </c>
      <c r="B937" s="424">
        <v>1</v>
      </c>
      <c r="C937" s="438" t="s">
        <v>681</v>
      </c>
      <c r="D937" s="438"/>
      <c r="E937" s="438"/>
      <c r="F937" s="438"/>
      <c r="G937" s="438"/>
      <c r="H937" s="438"/>
      <c r="I937" s="438"/>
      <c r="J937" s="439">
        <v>6120001059605</v>
      </c>
      <c r="K937" s="440"/>
      <c r="L937" s="440"/>
      <c r="M937" s="440"/>
      <c r="N937" s="440"/>
      <c r="O937" s="440"/>
      <c r="P937" s="333" t="s">
        <v>690</v>
      </c>
      <c r="Q937" s="333"/>
      <c r="R937" s="333"/>
      <c r="S937" s="333"/>
      <c r="T937" s="333"/>
      <c r="U937" s="333"/>
      <c r="V937" s="333"/>
      <c r="W937" s="333"/>
      <c r="X937" s="333"/>
      <c r="Y937" s="334">
        <v>21</v>
      </c>
      <c r="Z937" s="335"/>
      <c r="AA937" s="335"/>
      <c r="AB937" s="336"/>
      <c r="AC937" s="347" t="s">
        <v>373</v>
      </c>
      <c r="AD937" s="443"/>
      <c r="AE937" s="443"/>
      <c r="AF937" s="443"/>
      <c r="AG937" s="443"/>
      <c r="AH937" s="441">
        <v>95</v>
      </c>
      <c r="AI937" s="442"/>
      <c r="AJ937" s="442"/>
      <c r="AK937" s="442"/>
      <c r="AL937" s="344">
        <v>47</v>
      </c>
      <c r="AM937" s="345"/>
      <c r="AN937" s="345"/>
      <c r="AO937" s="346"/>
      <c r="AP937" s="340" t="s">
        <v>558</v>
      </c>
      <c r="AQ937" s="340"/>
      <c r="AR937" s="340"/>
      <c r="AS937" s="340"/>
      <c r="AT937" s="340"/>
      <c r="AU937" s="340"/>
      <c r="AV937" s="340"/>
      <c r="AW937" s="340"/>
      <c r="AX937" s="340"/>
    </row>
    <row r="938" spans="1:50" ht="45" customHeight="1" x14ac:dyDescent="0.15">
      <c r="A938" s="424">
        <v>2</v>
      </c>
      <c r="B938" s="424">
        <v>1</v>
      </c>
      <c r="C938" s="438" t="s">
        <v>682</v>
      </c>
      <c r="D938" s="438"/>
      <c r="E938" s="438"/>
      <c r="F938" s="438"/>
      <c r="G938" s="438"/>
      <c r="H938" s="438"/>
      <c r="I938" s="438"/>
      <c r="J938" s="439">
        <v>6120005002528</v>
      </c>
      <c r="K938" s="440"/>
      <c r="L938" s="440"/>
      <c r="M938" s="440"/>
      <c r="N938" s="440"/>
      <c r="O938" s="440"/>
      <c r="P938" s="333" t="s">
        <v>691</v>
      </c>
      <c r="Q938" s="333"/>
      <c r="R938" s="333"/>
      <c r="S938" s="333"/>
      <c r="T938" s="333"/>
      <c r="U938" s="333"/>
      <c r="V938" s="333"/>
      <c r="W938" s="333"/>
      <c r="X938" s="333"/>
      <c r="Y938" s="334">
        <v>21</v>
      </c>
      <c r="Z938" s="335"/>
      <c r="AA938" s="335"/>
      <c r="AB938" s="336"/>
      <c r="AC938" s="347" t="s">
        <v>373</v>
      </c>
      <c r="AD938" s="347"/>
      <c r="AE938" s="347"/>
      <c r="AF938" s="347"/>
      <c r="AG938" s="347"/>
      <c r="AH938" s="441">
        <v>95</v>
      </c>
      <c r="AI938" s="442"/>
      <c r="AJ938" s="442"/>
      <c r="AK938" s="442"/>
      <c r="AL938" s="344">
        <v>47</v>
      </c>
      <c r="AM938" s="345"/>
      <c r="AN938" s="345"/>
      <c r="AO938" s="346"/>
      <c r="AP938" s="340" t="s">
        <v>558</v>
      </c>
      <c r="AQ938" s="340"/>
      <c r="AR938" s="340"/>
      <c r="AS938" s="340"/>
      <c r="AT938" s="340"/>
      <c r="AU938" s="340"/>
      <c r="AV938" s="340"/>
      <c r="AW938" s="340"/>
      <c r="AX938" s="340"/>
    </row>
    <row r="939" spans="1:50" ht="45" customHeight="1" x14ac:dyDescent="0.15">
      <c r="A939" s="424">
        <v>3</v>
      </c>
      <c r="B939" s="424">
        <v>1</v>
      </c>
      <c r="C939" s="444" t="s">
        <v>683</v>
      </c>
      <c r="D939" s="438"/>
      <c r="E939" s="438"/>
      <c r="F939" s="438"/>
      <c r="G939" s="438"/>
      <c r="H939" s="438"/>
      <c r="I939" s="438"/>
      <c r="J939" s="439" t="s">
        <v>405</v>
      </c>
      <c r="K939" s="440"/>
      <c r="L939" s="440"/>
      <c r="M939" s="440"/>
      <c r="N939" s="440"/>
      <c r="O939" s="440"/>
      <c r="P939" s="445" t="s">
        <v>692</v>
      </c>
      <c r="Q939" s="333"/>
      <c r="R939" s="333"/>
      <c r="S939" s="333"/>
      <c r="T939" s="333"/>
      <c r="U939" s="333"/>
      <c r="V939" s="333"/>
      <c r="W939" s="333"/>
      <c r="X939" s="333"/>
      <c r="Y939" s="334">
        <v>20</v>
      </c>
      <c r="Z939" s="335"/>
      <c r="AA939" s="335"/>
      <c r="AB939" s="336"/>
      <c r="AC939" s="347" t="s">
        <v>373</v>
      </c>
      <c r="AD939" s="347"/>
      <c r="AE939" s="347"/>
      <c r="AF939" s="347"/>
      <c r="AG939" s="347"/>
      <c r="AH939" s="342">
        <v>95</v>
      </c>
      <c r="AI939" s="343"/>
      <c r="AJ939" s="343"/>
      <c r="AK939" s="343"/>
      <c r="AL939" s="344">
        <v>47</v>
      </c>
      <c r="AM939" s="345"/>
      <c r="AN939" s="345"/>
      <c r="AO939" s="346"/>
      <c r="AP939" s="340" t="s">
        <v>558</v>
      </c>
      <c r="AQ939" s="340"/>
      <c r="AR939" s="340"/>
      <c r="AS939" s="340"/>
      <c r="AT939" s="340"/>
      <c r="AU939" s="340"/>
      <c r="AV939" s="340"/>
      <c r="AW939" s="340"/>
      <c r="AX939" s="340"/>
    </row>
    <row r="940" spans="1:50" ht="45" customHeight="1" x14ac:dyDescent="0.15">
      <c r="A940" s="424">
        <v>4</v>
      </c>
      <c r="B940" s="424">
        <v>1</v>
      </c>
      <c r="C940" s="444" t="s">
        <v>684</v>
      </c>
      <c r="D940" s="438"/>
      <c r="E940" s="438"/>
      <c r="F940" s="438"/>
      <c r="G940" s="438"/>
      <c r="H940" s="438"/>
      <c r="I940" s="438"/>
      <c r="J940" s="439">
        <v>3010005017960</v>
      </c>
      <c r="K940" s="440"/>
      <c r="L940" s="440"/>
      <c r="M940" s="440"/>
      <c r="N940" s="440"/>
      <c r="O940" s="440"/>
      <c r="P940" s="445" t="s">
        <v>693</v>
      </c>
      <c r="Q940" s="333"/>
      <c r="R940" s="333"/>
      <c r="S940" s="333"/>
      <c r="T940" s="333"/>
      <c r="U940" s="333"/>
      <c r="V940" s="333"/>
      <c r="W940" s="333"/>
      <c r="X940" s="333"/>
      <c r="Y940" s="334">
        <v>16</v>
      </c>
      <c r="Z940" s="335"/>
      <c r="AA940" s="335"/>
      <c r="AB940" s="336"/>
      <c r="AC940" s="347" t="s">
        <v>373</v>
      </c>
      <c r="AD940" s="347"/>
      <c r="AE940" s="347"/>
      <c r="AF940" s="347"/>
      <c r="AG940" s="347"/>
      <c r="AH940" s="342">
        <v>95</v>
      </c>
      <c r="AI940" s="343"/>
      <c r="AJ940" s="343"/>
      <c r="AK940" s="343"/>
      <c r="AL940" s="344">
        <v>47</v>
      </c>
      <c r="AM940" s="345"/>
      <c r="AN940" s="345"/>
      <c r="AO940" s="346"/>
      <c r="AP940" s="340" t="s">
        <v>558</v>
      </c>
      <c r="AQ940" s="340"/>
      <c r="AR940" s="340"/>
      <c r="AS940" s="340"/>
      <c r="AT940" s="340"/>
      <c r="AU940" s="340"/>
      <c r="AV940" s="340"/>
      <c r="AW940" s="340"/>
      <c r="AX940" s="340"/>
    </row>
    <row r="941" spans="1:50" ht="45" customHeight="1" x14ac:dyDescent="0.15">
      <c r="A941" s="424">
        <v>5</v>
      </c>
      <c r="B941" s="424">
        <v>1</v>
      </c>
      <c r="C941" s="438" t="s">
        <v>685</v>
      </c>
      <c r="D941" s="438"/>
      <c r="E941" s="438"/>
      <c r="F941" s="438"/>
      <c r="G941" s="438"/>
      <c r="H941" s="438"/>
      <c r="I941" s="438"/>
      <c r="J941" s="439">
        <v>9150005000798</v>
      </c>
      <c r="K941" s="440"/>
      <c r="L941" s="440"/>
      <c r="M941" s="440"/>
      <c r="N941" s="440"/>
      <c r="O941" s="440"/>
      <c r="P941" s="333" t="s">
        <v>694</v>
      </c>
      <c r="Q941" s="333"/>
      <c r="R941" s="333"/>
      <c r="S941" s="333"/>
      <c r="T941" s="333"/>
      <c r="U941" s="333"/>
      <c r="V941" s="333"/>
      <c r="W941" s="333"/>
      <c r="X941" s="333"/>
      <c r="Y941" s="334">
        <v>12</v>
      </c>
      <c r="Z941" s="335"/>
      <c r="AA941" s="335"/>
      <c r="AB941" s="336"/>
      <c r="AC941" s="341" t="s">
        <v>373</v>
      </c>
      <c r="AD941" s="341"/>
      <c r="AE941" s="341"/>
      <c r="AF941" s="341"/>
      <c r="AG941" s="341"/>
      <c r="AH941" s="342">
        <v>95</v>
      </c>
      <c r="AI941" s="343"/>
      <c r="AJ941" s="343"/>
      <c r="AK941" s="343"/>
      <c r="AL941" s="344">
        <v>47</v>
      </c>
      <c r="AM941" s="345"/>
      <c r="AN941" s="345"/>
      <c r="AO941" s="346"/>
      <c r="AP941" s="340" t="s">
        <v>558</v>
      </c>
      <c r="AQ941" s="340"/>
      <c r="AR941" s="340"/>
      <c r="AS941" s="340"/>
      <c r="AT941" s="340"/>
      <c r="AU941" s="340"/>
      <c r="AV941" s="340"/>
      <c r="AW941" s="340"/>
      <c r="AX941" s="340"/>
    </row>
    <row r="942" spans="1:50" ht="45" customHeight="1" x14ac:dyDescent="0.15">
      <c r="A942" s="424">
        <v>6</v>
      </c>
      <c r="B942" s="424">
        <v>1</v>
      </c>
      <c r="C942" s="438" t="s">
        <v>686</v>
      </c>
      <c r="D942" s="438"/>
      <c r="E942" s="438"/>
      <c r="F942" s="438"/>
      <c r="G942" s="438"/>
      <c r="H942" s="438"/>
      <c r="I942" s="438"/>
      <c r="J942" s="439">
        <v>6140005005140</v>
      </c>
      <c r="K942" s="440"/>
      <c r="L942" s="440"/>
      <c r="M942" s="440"/>
      <c r="N942" s="440"/>
      <c r="O942" s="440"/>
      <c r="P942" s="333" t="s">
        <v>695</v>
      </c>
      <c r="Q942" s="333"/>
      <c r="R942" s="333"/>
      <c r="S942" s="333"/>
      <c r="T942" s="333"/>
      <c r="U942" s="333"/>
      <c r="V942" s="333"/>
      <c r="W942" s="333"/>
      <c r="X942" s="333"/>
      <c r="Y942" s="334">
        <v>12</v>
      </c>
      <c r="Z942" s="335"/>
      <c r="AA942" s="335"/>
      <c r="AB942" s="336"/>
      <c r="AC942" s="341" t="s">
        <v>373</v>
      </c>
      <c r="AD942" s="341"/>
      <c r="AE942" s="341"/>
      <c r="AF942" s="341"/>
      <c r="AG942" s="341"/>
      <c r="AH942" s="342">
        <v>95</v>
      </c>
      <c r="AI942" s="343"/>
      <c r="AJ942" s="343"/>
      <c r="AK942" s="343"/>
      <c r="AL942" s="344">
        <v>47</v>
      </c>
      <c r="AM942" s="345"/>
      <c r="AN942" s="345"/>
      <c r="AO942" s="346"/>
      <c r="AP942" s="340" t="s">
        <v>558</v>
      </c>
      <c r="AQ942" s="340"/>
      <c r="AR942" s="340"/>
      <c r="AS942" s="340"/>
      <c r="AT942" s="340"/>
      <c r="AU942" s="340"/>
      <c r="AV942" s="340"/>
      <c r="AW942" s="340"/>
      <c r="AX942" s="340"/>
    </row>
    <row r="943" spans="1:50" ht="45" customHeight="1" x14ac:dyDescent="0.15">
      <c r="A943" s="424">
        <v>7</v>
      </c>
      <c r="B943" s="424">
        <v>1</v>
      </c>
      <c r="C943" s="438" t="s">
        <v>687</v>
      </c>
      <c r="D943" s="438"/>
      <c r="E943" s="438"/>
      <c r="F943" s="438"/>
      <c r="G943" s="438"/>
      <c r="H943" s="438"/>
      <c r="I943" s="438"/>
      <c r="J943" s="439">
        <v>4010405010382</v>
      </c>
      <c r="K943" s="440"/>
      <c r="L943" s="440"/>
      <c r="M943" s="440"/>
      <c r="N943" s="440"/>
      <c r="O943" s="440"/>
      <c r="P943" s="333" t="s">
        <v>696</v>
      </c>
      <c r="Q943" s="333"/>
      <c r="R943" s="333"/>
      <c r="S943" s="333"/>
      <c r="T943" s="333"/>
      <c r="U943" s="333"/>
      <c r="V943" s="333"/>
      <c r="W943" s="333"/>
      <c r="X943" s="333"/>
      <c r="Y943" s="334">
        <v>10</v>
      </c>
      <c r="Z943" s="335"/>
      <c r="AA943" s="335"/>
      <c r="AB943" s="336"/>
      <c r="AC943" s="341" t="s">
        <v>373</v>
      </c>
      <c r="AD943" s="341"/>
      <c r="AE943" s="341"/>
      <c r="AF943" s="341"/>
      <c r="AG943" s="341"/>
      <c r="AH943" s="342">
        <v>95</v>
      </c>
      <c r="AI943" s="343"/>
      <c r="AJ943" s="343"/>
      <c r="AK943" s="343"/>
      <c r="AL943" s="344">
        <v>47</v>
      </c>
      <c r="AM943" s="345"/>
      <c r="AN943" s="345"/>
      <c r="AO943" s="346"/>
      <c r="AP943" s="340" t="s">
        <v>558</v>
      </c>
      <c r="AQ943" s="340"/>
      <c r="AR943" s="340"/>
      <c r="AS943" s="340"/>
      <c r="AT943" s="340"/>
      <c r="AU943" s="340"/>
      <c r="AV943" s="340"/>
      <c r="AW943" s="340"/>
      <c r="AX943" s="340"/>
    </row>
    <row r="944" spans="1:50" ht="45" customHeight="1" x14ac:dyDescent="0.15">
      <c r="A944" s="424">
        <v>8</v>
      </c>
      <c r="B944" s="424">
        <v>1</v>
      </c>
      <c r="C944" s="438" t="s">
        <v>688</v>
      </c>
      <c r="D944" s="438"/>
      <c r="E944" s="438"/>
      <c r="F944" s="438"/>
      <c r="G944" s="438"/>
      <c r="H944" s="438"/>
      <c r="I944" s="438"/>
      <c r="J944" s="439">
        <v>1360005004406</v>
      </c>
      <c r="K944" s="440"/>
      <c r="L944" s="440"/>
      <c r="M944" s="440"/>
      <c r="N944" s="440"/>
      <c r="O944" s="440"/>
      <c r="P944" s="333" t="s">
        <v>697</v>
      </c>
      <c r="Q944" s="333"/>
      <c r="R944" s="333"/>
      <c r="S944" s="333"/>
      <c r="T944" s="333"/>
      <c r="U944" s="333"/>
      <c r="V944" s="333"/>
      <c r="W944" s="333"/>
      <c r="X944" s="333"/>
      <c r="Y944" s="334">
        <v>10</v>
      </c>
      <c r="Z944" s="335"/>
      <c r="AA944" s="335"/>
      <c r="AB944" s="336"/>
      <c r="AC944" s="341" t="s">
        <v>373</v>
      </c>
      <c r="AD944" s="341"/>
      <c r="AE944" s="341"/>
      <c r="AF944" s="341"/>
      <c r="AG944" s="341"/>
      <c r="AH944" s="342">
        <v>95</v>
      </c>
      <c r="AI944" s="343"/>
      <c r="AJ944" s="343"/>
      <c r="AK944" s="343"/>
      <c r="AL944" s="344">
        <v>47</v>
      </c>
      <c r="AM944" s="345"/>
      <c r="AN944" s="345"/>
      <c r="AO944" s="346"/>
      <c r="AP944" s="340" t="s">
        <v>558</v>
      </c>
      <c r="AQ944" s="340"/>
      <c r="AR944" s="340"/>
      <c r="AS944" s="340"/>
      <c r="AT944" s="340"/>
      <c r="AU944" s="340"/>
      <c r="AV944" s="340"/>
      <c r="AW944" s="340"/>
      <c r="AX944" s="340"/>
    </row>
    <row r="945" spans="1:50" ht="53.25" customHeight="1" x14ac:dyDescent="0.15">
      <c r="A945" s="424">
        <v>9</v>
      </c>
      <c r="B945" s="424">
        <v>1</v>
      </c>
      <c r="C945" s="438" t="s">
        <v>689</v>
      </c>
      <c r="D945" s="438"/>
      <c r="E945" s="438"/>
      <c r="F945" s="438"/>
      <c r="G945" s="438"/>
      <c r="H945" s="438"/>
      <c r="I945" s="438"/>
      <c r="J945" s="439">
        <v>9011101062399</v>
      </c>
      <c r="K945" s="440"/>
      <c r="L945" s="440"/>
      <c r="M945" s="440"/>
      <c r="N945" s="440"/>
      <c r="O945" s="440"/>
      <c r="P945" s="333" t="s">
        <v>698</v>
      </c>
      <c r="Q945" s="333"/>
      <c r="R945" s="333"/>
      <c r="S945" s="333"/>
      <c r="T945" s="333"/>
      <c r="U945" s="333"/>
      <c r="V945" s="333"/>
      <c r="W945" s="333"/>
      <c r="X945" s="333"/>
      <c r="Y945" s="334">
        <v>10</v>
      </c>
      <c r="Z945" s="335"/>
      <c r="AA945" s="335"/>
      <c r="AB945" s="336"/>
      <c r="AC945" s="341" t="s">
        <v>373</v>
      </c>
      <c r="AD945" s="341"/>
      <c r="AE945" s="341"/>
      <c r="AF945" s="341"/>
      <c r="AG945" s="341"/>
      <c r="AH945" s="342">
        <v>95</v>
      </c>
      <c r="AI945" s="343"/>
      <c r="AJ945" s="343"/>
      <c r="AK945" s="343"/>
      <c r="AL945" s="344">
        <v>47</v>
      </c>
      <c r="AM945" s="345"/>
      <c r="AN945" s="345"/>
      <c r="AO945" s="346"/>
      <c r="AP945" s="340" t="s">
        <v>558</v>
      </c>
      <c r="AQ945" s="340"/>
      <c r="AR945" s="340"/>
      <c r="AS945" s="340"/>
      <c r="AT945" s="340"/>
      <c r="AU945" s="340"/>
      <c r="AV945" s="340"/>
      <c r="AW945" s="340"/>
      <c r="AX945" s="340"/>
    </row>
    <row r="946" spans="1:50" ht="63.75" customHeight="1" x14ac:dyDescent="0.15">
      <c r="A946" s="424">
        <v>10</v>
      </c>
      <c r="B946" s="424">
        <v>1</v>
      </c>
      <c r="C946" s="438" t="s">
        <v>685</v>
      </c>
      <c r="D946" s="438"/>
      <c r="E946" s="438"/>
      <c r="F946" s="438"/>
      <c r="G946" s="438"/>
      <c r="H946" s="438"/>
      <c r="I946" s="438"/>
      <c r="J946" s="439">
        <v>9150005000798</v>
      </c>
      <c r="K946" s="440"/>
      <c r="L946" s="440"/>
      <c r="M946" s="440"/>
      <c r="N946" s="440"/>
      <c r="O946" s="440"/>
      <c r="P946" s="333" t="s">
        <v>699</v>
      </c>
      <c r="Q946" s="333"/>
      <c r="R946" s="333"/>
      <c r="S946" s="333"/>
      <c r="T946" s="333"/>
      <c r="U946" s="333"/>
      <c r="V946" s="333"/>
      <c r="W946" s="333"/>
      <c r="X946" s="333"/>
      <c r="Y946" s="334">
        <v>10</v>
      </c>
      <c r="Z946" s="335"/>
      <c r="AA946" s="335"/>
      <c r="AB946" s="336"/>
      <c r="AC946" s="341" t="s">
        <v>373</v>
      </c>
      <c r="AD946" s="341"/>
      <c r="AE946" s="341"/>
      <c r="AF946" s="341"/>
      <c r="AG946" s="341"/>
      <c r="AH946" s="342">
        <v>95</v>
      </c>
      <c r="AI946" s="343"/>
      <c r="AJ946" s="343"/>
      <c r="AK946" s="343"/>
      <c r="AL946" s="344">
        <v>47</v>
      </c>
      <c r="AM946" s="345"/>
      <c r="AN946" s="345"/>
      <c r="AO946" s="346"/>
      <c r="AP946" s="340" t="s">
        <v>558</v>
      </c>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338</v>
      </c>
      <c r="AD969" s="287"/>
      <c r="AE969" s="287"/>
      <c r="AF969" s="287"/>
      <c r="AG969" s="287"/>
      <c r="AH969" s="363" t="s">
        <v>364</v>
      </c>
      <c r="AI969" s="365"/>
      <c r="AJ969" s="365"/>
      <c r="AK969" s="365"/>
      <c r="AL969" s="365" t="s">
        <v>21</v>
      </c>
      <c r="AM969" s="365"/>
      <c r="AN969" s="365"/>
      <c r="AO969" s="446"/>
      <c r="AP969" s="447" t="s">
        <v>301</v>
      </c>
      <c r="AQ969" s="447"/>
      <c r="AR969" s="447"/>
      <c r="AS969" s="447"/>
      <c r="AT969" s="447"/>
      <c r="AU969" s="447"/>
      <c r="AV969" s="447"/>
      <c r="AW969" s="447"/>
      <c r="AX969" s="447"/>
    </row>
    <row r="970" spans="1:50" ht="38.25" customHeight="1" x14ac:dyDescent="0.15">
      <c r="A970" s="424">
        <v>1</v>
      </c>
      <c r="B970" s="424">
        <v>1</v>
      </c>
      <c r="C970" s="438" t="s">
        <v>700</v>
      </c>
      <c r="D970" s="438"/>
      <c r="E970" s="438"/>
      <c r="F970" s="438"/>
      <c r="G970" s="438"/>
      <c r="H970" s="438"/>
      <c r="I970" s="438"/>
      <c r="J970" s="439">
        <v>4010401039715</v>
      </c>
      <c r="K970" s="440"/>
      <c r="L970" s="440"/>
      <c r="M970" s="440"/>
      <c r="N970" s="440"/>
      <c r="O970" s="440"/>
      <c r="P970" s="333" t="s">
        <v>701</v>
      </c>
      <c r="Q970" s="333"/>
      <c r="R970" s="333"/>
      <c r="S970" s="333"/>
      <c r="T970" s="333"/>
      <c r="U970" s="333"/>
      <c r="V970" s="333"/>
      <c r="W970" s="333"/>
      <c r="X970" s="333"/>
      <c r="Y970" s="334">
        <v>20</v>
      </c>
      <c r="Z970" s="335"/>
      <c r="AA970" s="335"/>
      <c r="AB970" s="336"/>
      <c r="AC970" s="347" t="s">
        <v>373</v>
      </c>
      <c r="AD970" s="443"/>
      <c r="AE970" s="443"/>
      <c r="AF970" s="443"/>
      <c r="AG970" s="443"/>
      <c r="AH970" s="441">
        <v>1</v>
      </c>
      <c r="AI970" s="442"/>
      <c r="AJ970" s="442"/>
      <c r="AK970" s="442"/>
      <c r="AL970" s="344">
        <v>100</v>
      </c>
      <c r="AM970" s="345"/>
      <c r="AN970" s="345"/>
      <c r="AO970" s="346"/>
      <c r="AP970" s="340" t="s">
        <v>558</v>
      </c>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338</v>
      </c>
      <c r="AD1002" s="287"/>
      <c r="AE1002" s="287"/>
      <c r="AF1002" s="287"/>
      <c r="AG1002" s="287"/>
      <c r="AH1002" s="363" t="s">
        <v>364</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338</v>
      </c>
      <c r="AD1035" s="287"/>
      <c r="AE1035" s="287"/>
      <c r="AF1035" s="287"/>
      <c r="AG1035" s="287"/>
      <c r="AH1035" s="363" t="s">
        <v>364</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338</v>
      </c>
      <c r="AD1068" s="287"/>
      <c r="AE1068" s="287"/>
      <c r="AF1068" s="287"/>
      <c r="AG1068" s="287"/>
      <c r="AH1068" s="363" t="s">
        <v>364</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329</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344</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330</v>
      </c>
      <c r="AQ1102" s="447"/>
      <c r="AR1102" s="447"/>
      <c r="AS1102" s="447"/>
      <c r="AT1102" s="447"/>
      <c r="AU1102" s="447"/>
      <c r="AV1102" s="447"/>
      <c r="AW1102" s="447"/>
      <c r="AX1102" s="447"/>
    </row>
    <row r="1103" spans="1:50" ht="30" customHeight="1" x14ac:dyDescent="0.15">
      <c r="A1103" s="424">
        <v>1</v>
      </c>
      <c r="B1103" s="424">
        <v>1</v>
      </c>
      <c r="C1103" s="915"/>
      <c r="D1103" s="915"/>
      <c r="E1103" s="338" t="s">
        <v>554</v>
      </c>
      <c r="F1103" s="914"/>
      <c r="G1103" s="914"/>
      <c r="H1103" s="914"/>
      <c r="I1103" s="914"/>
      <c r="J1103" s="439" t="s">
        <v>554</v>
      </c>
      <c r="K1103" s="440"/>
      <c r="L1103" s="440"/>
      <c r="M1103" s="440"/>
      <c r="N1103" s="440"/>
      <c r="O1103" s="440"/>
      <c r="P1103" s="917" t="s">
        <v>555</v>
      </c>
      <c r="Q1103" s="333"/>
      <c r="R1103" s="333"/>
      <c r="S1103" s="333"/>
      <c r="T1103" s="333"/>
      <c r="U1103" s="333"/>
      <c r="V1103" s="333"/>
      <c r="W1103" s="333"/>
      <c r="X1103" s="333"/>
      <c r="Y1103" s="918" t="s">
        <v>554</v>
      </c>
      <c r="Z1103" s="335"/>
      <c r="AA1103" s="335"/>
      <c r="AB1103" s="336"/>
      <c r="AC1103" s="341"/>
      <c r="AD1103" s="341"/>
      <c r="AE1103" s="341"/>
      <c r="AF1103" s="341"/>
      <c r="AG1103" s="341"/>
      <c r="AH1103" s="919" t="s">
        <v>554</v>
      </c>
      <c r="AI1103" s="343"/>
      <c r="AJ1103" s="343"/>
      <c r="AK1103" s="343"/>
      <c r="AL1103" s="920" t="s">
        <v>554</v>
      </c>
      <c r="AM1103" s="345"/>
      <c r="AN1103" s="345"/>
      <c r="AO1103" s="346"/>
      <c r="AP1103" s="921" t="s">
        <v>555</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3" priority="14021">
      <formula>IF(RIGHT(TEXT(P14,"0.#"),1)=".",FALSE,TRUE)</formula>
    </cfRule>
    <cfRule type="expression" dxfId="2752" priority="14022">
      <formula>IF(RIGHT(TEXT(P14,"0.#"),1)=".",TRUE,FALSE)</formula>
    </cfRule>
  </conditionalFormatting>
  <conditionalFormatting sqref="AE32">
    <cfRule type="expression" dxfId="2751" priority="14011">
      <formula>IF(RIGHT(TEXT(AE32,"0.#"),1)=".",FALSE,TRUE)</formula>
    </cfRule>
    <cfRule type="expression" dxfId="2750" priority="14012">
      <formula>IF(RIGHT(TEXT(AE32,"0.#"),1)=".",TRUE,FALSE)</formula>
    </cfRule>
  </conditionalFormatting>
  <conditionalFormatting sqref="P18:AX18">
    <cfRule type="expression" dxfId="2749" priority="13897">
      <formula>IF(RIGHT(TEXT(P18,"0.#"),1)=".",FALSE,TRUE)</formula>
    </cfRule>
    <cfRule type="expression" dxfId="2748" priority="13898">
      <formula>IF(RIGHT(TEXT(P18,"0.#"),1)=".",TRUE,FALSE)</formula>
    </cfRule>
  </conditionalFormatting>
  <conditionalFormatting sqref="Y783">
    <cfRule type="expression" dxfId="2747" priority="13893">
      <formula>IF(RIGHT(TEXT(Y783,"0.#"),1)=".",FALSE,TRUE)</formula>
    </cfRule>
    <cfRule type="expression" dxfId="2746" priority="13894">
      <formula>IF(RIGHT(TEXT(Y783,"0.#"),1)=".",TRUE,FALSE)</formula>
    </cfRule>
  </conditionalFormatting>
  <conditionalFormatting sqref="Y792">
    <cfRule type="expression" dxfId="2745" priority="13889">
      <formula>IF(RIGHT(TEXT(Y792,"0.#"),1)=".",FALSE,TRUE)</formula>
    </cfRule>
    <cfRule type="expression" dxfId="2744" priority="13890">
      <formula>IF(RIGHT(TEXT(Y792,"0.#"),1)=".",TRUE,FALSE)</formula>
    </cfRule>
  </conditionalFormatting>
  <conditionalFormatting sqref="Y823:Y830 Y821 Y810:Y817 Y808 Y797:Y804 Y795">
    <cfRule type="expression" dxfId="2743" priority="13671">
      <formula>IF(RIGHT(TEXT(Y795,"0.#"),1)=".",FALSE,TRUE)</formula>
    </cfRule>
    <cfRule type="expression" dxfId="2742" priority="13672">
      <formula>IF(RIGHT(TEXT(Y795,"0.#"),1)=".",TRUE,FALSE)</formula>
    </cfRule>
  </conditionalFormatting>
  <conditionalFormatting sqref="P16:AQ17 P15:AX15 P13:AX13">
    <cfRule type="expression" dxfId="2741" priority="13719">
      <formula>IF(RIGHT(TEXT(P13,"0.#"),1)=".",FALSE,TRUE)</formula>
    </cfRule>
    <cfRule type="expression" dxfId="2740" priority="13720">
      <formula>IF(RIGHT(TEXT(P13,"0.#"),1)=".",TRUE,FALSE)</formula>
    </cfRule>
  </conditionalFormatting>
  <conditionalFormatting sqref="P19:AJ19">
    <cfRule type="expression" dxfId="2739" priority="13717">
      <formula>IF(RIGHT(TEXT(P19,"0.#"),1)=".",FALSE,TRUE)</formula>
    </cfRule>
    <cfRule type="expression" dxfId="2738" priority="13718">
      <formula>IF(RIGHT(TEXT(P19,"0.#"),1)=".",TRUE,FALSE)</formula>
    </cfRule>
  </conditionalFormatting>
  <conditionalFormatting sqref="AE101 AQ101">
    <cfRule type="expression" dxfId="2737" priority="13709">
      <formula>IF(RIGHT(TEXT(AE101,"0.#"),1)=".",FALSE,TRUE)</formula>
    </cfRule>
    <cfRule type="expression" dxfId="2736" priority="13710">
      <formula>IF(RIGHT(TEXT(AE101,"0.#"),1)=".",TRUE,FALSE)</formula>
    </cfRule>
  </conditionalFormatting>
  <conditionalFormatting sqref="Y784:Y791 Y782">
    <cfRule type="expression" dxfId="2735" priority="13695">
      <formula>IF(RIGHT(TEXT(Y782,"0.#"),1)=".",FALSE,TRUE)</formula>
    </cfRule>
    <cfRule type="expression" dxfId="2734" priority="13696">
      <formula>IF(RIGHT(TEXT(Y782,"0.#"),1)=".",TRUE,FALSE)</formula>
    </cfRule>
  </conditionalFormatting>
  <conditionalFormatting sqref="AU792">
    <cfRule type="expression" dxfId="2733" priority="13691">
      <formula>IF(RIGHT(TEXT(AU792,"0.#"),1)=".",FALSE,TRUE)</formula>
    </cfRule>
    <cfRule type="expression" dxfId="2732" priority="13692">
      <formula>IF(RIGHT(TEXT(AU792,"0.#"),1)=".",TRUE,FALSE)</formula>
    </cfRule>
  </conditionalFormatting>
  <conditionalFormatting sqref="AU784:AU791">
    <cfRule type="expression" dxfId="2731" priority="13689">
      <formula>IF(RIGHT(TEXT(AU784,"0.#"),1)=".",FALSE,TRUE)</formula>
    </cfRule>
    <cfRule type="expression" dxfId="2730" priority="13690">
      <formula>IF(RIGHT(TEXT(AU784,"0.#"),1)=".",TRUE,FALSE)</formula>
    </cfRule>
  </conditionalFormatting>
  <conditionalFormatting sqref="Y822 Y809 Y796">
    <cfRule type="expression" dxfId="2729" priority="13675">
      <formula>IF(RIGHT(TEXT(Y796,"0.#"),1)=".",FALSE,TRUE)</formula>
    </cfRule>
    <cfRule type="expression" dxfId="2728" priority="13676">
      <formula>IF(RIGHT(TEXT(Y796,"0.#"),1)=".",TRUE,FALSE)</formula>
    </cfRule>
  </conditionalFormatting>
  <conditionalFormatting sqref="Y831 Y818 Y805">
    <cfRule type="expression" dxfId="2727" priority="13673">
      <formula>IF(RIGHT(TEXT(Y805,"0.#"),1)=".",FALSE,TRUE)</formula>
    </cfRule>
    <cfRule type="expression" dxfId="2726" priority="13674">
      <formula>IF(RIGHT(TEXT(Y805,"0.#"),1)=".",TRUE,FALSE)</formula>
    </cfRule>
  </conditionalFormatting>
  <conditionalFormatting sqref="AU822 AU796">
    <cfRule type="expression" dxfId="2725" priority="13669">
      <formula>IF(RIGHT(TEXT(AU796,"0.#"),1)=".",FALSE,TRUE)</formula>
    </cfRule>
    <cfRule type="expression" dxfId="2724" priority="13670">
      <formula>IF(RIGHT(TEXT(AU796,"0.#"),1)=".",TRUE,FALSE)</formula>
    </cfRule>
  </conditionalFormatting>
  <conditionalFormatting sqref="AU831 AU818 AU805">
    <cfRule type="expression" dxfId="2723" priority="13667">
      <formula>IF(RIGHT(TEXT(AU805,"0.#"),1)=".",FALSE,TRUE)</formula>
    </cfRule>
    <cfRule type="expression" dxfId="2722" priority="13668">
      <formula>IF(RIGHT(TEXT(AU805,"0.#"),1)=".",TRUE,FALSE)</formula>
    </cfRule>
  </conditionalFormatting>
  <conditionalFormatting sqref="AU823:AU830 AU821 AU810:AU817 AU808 AU797:AU804 AU795">
    <cfRule type="expression" dxfId="2721" priority="13665">
      <formula>IF(RIGHT(TEXT(AU795,"0.#"),1)=".",FALSE,TRUE)</formula>
    </cfRule>
    <cfRule type="expression" dxfId="2720" priority="13666">
      <formula>IF(RIGHT(TEXT(AU795,"0.#"),1)=".",TRUE,FALSE)</formula>
    </cfRule>
  </conditionalFormatting>
  <conditionalFormatting sqref="AM87">
    <cfRule type="expression" dxfId="2719" priority="13319">
      <formula>IF(RIGHT(TEXT(AM87,"0.#"),1)=".",FALSE,TRUE)</formula>
    </cfRule>
    <cfRule type="expression" dxfId="2718" priority="13320">
      <formula>IF(RIGHT(TEXT(AM87,"0.#"),1)=".",TRUE,FALSE)</formula>
    </cfRule>
  </conditionalFormatting>
  <conditionalFormatting sqref="AE55">
    <cfRule type="expression" dxfId="2717" priority="13387">
      <formula>IF(RIGHT(TEXT(AE55,"0.#"),1)=".",FALSE,TRUE)</formula>
    </cfRule>
    <cfRule type="expression" dxfId="2716" priority="13388">
      <formula>IF(RIGHT(TEXT(AE55,"0.#"),1)=".",TRUE,FALSE)</formula>
    </cfRule>
  </conditionalFormatting>
  <conditionalFormatting sqref="AI55">
    <cfRule type="expression" dxfId="2715" priority="13385">
      <formula>IF(RIGHT(TEXT(AI55,"0.#"),1)=".",FALSE,TRUE)</formula>
    </cfRule>
    <cfRule type="expression" dxfId="2714" priority="13386">
      <formula>IF(RIGHT(TEXT(AI55,"0.#"),1)=".",TRUE,FALSE)</formula>
    </cfRule>
  </conditionalFormatting>
  <conditionalFormatting sqref="AM34">
    <cfRule type="expression" dxfId="2713" priority="13465">
      <formula>IF(RIGHT(TEXT(AM34,"0.#"),1)=".",FALSE,TRUE)</formula>
    </cfRule>
    <cfRule type="expression" dxfId="2712" priority="13466">
      <formula>IF(RIGHT(TEXT(AM34,"0.#"),1)=".",TRUE,FALSE)</formula>
    </cfRule>
  </conditionalFormatting>
  <conditionalFormatting sqref="AE33">
    <cfRule type="expression" dxfId="2711" priority="13479">
      <formula>IF(RIGHT(TEXT(AE33,"0.#"),1)=".",FALSE,TRUE)</formula>
    </cfRule>
    <cfRule type="expression" dxfId="2710" priority="13480">
      <formula>IF(RIGHT(TEXT(AE33,"0.#"),1)=".",TRUE,FALSE)</formula>
    </cfRule>
  </conditionalFormatting>
  <conditionalFormatting sqref="AE34">
    <cfRule type="expression" dxfId="2709" priority="13477">
      <formula>IF(RIGHT(TEXT(AE34,"0.#"),1)=".",FALSE,TRUE)</formula>
    </cfRule>
    <cfRule type="expression" dxfId="2708" priority="13478">
      <formula>IF(RIGHT(TEXT(AE34,"0.#"),1)=".",TRUE,FALSE)</formula>
    </cfRule>
  </conditionalFormatting>
  <conditionalFormatting sqref="AI34">
    <cfRule type="expression" dxfId="2707" priority="13475">
      <formula>IF(RIGHT(TEXT(AI34,"0.#"),1)=".",FALSE,TRUE)</formula>
    </cfRule>
    <cfRule type="expression" dxfId="2706" priority="13476">
      <formula>IF(RIGHT(TEXT(AI34,"0.#"),1)=".",TRUE,FALSE)</formula>
    </cfRule>
  </conditionalFormatting>
  <conditionalFormatting sqref="AI33">
    <cfRule type="expression" dxfId="2705" priority="13473">
      <formula>IF(RIGHT(TEXT(AI33,"0.#"),1)=".",FALSE,TRUE)</formula>
    </cfRule>
    <cfRule type="expression" dxfId="2704" priority="13474">
      <formula>IF(RIGHT(TEXT(AI33,"0.#"),1)=".",TRUE,FALSE)</formula>
    </cfRule>
  </conditionalFormatting>
  <conditionalFormatting sqref="AI32">
    <cfRule type="expression" dxfId="2703" priority="13471">
      <formula>IF(RIGHT(TEXT(AI32,"0.#"),1)=".",FALSE,TRUE)</formula>
    </cfRule>
    <cfRule type="expression" dxfId="2702" priority="13472">
      <formula>IF(RIGHT(TEXT(AI32,"0.#"),1)=".",TRUE,FALSE)</formula>
    </cfRule>
  </conditionalFormatting>
  <conditionalFormatting sqref="AM32">
    <cfRule type="expression" dxfId="2701" priority="13469">
      <formula>IF(RIGHT(TEXT(AM32,"0.#"),1)=".",FALSE,TRUE)</formula>
    </cfRule>
    <cfRule type="expression" dxfId="2700" priority="13470">
      <formula>IF(RIGHT(TEXT(AM32,"0.#"),1)=".",TRUE,FALSE)</formula>
    </cfRule>
  </conditionalFormatting>
  <conditionalFormatting sqref="AM33">
    <cfRule type="expression" dxfId="2699" priority="13467">
      <formula>IF(RIGHT(TEXT(AM33,"0.#"),1)=".",FALSE,TRUE)</formula>
    </cfRule>
    <cfRule type="expression" dxfId="2698" priority="13468">
      <formula>IF(RIGHT(TEXT(AM33,"0.#"),1)=".",TRUE,FALSE)</formula>
    </cfRule>
  </conditionalFormatting>
  <conditionalFormatting sqref="AQ32:AQ34">
    <cfRule type="expression" dxfId="2697" priority="13459">
      <formula>IF(RIGHT(TEXT(AQ32,"0.#"),1)=".",FALSE,TRUE)</formula>
    </cfRule>
    <cfRule type="expression" dxfId="2696" priority="13460">
      <formula>IF(RIGHT(TEXT(AQ32,"0.#"),1)=".",TRUE,FALSE)</formula>
    </cfRule>
  </conditionalFormatting>
  <conditionalFormatting sqref="AU32:AU34">
    <cfRule type="expression" dxfId="2695" priority="13457">
      <formula>IF(RIGHT(TEXT(AU32,"0.#"),1)=".",FALSE,TRUE)</formula>
    </cfRule>
    <cfRule type="expression" dxfId="2694" priority="13458">
      <formula>IF(RIGHT(TEXT(AU32,"0.#"),1)=".",TRUE,FALSE)</formula>
    </cfRule>
  </conditionalFormatting>
  <conditionalFormatting sqref="AE53">
    <cfRule type="expression" dxfId="2693" priority="13391">
      <formula>IF(RIGHT(TEXT(AE53,"0.#"),1)=".",FALSE,TRUE)</formula>
    </cfRule>
    <cfRule type="expression" dxfId="2692" priority="13392">
      <formula>IF(RIGHT(TEXT(AE53,"0.#"),1)=".",TRUE,FALSE)</formula>
    </cfRule>
  </conditionalFormatting>
  <conditionalFormatting sqref="AE54">
    <cfRule type="expression" dxfId="2691" priority="13389">
      <formula>IF(RIGHT(TEXT(AE54,"0.#"),1)=".",FALSE,TRUE)</formula>
    </cfRule>
    <cfRule type="expression" dxfId="2690" priority="13390">
      <formula>IF(RIGHT(TEXT(AE54,"0.#"),1)=".",TRUE,FALSE)</formula>
    </cfRule>
  </conditionalFormatting>
  <conditionalFormatting sqref="AI54">
    <cfRule type="expression" dxfId="2689" priority="13383">
      <formula>IF(RIGHT(TEXT(AI54,"0.#"),1)=".",FALSE,TRUE)</formula>
    </cfRule>
    <cfRule type="expression" dxfId="2688" priority="13384">
      <formula>IF(RIGHT(TEXT(AI54,"0.#"),1)=".",TRUE,FALSE)</formula>
    </cfRule>
  </conditionalFormatting>
  <conditionalFormatting sqref="AI53">
    <cfRule type="expression" dxfId="2687" priority="13381">
      <formula>IF(RIGHT(TEXT(AI53,"0.#"),1)=".",FALSE,TRUE)</formula>
    </cfRule>
    <cfRule type="expression" dxfId="2686" priority="13382">
      <formula>IF(RIGHT(TEXT(AI53,"0.#"),1)=".",TRUE,FALSE)</formula>
    </cfRule>
  </conditionalFormatting>
  <conditionalFormatting sqref="AM53">
    <cfRule type="expression" dxfId="2685" priority="13379">
      <formula>IF(RIGHT(TEXT(AM53,"0.#"),1)=".",FALSE,TRUE)</formula>
    </cfRule>
    <cfRule type="expression" dxfId="2684" priority="13380">
      <formula>IF(RIGHT(TEXT(AM53,"0.#"),1)=".",TRUE,FALSE)</formula>
    </cfRule>
  </conditionalFormatting>
  <conditionalFormatting sqref="AM54">
    <cfRule type="expression" dxfId="2683" priority="13377">
      <formula>IF(RIGHT(TEXT(AM54,"0.#"),1)=".",FALSE,TRUE)</formula>
    </cfRule>
    <cfRule type="expression" dxfId="2682" priority="13378">
      <formula>IF(RIGHT(TEXT(AM54,"0.#"),1)=".",TRUE,FALSE)</formula>
    </cfRule>
  </conditionalFormatting>
  <conditionalFormatting sqref="AM55">
    <cfRule type="expression" dxfId="2681" priority="13375">
      <formula>IF(RIGHT(TEXT(AM55,"0.#"),1)=".",FALSE,TRUE)</formula>
    </cfRule>
    <cfRule type="expression" dxfId="2680" priority="13376">
      <formula>IF(RIGHT(TEXT(AM55,"0.#"),1)=".",TRUE,FALSE)</formula>
    </cfRule>
  </conditionalFormatting>
  <conditionalFormatting sqref="AE60">
    <cfRule type="expression" dxfId="2679" priority="13361">
      <formula>IF(RIGHT(TEXT(AE60,"0.#"),1)=".",FALSE,TRUE)</formula>
    </cfRule>
    <cfRule type="expression" dxfId="2678" priority="13362">
      <formula>IF(RIGHT(TEXT(AE60,"0.#"),1)=".",TRUE,FALSE)</formula>
    </cfRule>
  </conditionalFormatting>
  <conditionalFormatting sqref="AE61">
    <cfRule type="expression" dxfId="2677" priority="13359">
      <formula>IF(RIGHT(TEXT(AE61,"0.#"),1)=".",FALSE,TRUE)</formula>
    </cfRule>
    <cfRule type="expression" dxfId="2676" priority="13360">
      <formula>IF(RIGHT(TEXT(AE61,"0.#"),1)=".",TRUE,FALSE)</formula>
    </cfRule>
  </conditionalFormatting>
  <conditionalFormatting sqref="AE62">
    <cfRule type="expression" dxfId="2675" priority="13357">
      <formula>IF(RIGHT(TEXT(AE62,"0.#"),1)=".",FALSE,TRUE)</formula>
    </cfRule>
    <cfRule type="expression" dxfId="2674" priority="13358">
      <formula>IF(RIGHT(TEXT(AE62,"0.#"),1)=".",TRUE,FALSE)</formula>
    </cfRule>
  </conditionalFormatting>
  <conditionalFormatting sqref="AI62">
    <cfRule type="expression" dxfId="2673" priority="13355">
      <formula>IF(RIGHT(TEXT(AI62,"0.#"),1)=".",FALSE,TRUE)</formula>
    </cfRule>
    <cfRule type="expression" dxfId="2672" priority="13356">
      <formula>IF(RIGHT(TEXT(AI62,"0.#"),1)=".",TRUE,FALSE)</formula>
    </cfRule>
  </conditionalFormatting>
  <conditionalFormatting sqref="AI61">
    <cfRule type="expression" dxfId="2671" priority="13353">
      <formula>IF(RIGHT(TEXT(AI61,"0.#"),1)=".",FALSE,TRUE)</formula>
    </cfRule>
    <cfRule type="expression" dxfId="2670" priority="13354">
      <formula>IF(RIGHT(TEXT(AI61,"0.#"),1)=".",TRUE,FALSE)</formula>
    </cfRule>
  </conditionalFormatting>
  <conditionalFormatting sqref="AI60">
    <cfRule type="expression" dxfId="2669" priority="13351">
      <formula>IF(RIGHT(TEXT(AI60,"0.#"),1)=".",FALSE,TRUE)</formula>
    </cfRule>
    <cfRule type="expression" dxfId="2668" priority="13352">
      <formula>IF(RIGHT(TEXT(AI60,"0.#"),1)=".",TRUE,FALSE)</formula>
    </cfRule>
  </conditionalFormatting>
  <conditionalFormatting sqref="AM60">
    <cfRule type="expression" dxfId="2667" priority="13349">
      <formula>IF(RIGHT(TEXT(AM60,"0.#"),1)=".",FALSE,TRUE)</formula>
    </cfRule>
    <cfRule type="expression" dxfId="2666" priority="13350">
      <formula>IF(RIGHT(TEXT(AM60,"0.#"),1)=".",TRUE,FALSE)</formula>
    </cfRule>
  </conditionalFormatting>
  <conditionalFormatting sqref="AM61">
    <cfRule type="expression" dxfId="2665" priority="13347">
      <formula>IF(RIGHT(TEXT(AM61,"0.#"),1)=".",FALSE,TRUE)</formula>
    </cfRule>
    <cfRule type="expression" dxfId="2664" priority="13348">
      <formula>IF(RIGHT(TEXT(AM61,"0.#"),1)=".",TRUE,FALSE)</formula>
    </cfRule>
  </conditionalFormatting>
  <conditionalFormatting sqref="AM62">
    <cfRule type="expression" dxfId="2663" priority="13345">
      <formula>IF(RIGHT(TEXT(AM62,"0.#"),1)=".",FALSE,TRUE)</formula>
    </cfRule>
    <cfRule type="expression" dxfId="2662" priority="13346">
      <formula>IF(RIGHT(TEXT(AM62,"0.#"),1)=".",TRUE,FALSE)</formula>
    </cfRule>
  </conditionalFormatting>
  <conditionalFormatting sqref="AE87">
    <cfRule type="expression" dxfId="2661" priority="13331">
      <formula>IF(RIGHT(TEXT(AE87,"0.#"),1)=".",FALSE,TRUE)</formula>
    </cfRule>
    <cfRule type="expression" dxfId="2660" priority="13332">
      <formula>IF(RIGHT(TEXT(AE87,"0.#"),1)=".",TRUE,FALSE)</formula>
    </cfRule>
  </conditionalFormatting>
  <conditionalFormatting sqref="AE88">
    <cfRule type="expression" dxfId="2659" priority="13329">
      <formula>IF(RIGHT(TEXT(AE88,"0.#"),1)=".",FALSE,TRUE)</formula>
    </cfRule>
    <cfRule type="expression" dxfId="2658" priority="13330">
      <formula>IF(RIGHT(TEXT(AE88,"0.#"),1)=".",TRUE,FALSE)</formula>
    </cfRule>
  </conditionalFormatting>
  <conditionalFormatting sqref="AE89">
    <cfRule type="expression" dxfId="2657" priority="13327">
      <formula>IF(RIGHT(TEXT(AE89,"0.#"),1)=".",FALSE,TRUE)</formula>
    </cfRule>
    <cfRule type="expression" dxfId="2656" priority="13328">
      <formula>IF(RIGHT(TEXT(AE89,"0.#"),1)=".",TRUE,FALSE)</formula>
    </cfRule>
  </conditionalFormatting>
  <conditionalFormatting sqref="AI89">
    <cfRule type="expression" dxfId="2655" priority="13325">
      <formula>IF(RIGHT(TEXT(AI89,"0.#"),1)=".",FALSE,TRUE)</formula>
    </cfRule>
    <cfRule type="expression" dxfId="2654" priority="13326">
      <formula>IF(RIGHT(TEXT(AI89,"0.#"),1)=".",TRUE,FALSE)</formula>
    </cfRule>
  </conditionalFormatting>
  <conditionalFormatting sqref="AI88">
    <cfRule type="expression" dxfId="2653" priority="13323">
      <formula>IF(RIGHT(TEXT(AI88,"0.#"),1)=".",FALSE,TRUE)</formula>
    </cfRule>
    <cfRule type="expression" dxfId="2652" priority="13324">
      <formula>IF(RIGHT(TEXT(AI88,"0.#"),1)=".",TRUE,FALSE)</formula>
    </cfRule>
  </conditionalFormatting>
  <conditionalFormatting sqref="AI87">
    <cfRule type="expression" dxfId="2651" priority="13321">
      <formula>IF(RIGHT(TEXT(AI87,"0.#"),1)=".",FALSE,TRUE)</formula>
    </cfRule>
    <cfRule type="expression" dxfId="2650" priority="13322">
      <formula>IF(RIGHT(TEXT(AI87,"0.#"),1)=".",TRUE,FALSE)</formula>
    </cfRule>
  </conditionalFormatting>
  <conditionalFormatting sqref="AM88">
    <cfRule type="expression" dxfId="2649" priority="13317">
      <formula>IF(RIGHT(TEXT(AM88,"0.#"),1)=".",FALSE,TRUE)</formula>
    </cfRule>
    <cfRule type="expression" dxfId="2648" priority="13318">
      <formula>IF(RIGHT(TEXT(AM88,"0.#"),1)=".",TRUE,FALSE)</formula>
    </cfRule>
  </conditionalFormatting>
  <conditionalFormatting sqref="AM89">
    <cfRule type="expression" dxfId="2647" priority="13315">
      <formula>IF(RIGHT(TEXT(AM89,"0.#"),1)=".",FALSE,TRUE)</formula>
    </cfRule>
    <cfRule type="expression" dxfId="2646" priority="13316">
      <formula>IF(RIGHT(TEXT(AM89,"0.#"),1)=".",TRUE,FALSE)</formula>
    </cfRule>
  </conditionalFormatting>
  <conditionalFormatting sqref="AE92">
    <cfRule type="expression" dxfId="2645" priority="13301">
      <formula>IF(RIGHT(TEXT(AE92,"0.#"),1)=".",FALSE,TRUE)</formula>
    </cfRule>
    <cfRule type="expression" dxfId="2644" priority="13302">
      <formula>IF(RIGHT(TEXT(AE92,"0.#"),1)=".",TRUE,FALSE)</formula>
    </cfRule>
  </conditionalFormatting>
  <conditionalFormatting sqref="AE93">
    <cfRule type="expression" dxfId="2643" priority="13299">
      <formula>IF(RIGHT(TEXT(AE93,"0.#"),1)=".",FALSE,TRUE)</formula>
    </cfRule>
    <cfRule type="expression" dxfId="2642" priority="13300">
      <formula>IF(RIGHT(TEXT(AE93,"0.#"),1)=".",TRUE,FALSE)</formula>
    </cfRule>
  </conditionalFormatting>
  <conditionalFormatting sqref="AE94">
    <cfRule type="expression" dxfId="2641" priority="13297">
      <formula>IF(RIGHT(TEXT(AE94,"0.#"),1)=".",FALSE,TRUE)</formula>
    </cfRule>
    <cfRule type="expression" dxfId="2640" priority="13298">
      <formula>IF(RIGHT(TEXT(AE94,"0.#"),1)=".",TRUE,FALSE)</formula>
    </cfRule>
  </conditionalFormatting>
  <conditionalFormatting sqref="AI94">
    <cfRule type="expression" dxfId="2639" priority="13295">
      <formula>IF(RIGHT(TEXT(AI94,"0.#"),1)=".",FALSE,TRUE)</formula>
    </cfRule>
    <cfRule type="expression" dxfId="2638" priority="13296">
      <formula>IF(RIGHT(TEXT(AI94,"0.#"),1)=".",TRUE,FALSE)</formula>
    </cfRule>
  </conditionalFormatting>
  <conditionalFormatting sqref="AI93">
    <cfRule type="expression" dxfId="2637" priority="13293">
      <formula>IF(RIGHT(TEXT(AI93,"0.#"),1)=".",FALSE,TRUE)</formula>
    </cfRule>
    <cfRule type="expression" dxfId="2636" priority="13294">
      <formula>IF(RIGHT(TEXT(AI93,"0.#"),1)=".",TRUE,FALSE)</formula>
    </cfRule>
  </conditionalFormatting>
  <conditionalFormatting sqref="AI92">
    <cfRule type="expression" dxfId="2635" priority="13291">
      <formula>IF(RIGHT(TEXT(AI92,"0.#"),1)=".",FALSE,TRUE)</formula>
    </cfRule>
    <cfRule type="expression" dxfId="2634" priority="13292">
      <formula>IF(RIGHT(TEXT(AI92,"0.#"),1)=".",TRUE,FALSE)</formula>
    </cfRule>
  </conditionalFormatting>
  <conditionalFormatting sqref="AM92">
    <cfRule type="expression" dxfId="2633" priority="13289">
      <formula>IF(RIGHT(TEXT(AM92,"0.#"),1)=".",FALSE,TRUE)</formula>
    </cfRule>
    <cfRule type="expression" dxfId="2632" priority="13290">
      <formula>IF(RIGHT(TEXT(AM92,"0.#"),1)=".",TRUE,FALSE)</formula>
    </cfRule>
  </conditionalFormatting>
  <conditionalFormatting sqref="AM93">
    <cfRule type="expression" dxfId="2631" priority="13287">
      <formula>IF(RIGHT(TEXT(AM93,"0.#"),1)=".",FALSE,TRUE)</formula>
    </cfRule>
    <cfRule type="expression" dxfId="2630" priority="13288">
      <formula>IF(RIGHT(TEXT(AM93,"0.#"),1)=".",TRUE,FALSE)</formula>
    </cfRule>
  </conditionalFormatting>
  <conditionalFormatting sqref="AM94">
    <cfRule type="expression" dxfId="2629" priority="13285">
      <formula>IF(RIGHT(TEXT(AM94,"0.#"),1)=".",FALSE,TRUE)</formula>
    </cfRule>
    <cfRule type="expression" dxfId="2628" priority="13286">
      <formula>IF(RIGHT(TEXT(AM94,"0.#"),1)=".",TRUE,FALSE)</formula>
    </cfRule>
  </conditionalFormatting>
  <conditionalFormatting sqref="AE97">
    <cfRule type="expression" dxfId="2627" priority="13271">
      <formula>IF(RIGHT(TEXT(AE97,"0.#"),1)=".",FALSE,TRUE)</formula>
    </cfRule>
    <cfRule type="expression" dxfId="2626" priority="13272">
      <formula>IF(RIGHT(TEXT(AE97,"0.#"),1)=".",TRUE,FALSE)</formula>
    </cfRule>
  </conditionalFormatting>
  <conditionalFormatting sqref="AE98">
    <cfRule type="expression" dxfId="2625" priority="13269">
      <formula>IF(RIGHT(TEXT(AE98,"0.#"),1)=".",FALSE,TRUE)</formula>
    </cfRule>
    <cfRule type="expression" dxfId="2624" priority="13270">
      <formula>IF(RIGHT(TEXT(AE98,"0.#"),1)=".",TRUE,FALSE)</formula>
    </cfRule>
  </conditionalFormatting>
  <conditionalFormatting sqref="AE99">
    <cfRule type="expression" dxfId="2623" priority="13267">
      <formula>IF(RIGHT(TEXT(AE99,"0.#"),1)=".",FALSE,TRUE)</formula>
    </cfRule>
    <cfRule type="expression" dxfId="2622" priority="13268">
      <formula>IF(RIGHT(TEXT(AE99,"0.#"),1)=".",TRUE,FALSE)</formula>
    </cfRule>
  </conditionalFormatting>
  <conditionalFormatting sqref="AI99">
    <cfRule type="expression" dxfId="2621" priority="13265">
      <formula>IF(RIGHT(TEXT(AI99,"0.#"),1)=".",FALSE,TRUE)</formula>
    </cfRule>
    <cfRule type="expression" dxfId="2620" priority="13266">
      <formula>IF(RIGHT(TEXT(AI99,"0.#"),1)=".",TRUE,FALSE)</formula>
    </cfRule>
  </conditionalFormatting>
  <conditionalFormatting sqref="AI98">
    <cfRule type="expression" dxfId="2619" priority="13263">
      <formula>IF(RIGHT(TEXT(AI98,"0.#"),1)=".",FALSE,TRUE)</formula>
    </cfRule>
    <cfRule type="expression" dxfId="2618" priority="13264">
      <formula>IF(RIGHT(TEXT(AI98,"0.#"),1)=".",TRUE,FALSE)</formula>
    </cfRule>
  </conditionalFormatting>
  <conditionalFormatting sqref="AI97">
    <cfRule type="expression" dxfId="2617" priority="13261">
      <formula>IF(RIGHT(TEXT(AI97,"0.#"),1)=".",FALSE,TRUE)</formula>
    </cfRule>
    <cfRule type="expression" dxfId="2616" priority="13262">
      <formula>IF(RIGHT(TEXT(AI97,"0.#"),1)=".",TRUE,FALSE)</formula>
    </cfRule>
  </conditionalFormatting>
  <conditionalFormatting sqref="AM97">
    <cfRule type="expression" dxfId="2615" priority="13259">
      <formula>IF(RIGHT(TEXT(AM97,"0.#"),1)=".",FALSE,TRUE)</formula>
    </cfRule>
    <cfRule type="expression" dxfId="2614" priority="13260">
      <formula>IF(RIGHT(TEXT(AM97,"0.#"),1)=".",TRUE,FALSE)</formula>
    </cfRule>
  </conditionalFormatting>
  <conditionalFormatting sqref="AM98">
    <cfRule type="expression" dxfId="2613" priority="13257">
      <formula>IF(RIGHT(TEXT(AM98,"0.#"),1)=".",FALSE,TRUE)</formula>
    </cfRule>
    <cfRule type="expression" dxfId="2612" priority="13258">
      <formula>IF(RIGHT(TEXT(AM98,"0.#"),1)=".",TRUE,FALSE)</formula>
    </cfRule>
  </conditionalFormatting>
  <conditionalFormatting sqref="AM99">
    <cfRule type="expression" dxfId="2611" priority="13255">
      <formula>IF(RIGHT(TEXT(AM99,"0.#"),1)=".",FALSE,TRUE)</formula>
    </cfRule>
    <cfRule type="expression" dxfId="2610" priority="13256">
      <formula>IF(RIGHT(TEXT(AM99,"0.#"),1)=".",TRUE,FALSE)</formula>
    </cfRule>
  </conditionalFormatting>
  <conditionalFormatting sqref="AI101">
    <cfRule type="expression" dxfId="2609" priority="13241">
      <formula>IF(RIGHT(TEXT(AI101,"0.#"),1)=".",FALSE,TRUE)</formula>
    </cfRule>
    <cfRule type="expression" dxfId="2608" priority="13242">
      <formula>IF(RIGHT(TEXT(AI101,"0.#"),1)=".",TRUE,FALSE)</formula>
    </cfRule>
  </conditionalFormatting>
  <conditionalFormatting sqref="AM101">
    <cfRule type="expression" dxfId="2607" priority="13239">
      <formula>IF(RIGHT(TEXT(AM101,"0.#"),1)=".",FALSE,TRUE)</formula>
    </cfRule>
    <cfRule type="expression" dxfId="2606" priority="13240">
      <formula>IF(RIGHT(TEXT(AM101,"0.#"),1)=".",TRUE,FALSE)</formula>
    </cfRule>
  </conditionalFormatting>
  <conditionalFormatting sqref="AE102">
    <cfRule type="expression" dxfId="2605" priority="13237">
      <formula>IF(RIGHT(TEXT(AE102,"0.#"),1)=".",FALSE,TRUE)</formula>
    </cfRule>
    <cfRule type="expression" dxfId="2604" priority="13238">
      <formula>IF(RIGHT(TEXT(AE102,"0.#"),1)=".",TRUE,FALSE)</formula>
    </cfRule>
  </conditionalFormatting>
  <conditionalFormatting sqref="AI102">
    <cfRule type="expression" dxfId="2603" priority="13235">
      <formula>IF(RIGHT(TEXT(AI102,"0.#"),1)=".",FALSE,TRUE)</formula>
    </cfRule>
    <cfRule type="expression" dxfId="2602" priority="13236">
      <formula>IF(RIGHT(TEXT(AI102,"0.#"),1)=".",TRUE,FALSE)</formula>
    </cfRule>
  </conditionalFormatting>
  <conditionalFormatting sqref="AM102">
    <cfRule type="expression" dxfId="2601" priority="13233">
      <formula>IF(RIGHT(TEXT(AM102,"0.#"),1)=".",FALSE,TRUE)</formula>
    </cfRule>
    <cfRule type="expression" dxfId="2600" priority="13234">
      <formula>IF(RIGHT(TEXT(AM102,"0.#"),1)=".",TRUE,FALSE)</formula>
    </cfRule>
  </conditionalFormatting>
  <conditionalFormatting sqref="AQ102">
    <cfRule type="expression" dxfId="2599" priority="13231">
      <formula>IF(RIGHT(TEXT(AQ102,"0.#"),1)=".",FALSE,TRUE)</formula>
    </cfRule>
    <cfRule type="expression" dxfId="2598" priority="13232">
      <formula>IF(RIGHT(TEXT(AQ102,"0.#"),1)=".",TRUE,FALSE)</formula>
    </cfRule>
  </conditionalFormatting>
  <conditionalFormatting sqref="AE104">
    <cfRule type="expression" dxfId="2597" priority="13229">
      <formula>IF(RIGHT(TEXT(AE104,"0.#"),1)=".",FALSE,TRUE)</formula>
    </cfRule>
    <cfRule type="expression" dxfId="2596" priority="13230">
      <formula>IF(RIGHT(TEXT(AE104,"0.#"),1)=".",TRUE,FALSE)</formula>
    </cfRule>
  </conditionalFormatting>
  <conditionalFormatting sqref="AI104">
    <cfRule type="expression" dxfId="2595" priority="13227">
      <formula>IF(RIGHT(TEXT(AI104,"0.#"),1)=".",FALSE,TRUE)</formula>
    </cfRule>
    <cfRule type="expression" dxfId="2594" priority="13228">
      <formula>IF(RIGHT(TEXT(AI104,"0.#"),1)=".",TRUE,FALSE)</formula>
    </cfRule>
  </conditionalFormatting>
  <conditionalFormatting sqref="AM104">
    <cfRule type="expression" dxfId="2593" priority="13225">
      <formula>IF(RIGHT(TEXT(AM104,"0.#"),1)=".",FALSE,TRUE)</formula>
    </cfRule>
    <cfRule type="expression" dxfId="2592" priority="13226">
      <formula>IF(RIGHT(TEXT(AM104,"0.#"),1)=".",TRUE,FALSE)</formula>
    </cfRule>
  </conditionalFormatting>
  <conditionalFormatting sqref="AE105">
    <cfRule type="expression" dxfId="2591" priority="13223">
      <formula>IF(RIGHT(TEXT(AE105,"0.#"),1)=".",FALSE,TRUE)</formula>
    </cfRule>
    <cfRule type="expression" dxfId="2590" priority="13224">
      <formula>IF(RIGHT(TEXT(AE105,"0.#"),1)=".",TRUE,FALSE)</formula>
    </cfRule>
  </conditionalFormatting>
  <conditionalFormatting sqref="AI105">
    <cfRule type="expression" dxfId="2589" priority="13221">
      <formula>IF(RIGHT(TEXT(AI105,"0.#"),1)=".",FALSE,TRUE)</formula>
    </cfRule>
    <cfRule type="expression" dxfId="2588" priority="13222">
      <formula>IF(RIGHT(TEXT(AI105,"0.#"),1)=".",TRUE,FALSE)</formula>
    </cfRule>
  </conditionalFormatting>
  <conditionalFormatting sqref="AM105">
    <cfRule type="expression" dxfId="2587" priority="13219">
      <formula>IF(RIGHT(TEXT(AM105,"0.#"),1)=".",FALSE,TRUE)</formula>
    </cfRule>
    <cfRule type="expression" dxfId="2586" priority="13220">
      <formula>IF(RIGHT(TEXT(AM105,"0.#"),1)=".",TRUE,FALSE)</formula>
    </cfRule>
  </conditionalFormatting>
  <conditionalFormatting sqref="AE107">
    <cfRule type="expression" dxfId="2585" priority="13215">
      <formula>IF(RIGHT(TEXT(AE107,"0.#"),1)=".",FALSE,TRUE)</formula>
    </cfRule>
    <cfRule type="expression" dxfId="2584" priority="13216">
      <formula>IF(RIGHT(TEXT(AE107,"0.#"),1)=".",TRUE,FALSE)</formula>
    </cfRule>
  </conditionalFormatting>
  <conditionalFormatting sqref="AI107">
    <cfRule type="expression" dxfId="2583" priority="13213">
      <formula>IF(RIGHT(TEXT(AI107,"0.#"),1)=".",FALSE,TRUE)</formula>
    </cfRule>
    <cfRule type="expression" dxfId="2582" priority="13214">
      <formula>IF(RIGHT(TEXT(AI107,"0.#"),1)=".",TRUE,FALSE)</formula>
    </cfRule>
  </conditionalFormatting>
  <conditionalFormatting sqref="AM107">
    <cfRule type="expression" dxfId="2581" priority="13211">
      <formula>IF(RIGHT(TEXT(AM107,"0.#"),1)=".",FALSE,TRUE)</formula>
    </cfRule>
    <cfRule type="expression" dxfId="2580" priority="13212">
      <formula>IF(RIGHT(TEXT(AM107,"0.#"),1)=".",TRUE,FALSE)</formula>
    </cfRule>
  </conditionalFormatting>
  <conditionalFormatting sqref="AE108">
    <cfRule type="expression" dxfId="2579" priority="13209">
      <formula>IF(RIGHT(TEXT(AE108,"0.#"),1)=".",FALSE,TRUE)</formula>
    </cfRule>
    <cfRule type="expression" dxfId="2578" priority="13210">
      <formula>IF(RIGHT(TEXT(AE108,"0.#"),1)=".",TRUE,FALSE)</formula>
    </cfRule>
  </conditionalFormatting>
  <conditionalFormatting sqref="AI108">
    <cfRule type="expression" dxfId="2577" priority="13207">
      <formula>IF(RIGHT(TEXT(AI108,"0.#"),1)=".",FALSE,TRUE)</formula>
    </cfRule>
    <cfRule type="expression" dxfId="2576" priority="13208">
      <formula>IF(RIGHT(TEXT(AI108,"0.#"),1)=".",TRUE,FALSE)</formula>
    </cfRule>
  </conditionalFormatting>
  <conditionalFormatting sqref="AM108">
    <cfRule type="expression" dxfId="2575" priority="13205">
      <formula>IF(RIGHT(TEXT(AM108,"0.#"),1)=".",FALSE,TRUE)</formula>
    </cfRule>
    <cfRule type="expression" dxfId="2574" priority="13206">
      <formula>IF(RIGHT(TEXT(AM108,"0.#"),1)=".",TRUE,FALSE)</formula>
    </cfRule>
  </conditionalFormatting>
  <conditionalFormatting sqref="AE110">
    <cfRule type="expression" dxfId="2573" priority="13201">
      <formula>IF(RIGHT(TEXT(AE110,"0.#"),1)=".",FALSE,TRUE)</formula>
    </cfRule>
    <cfRule type="expression" dxfId="2572" priority="13202">
      <formula>IF(RIGHT(TEXT(AE110,"0.#"),1)=".",TRUE,FALSE)</formula>
    </cfRule>
  </conditionalFormatting>
  <conditionalFormatting sqref="AI110">
    <cfRule type="expression" dxfId="2571" priority="13199">
      <formula>IF(RIGHT(TEXT(AI110,"0.#"),1)=".",FALSE,TRUE)</formula>
    </cfRule>
    <cfRule type="expression" dxfId="2570" priority="13200">
      <formula>IF(RIGHT(TEXT(AI110,"0.#"),1)=".",TRUE,FALSE)</formula>
    </cfRule>
  </conditionalFormatting>
  <conditionalFormatting sqref="AM110">
    <cfRule type="expression" dxfId="2569" priority="13197">
      <formula>IF(RIGHT(TEXT(AM110,"0.#"),1)=".",FALSE,TRUE)</formula>
    </cfRule>
    <cfRule type="expression" dxfId="2568" priority="13198">
      <formula>IF(RIGHT(TEXT(AM110,"0.#"),1)=".",TRUE,FALSE)</formula>
    </cfRule>
  </conditionalFormatting>
  <conditionalFormatting sqref="AE111">
    <cfRule type="expression" dxfId="2567" priority="13195">
      <formula>IF(RIGHT(TEXT(AE111,"0.#"),1)=".",FALSE,TRUE)</formula>
    </cfRule>
    <cfRule type="expression" dxfId="2566" priority="13196">
      <formula>IF(RIGHT(TEXT(AE111,"0.#"),1)=".",TRUE,FALSE)</formula>
    </cfRule>
  </conditionalFormatting>
  <conditionalFormatting sqref="AI111">
    <cfRule type="expression" dxfId="2565" priority="13193">
      <formula>IF(RIGHT(TEXT(AI111,"0.#"),1)=".",FALSE,TRUE)</formula>
    </cfRule>
    <cfRule type="expression" dxfId="2564" priority="13194">
      <formula>IF(RIGHT(TEXT(AI111,"0.#"),1)=".",TRUE,FALSE)</formula>
    </cfRule>
  </conditionalFormatting>
  <conditionalFormatting sqref="AM111">
    <cfRule type="expression" dxfId="2563" priority="13191">
      <formula>IF(RIGHT(TEXT(AM111,"0.#"),1)=".",FALSE,TRUE)</formula>
    </cfRule>
    <cfRule type="expression" dxfId="2562" priority="13192">
      <formula>IF(RIGHT(TEXT(AM111,"0.#"),1)=".",TRUE,FALSE)</formula>
    </cfRule>
  </conditionalFormatting>
  <conditionalFormatting sqref="AE113">
    <cfRule type="expression" dxfId="2561" priority="13187">
      <formula>IF(RIGHT(TEXT(AE113,"0.#"),1)=".",FALSE,TRUE)</formula>
    </cfRule>
    <cfRule type="expression" dxfId="2560" priority="13188">
      <formula>IF(RIGHT(TEXT(AE113,"0.#"),1)=".",TRUE,FALSE)</formula>
    </cfRule>
  </conditionalFormatting>
  <conditionalFormatting sqref="AI113">
    <cfRule type="expression" dxfId="2559" priority="13185">
      <formula>IF(RIGHT(TEXT(AI113,"0.#"),1)=".",FALSE,TRUE)</formula>
    </cfRule>
    <cfRule type="expression" dxfId="2558" priority="13186">
      <formula>IF(RIGHT(TEXT(AI113,"0.#"),1)=".",TRUE,FALSE)</formula>
    </cfRule>
  </conditionalFormatting>
  <conditionalFormatting sqref="AM113">
    <cfRule type="expression" dxfId="2557" priority="13183">
      <formula>IF(RIGHT(TEXT(AM113,"0.#"),1)=".",FALSE,TRUE)</formula>
    </cfRule>
    <cfRule type="expression" dxfId="2556" priority="13184">
      <formula>IF(RIGHT(TEXT(AM113,"0.#"),1)=".",TRUE,FALSE)</formula>
    </cfRule>
  </conditionalFormatting>
  <conditionalFormatting sqref="AE114">
    <cfRule type="expression" dxfId="2555" priority="13181">
      <formula>IF(RIGHT(TEXT(AE114,"0.#"),1)=".",FALSE,TRUE)</formula>
    </cfRule>
    <cfRule type="expression" dxfId="2554" priority="13182">
      <formula>IF(RIGHT(TEXT(AE114,"0.#"),1)=".",TRUE,FALSE)</formula>
    </cfRule>
  </conditionalFormatting>
  <conditionalFormatting sqref="AI114">
    <cfRule type="expression" dxfId="2553" priority="13179">
      <formula>IF(RIGHT(TEXT(AI114,"0.#"),1)=".",FALSE,TRUE)</formula>
    </cfRule>
    <cfRule type="expression" dxfId="2552" priority="13180">
      <formula>IF(RIGHT(TEXT(AI114,"0.#"),1)=".",TRUE,FALSE)</formula>
    </cfRule>
  </conditionalFormatting>
  <conditionalFormatting sqref="AM114">
    <cfRule type="expression" dxfId="2551" priority="13177">
      <formula>IF(RIGHT(TEXT(AM114,"0.#"),1)=".",FALSE,TRUE)</formula>
    </cfRule>
    <cfRule type="expression" dxfId="2550" priority="13178">
      <formula>IF(RIGHT(TEXT(AM114,"0.#"),1)=".",TRUE,FALSE)</formula>
    </cfRule>
  </conditionalFormatting>
  <conditionalFormatting sqref="AE116 AQ116">
    <cfRule type="expression" dxfId="2549" priority="13173">
      <formula>IF(RIGHT(TEXT(AE116,"0.#"),1)=".",FALSE,TRUE)</formula>
    </cfRule>
    <cfRule type="expression" dxfId="2548" priority="13174">
      <formula>IF(RIGHT(TEXT(AE116,"0.#"),1)=".",TRUE,FALSE)</formula>
    </cfRule>
  </conditionalFormatting>
  <conditionalFormatting sqref="AI116">
    <cfRule type="expression" dxfId="2547" priority="13171">
      <formula>IF(RIGHT(TEXT(AI116,"0.#"),1)=".",FALSE,TRUE)</formula>
    </cfRule>
    <cfRule type="expression" dxfId="2546" priority="13172">
      <formula>IF(RIGHT(TEXT(AI116,"0.#"),1)=".",TRUE,FALSE)</formula>
    </cfRule>
  </conditionalFormatting>
  <conditionalFormatting sqref="AM116">
    <cfRule type="expression" dxfId="2545" priority="13169">
      <formula>IF(RIGHT(TEXT(AM116,"0.#"),1)=".",FALSE,TRUE)</formula>
    </cfRule>
    <cfRule type="expression" dxfId="2544" priority="13170">
      <formula>IF(RIGHT(TEXT(AM116,"0.#"),1)=".",TRUE,FALSE)</formula>
    </cfRule>
  </conditionalFormatting>
  <conditionalFormatting sqref="AE117 AM117">
    <cfRule type="expression" dxfId="2543" priority="13167">
      <formula>IF(RIGHT(TEXT(AE117,"0.#"),1)=".",FALSE,TRUE)</formula>
    </cfRule>
    <cfRule type="expression" dxfId="2542" priority="13168">
      <formula>IF(RIGHT(TEXT(AE117,"0.#"),1)=".",TRUE,FALSE)</formula>
    </cfRule>
  </conditionalFormatting>
  <conditionalFormatting sqref="AI117">
    <cfRule type="expression" dxfId="2541" priority="13165">
      <formula>IF(RIGHT(TEXT(AI117,"0.#"),1)=".",FALSE,TRUE)</formula>
    </cfRule>
    <cfRule type="expression" dxfId="2540" priority="13166">
      <formula>IF(RIGHT(TEXT(AI117,"0.#"),1)=".",TRUE,FALSE)</formula>
    </cfRule>
  </conditionalFormatting>
  <conditionalFormatting sqref="AQ117">
    <cfRule type="expression" dxfId="2539" priority="13161">
      <formula>IF(RIGHT(TEXT(AQ117,"0.#"),1)=".",FALSE,TRUE)</formula>
    </cfRule>
    <cfRule type="expression" dxfId="2538" priority="13162">
      <formula>IF(RIGHT(TEXT(AQ117,"0.#"),1)=".",TRUE,FALSE)</formula>
    </cfRule>
  </conditionalFormatting>
  <conditionalFormatting sqref="AE119 AQ119">
    <cfRule type="expression" dxfId="2537" priority="13159">
      <formula>IF(RIGHT(TEXT(AE119,"0.#"),1)=".",FALSE,TRUE)</formula>
    </cfRule>
    <cfRule type="expression" dxfId="2536" priority="13160">
      <formula>IF(RIGHT(TEXT(AE119,"0.#"),1)=".",TRUE,FALSE)</formula>
    </cfRule>
  </conditionalFormatting>
  <conditionalFormatting sqref="AI119">
    <cfRule type="expression" dxfId="2535" priority="13157">
      <formula>IF(RIGHT(TEXT(AI119,"0.#"),1)=".",FALSE,TRUE)</formula>
    </cfRule>
    <cfRule type="expression" dxfId="2534" priority="13158">
      <formula>IF(RIGHT(TEXT(AI119,"0.#"),1)=".",TRUE,FALSE)</formula>
    </cfRule>
  </conditionalFormatting>
  <conditionalFormatting sqref="AM119">
    <cfRule type="expression" dxfId="2533" priority="13155">
      <formula>IF(RIGHT(TEXT(AM119,"0.#"),1)=".",FALSE,TRUE)</formula>
    </cfRule>
    <cfRule type="expression" dxfId="2532" priority="13156">
      <formula>IF(RIGHT(TEXT(AM119,"0.#"),1)=".",TRUE,FALSE)</formula>
    </cfRule>
  </conditionalFormatting>
  <conditionalFormatting sqref="AQ120">
    <cfRule type="expression" dxfId="2531" priority="13147">
      <formula>IF(RIGHT(TEXT(AQ120,"0.#"),1)=".",FALSE,TRUE)</formula>
    </cfRule>
    <cfRule type="expression" dxfId="2530" priority="13148">
      <formula>IF(RIGHT(TEXT(AQ120,"0.#"),1)=".",TRUE,FALSE)</formula>
    </cfRule>
  </conditionalFormatting>
  <conditionalFormatting sqref="AE122 AQ122">
    <cfRule type="expression" dxfId="2529" priority="13145">
      <formula>IF(RIGHT(TEXT(AE122,"0.#"),1)=".",FALSE,TRUE)</formula>
    </cfRule>
    <cfRule type="expression" dxfId="2528" priority="13146">
      <formula>IF(RIGHT(TEXT(AE122,"0.#"),1)=".",TRUE,FALSE)</formula>
    </cfRule>
  </conditionalFormatting>
  <conditionalFormatting sqref="AI122">
    <cfRule type="expression" dxfId="2527" priority="13143">
      <formula>IF(RIGHT(TEXT(AI122,"0.#"),1)=".",FALSE,TRUE)</formula>
    </cfRule>
    <cfRule type="expression" dxfId="2526" priority="13144">
      <formula>IF(RIGHT(TEXT(AI122,"0.#"),1)=".",TRUE,FALSE)</formula>
    </cfRule>
  </conditionalFormatting>
  <conditionalFormatting sqref="AM122">
    <cfRule type="expression" dxfId="2525" priority="13141">
      <formula>IF(RIGHT(TEXT(AM122,"0.#"),1)=".",FALSE,TRUE)</formula>
    </cfRule>
    <cfRule type="expression" dxfId="2524" priority="13142">
      <formula>IF(RIGHT(TEXT(AM122,"0.#"),1)=".",TRUE,FALSE)</formula>
    </cfRule>
  </conditionalFormatting>
  <conditionalFormatting sqref="AQ123">
    <cfRule type="expression" dxfId="2523" priority="13133">
      <formula>IF(RIGHT(TEXT(AQ123,"0.#"),1)=".",FALSE,TRUE)</formula>
    </cfRule>
    <cfRule type="expression" dxfId="2522" priority="13134">
      <formula>IF(RIGHT(TEXT(AQ123,"0.#"),1)=".",TRUE,FALSE)</formula>
    </cfRule>
  </conditionalFormatting>
  <conditionalFormatting sqref="AE125 AQ125">
    <cfRule type="expression" dxfId="2521" priority="13131">
      <formula>IF(RIGHT(TEXT(AE125,"0.#"),1)=".",FALSE,TRUE)</formula>
    </cfRule>
    <cfRule type="expression" dxfId="2520" priority="13132">
      <formula>IF(RIGHT(TEXT(AE125,"0.#"),1)=".",TRUE,FALSE)</formula>
    </cfRule>
  </conditionalFormatting>
  <conditionalFormatting sqref="AI125">
    <cfRule type="expression" dxfId="2519" priority="13129">
      <formula>IF(RIGHT(TEXT(AI125,"0.#"),1)=".",FALSE,TRUE)</formula>
    </cfRule>
    <cfRule type="expression" dxfId="2518" priority="13130">
      <formula>IF(RIGHT(TEXT(AI125,"0.#"),1)=".",TRUE,FALSE)</formula>
    </cfRule>
  </conditionalFormatting>
  <conditionalFormatting sqref="AM125">
    <cfRule type="expression" dxfId="2517" priority="13127">
      <formula>IF(RIGHT(TEXT(AM125,"0.#"),1)=".",FALSE,TRUE)</formula>
    </cfRule>
    <cfRule type="expression" dxfId="2516" priority="13128">
      <formula>IF(RIGHT(TEXT(AM125,"0.#"),1)=".",TRUE,FALSE)</formula>
    </cfRule>
  </conditionalFormatting>
  <conditionalFormatting sqref="AQ126">
    <cfRule type="expression" dxfId="2515" priority="13119">
      <formula>IF(RIGHT(TEXT(AQ126,"0.#"),1)=".",FALSE,TRUE)</formula>
    </cfRule>
    <cfRule type="expression" dxfId="2514" priority="13120">
      <formula>IF(RIGHT(TEXT(AQ126,"0.#"),1)=".",TRUE,FALSE)</formula>
    </cfRule>
  </conditionalFormatting>
  <conditionalFormatting sqref="AE128 AQ128">
    <cfRule type="expression" dxfId="2513" priority="13117">
      <formula>IF(RIGHT(TEXT(AE128,"0.#"),1)=".",FALSE,TRUE)</formula>
    </cfRule>
    <cfRule type="expression" dxfId="2512" priority="13118">
      <formula>IF(RIGHT(TEXT(AE128,"0.#"),1)=".",TRUE,FALSE)</formula>
    </cfRule>
  </conditionalFormatting>
  <conditionalFormatting sqref="AI128">
    <cfRule type="expression" dxfId="2511" priority="13115">
      <formula>IF(RIGHT(TEXT(AI128,"0.#"),1)=".",FALSE,TRUE)</formula>
    </cfRule>
    <cfRule type="expression" dxfId="2510" priority="13116">
      <formula>IF(RIGHT(TEXT(AI128,"0.#"),1)=".",TRUE,FALSE)</formula>
    </cfRule>
  </conditionalFormatting>
  <conditionalFormatting sqref="AM128">
    <cfRule type="expression" dxfId="2509" priority="13113">
      <formula>IF(RIGHT(TEXT(AM128,"0.#"),1)=".",FALSE,TRUE)</formula>
    </cfRule>
    <cfRule type="expression" dxfId="2508" priority="13114">
      <formula>IF(RIGHT(TEXT(AM128,"0.#"),1)=".",TRUE,FALSE)</formula>
    </cfRule>
  </conditionalFormatting>
  <conditionalFormatting sqref="AQ129">
    <cfRule type="expression" dxfId="2507" priority="13105">
      <formula>IF(RIGHT(TEXT(AQ129,"0.#"),1)=".",FALSE,TRUE)</formula>
    </cfRule>
    <cfRule type="expression" dxfId="2506" priority="13106">
      <formula>IF(RIGHT(TEXT(AQ129,"0.#"),1)=".",TRUE,FALSE)</formula>
    </cfRule>
  </conditionalFormatting>
  <conditionalFormatting sqref="AE75">
    <cfRule type="expression" dxfId="2505" priority="13103">
      <formula>IF(RIGHT(TEXT(AE75,"0.#"),1)=".",FALSE,TRUE)</formula>
    </cfRule>
    <cfRule type="expression" dxfId="2504" priority="13104">
      <formula>IF(RIGHT(TEXT(AE75,"0.#"),1)=".",TRUE,FALSE)</formula>
    </cfRule>
  </conditionalFormatting>
  <conditionalFormatting sqref="AE76">
    <cfRule type="expression" dxfId="2503" priority="13101">
      <formula>IF(RIGHT(TEXT(AE76,"0.#"),1)=".",FALSE,TRUE)</formula>
    </cfRule>
    <cfRule type="expression" dxfId="2502" priority="13102">
      <formula>IF(RIGHT(TEXT(AE76,"0.#"),1)=".",TRUE,FALSE)</formula>
    </cfRule>
  </conditionalFormatting>
  <conditionalFormatting sqref="AE77">
    <cfRule type="expression" dxfId="2501" priority="13099">
      <formula>IF(RIGHT(TEXT(AE77,"0.#"),1)=".",FALSE,TRUE)</formula>
    </cfRule>
    <cfRule type="expression" dxfId="2500" priority="13100">
      <formula>IF(RIGHT(TEXT(AE77,"0.#"),1)=".",TRUE,FALSE)</formula>
    </cfRule>
  </conditionalFormatting>
  <conditionalFormatting sqref="AI77">
    <cfRule type="expression" dxfId="2499" priority="13097">
      <formula>IF(RIGHT(TEXT(AI77,"0.#"),1)=".",FALSE,TRUE)</formula>
    </cfRule>
    <cfRule type="expression" dxfId="2498" priority="13098">
      <formula>IF(RIGHT(TEXT(AI77,"0.#"),1)=".",TRUE,FALSE)</formula>
    </cfRule>
  </conditionalFormatting>
  <conditionalFormatting sqref="AI76">
    <cfRule type="expression" dxfId="2497" priority="13095">
      <formula>IF(RIGHT(TEXT(AI76,"0.#"),1)=".",FALSE,TRUE)</formula>
    </cfRule>
    <cfRule type="expression" dxfId="2496" priority="13096">
      <formula>IF(RIGHT(TEXT(AI76,"0.#"),1)=".",TRUE,FALSE)</formula>
    </cfRule>
  </conditionalFormatting>
  <conditionalFormatting sqref="AI75">
    <cfRule type="expression" dxfId="2495" priority="13093">
      <formula>IF(RIGHT(TEXT(AI75,"0.#"),1)=".",FALSE,TRUE)</formula>
    </cfRule>
    <cfRule type="expression" dxfId="2494" priority="13094">
      <formula>IF(RIGHT(TEXT(AI75,"0.#"),1)=".",TRUE,FALSE)</formula>
    </cfRule>
  </conditionalFormatting>
  <conditionalFormatting sqref="AM75">
    <cfRule type="expression" dxfId="2493" priority="13091">
      <formula>IF(RIGHT(TEXT(AM75,"0.#"),1)=".",FALSE,TRUE)</formula>
    </cfRule>
    <cfRule type="expression" dxfId="2492" priority="13092">
      <formula>IF(RIGHT(TEXT(AM75,"0.#"),1)=".",TRUE,FALSE)</formula>
    </cfRule>
  </conditionalFormatting>
  <conditionalFormatting sqref="AM76">
    <cfRule type="expression" dxfId="2491" priority="13089">
      <formula>IF(RIGHT(TEXT(AM76,"0.#"),1)=".",FALSE,TRUE)</formula>
    </cfRule>
    <cfRule type="expression" dxfId="2490" priority="13090">
      <formula>IF(RIGHT(TEXT(AM76,"0.#"),1)=".",TRUE,FALSE)</formula>
    </cfRule>
  </conditionalFormatting>
  <conditionalFormatting sqref="AM77">
    <cfRule type="expression" dxfId="2489" priority="13087">
      <formula>IF(RIGHT(TEXT(AM77,"0.#"),1)=".",FALSE,TRUE)</formula>
    </cfRule>
    <cfRule type="expression" dxfId="2488" priority="13088">
      <formula>IF(RIGHT(TEXT(AM77,"0.#"),1)=".",TRUE,FALSE)</formula>
    </cfRule>
  </conditionalFormatting>
  <conditionalFormatting sqref="AE134:AE135 AU134:AU135 AI134:AI135 AM134:AM135 AQ134:AQ135">
    <cfRule type="expression" dxfId="2487" priority="13073">
      <formula>IF(RIGHT(TEXT(AE134,"0.#"),1)=".",FALSE,TRUE)</formula>
    </cfRule>
    <cfRule type="expression" dxfId="2486" priority="13074">
      <formula>IF(RIGHT(TEXT(AE134,"0.#"),1)=".",TRUE,FALSE)</formula>
    </cfRule>
  </conditionalFormatting>
  <conditionalFormatting sqref="AE433:AE435 AI433:AI435 AM433:AM435">
    <cfRule type="expression" dxfId="2485" priority="13043">
      <formula>IF(RIGHT(TEXT(AE433,"0.#"),1)=".",FALSE,TRUE)</formula>
    </cfRule>
    <cfRule type="expression" dxfId="2484" priority="13044">
      <formula>IF(RIGHT(TEXT(AE433,"0.#"),1)=".",TRUE,FALSE)</formula>
    </cfRule>
  </conditionalFormatting>
  <conditionalFormatting sqref="AU433:AU435">
    <cfRule type="expression" dxfId="2483" priority="13019">
      <formula>IF(RIGHT(TEXT(AU433,"0.#"),1)=".",FALSE,TRUE)</formula>
    </cfRule>
    <cfRule type="expression" dxfId="2482" priority="13020">
      <formula>IF(RIGHT(TEXT(AU433,"0.#"),1)=".",TRUE,FALSE)</formula>
    </cfRule>
  </conditionalFormatting>
  <conditionalFormatting sqref="AQ433:AQ435">
    <cfRule type="expression" dxfId="2481" priority="12919">
      <formula>IF(RIGHT(TEXT(AQ433,"0.#"),1)=".",FALSE,TRUE)</formula>
    </cfRule>
    <cfRule type="expression" dxfId="2480" priority="12920">
      <formula>IF(RIGHT(TEXT(AQ433,"0.#"),1)=".",TRUE,FALSE)</formula>
    </cfRule>
  </conditionalFormatting>
  <conditionalFormatting sqref="AL840:AO867">
    <cfRule type="expression" dxfId="2479" priority="6643">
      <formula>IF(AND(AL840&gt;=0, RIGHT(TEXT(AL840,"0.#"),1)&lt;&gt;"."),TRUE,FALSE)</formula>
    </cfRule>
    <cfRule type="expression" dxfId="2478" priority="6644">
      <formula>IF(AND(AL840&gt;=0, RIGHT(TEXT(AL840,"0.#"),1)="."),TRUE,FALSE)</formula>
    </cfRule>
    <cfRule type="expression" dxfId="2477" priority="6645">
      <formula>IF(AND(AL840&lt;0, RIGHT(TEXT(AL840,"0.#"),1)&lt;&gt;"."),TRUE,FALSE)</formula>
    </cfRule>
    <cfRule type="expression" dxfId="2476" priority="6646">
      <formula>IF(AND(AL840&lt;0, RIGHT(TEXT(AL840,"0.#"),1)="."),TRUE,FALSE)</formula>
    </cfRule>
  </conditionalFormatting>
  <conditionalFormatting sqref="AQ53:AQ55">
    <cfRule type="expression" dxfId="2475" priority="4665">
      <formula>IF(RIGHT(TEXT(AQ53,"0.#"),1)=".",FALSE,TRUE)</formula>
    </cfRule>
    <cfRule type="expression" dxfId="2474" priority="4666">
      <formula>IF(RIGHT(TEXT(AQ53,"0.#"),1)=".",TRUE,FALSE)</formula>
    </cfRule>
  </conditionalFormatting>
  <conditionalFormatting sqref="AU53:AU55">
    <cfRule type="expression" dxfId="2473" priority="4663">
      <formula>IF(RIGHT(TEXT(AU53,"0.#"),1)=".",FALSE,TRUE)</formula>
    </cfRule>
    <cfRule type="expression" dxfId="2472" priority="4664">
      <formula>IF(RIGHT(TEXT(AU53,"0.#"),1)=".",TRUE,FALSE)</formula>
    </cfRule>
  </conditionalFormatting>
  <conditionalFormatting sqref="AQ60:AQ62">
    <cfRule type="expression" dxfId="2471" priority="4661">
      <formula>IF(RIGHT(TEXT(AQ60,"0.#"),1)=".",FALSE,TRUE)</formula>
    </cfRule>
    <cfRule type="expression" dxfId="2470" priority="4662">
      <formula>IF(RIGHT(TEXT(AQ60,"0.#"),1)=".",TRUE,FALSE)</formula>
    </cfRule>
  </conditionalFormatting>
  <conditionalFormatting sqref="AU60:AU62">
    <cfRule type="expression" dxfId="2469" priority="4659">
      <formula>IF(RIGHT(TEXT(AU60,"0.#"),1)=".",FALSE,TRUE)</formula>
    </cfRule>
    <cfRule type="expression" dxfId="2468" priority="4660">
      <formula>IF(RIGHT(TEXT(AU60,"0.#"),1)=".",TRUE,FALSE)</formula>
    </cfRule>
  </conditionalFormatting>
  <conditionalFormatting sqref="AQ75:AQ77">
    <cfRule type="expression" dxfId="2467" priority="4657">
      <formula>IF(RIGHT(TEXT(AQ75,"0.#"),1)=".",FALSE,TRUE)</formula>
    </cfRule>
    <cfRule type="expression" dxfId="2466" priority="4658">
      <formula>IF(RIGHT(TEXT(AQ75,"0.#"),1)=".",TRUE,FALSE)</formula>
    </cfRule>
  </conditionalFormatting>
  <conditionalFormatting sqref="AU75:AU77">
    <cfRule type="expression" dxfId="2465" priority="4655">
      <formula>IF(RIGHT(TEXT(AU75,"0.#"),1)=".",FALSE,TRUE)</formula>
    </cfRule>
    <cfRule type="expression" dxfId="2464" priority="4656">
      <formula>IF(RIGHT(TEXT(AU75,"0.#"),1)=".",TRUE,FALSE)</formula>
    </cfRule>
  </conditionalFormatting>
  <conditionalFormatting sqref="AQ87:AQ89">
    <cfRule type="expression" dxfId="2463" priority="4653">
      <formula>IF(RIGHT(TEXT(AQ87,"0.#"),1)=".",FALSE,TRUE)</formula>
    </cfRule>
    <cfRule type="expression" dxfId="2462" priority="4654">
      <formula>IF(RIGHT(TEXT(AQ87,"0.#"),1)=".",TRUE,FALSE)</formula>
    </cfRule>
  </conditionalFormatting>
  <conditionalFormatting sqref="AU87:AU89">
    <cfRule type="expression" dxfId="2461" priority="4651">
      <formula>IF(RIGHT(TEXT(AU87,"0.#"),1)=".",FALSE,TRUE)</formula>
    </cfRule>
    <cfRule type="expression" dxfId="2460" priority="4652">
      <formula>IF(RIGHT(TEXT(AU87,"0.#"),1)=".",TRUE,FALSE)</formula>
    </cfRule>
  </conditionalFormatting>
  <conditionalFormatting sqref="AQ92:AQ94">
    <cfRule type="expression" dxfId="2459" priority="4649">
      <formula>IF(RIGHT(TEXT(AQ92,"0.#"),1)=".",FALSE,TRUE)</formula>
    </cfRule>
    <cfRule type="expression" dxfId="2458" priority="4650">
      <formula>IF(RIGHT(TEXT(AQ92,"0.#"),1)=".",TRUE,FALSE)</formula>
    </cfRule>
  </conditionalFormatting>
  <conditionalFormatting sqref="AU92:AU94">
    <cfRule type="expression" dxfId="2457" priority="4647">
      <formula>IF(RIGHT(TEXT(AU92,"0.#"),1)=".",FALSE,TRUE)</formula>
    </cfRule>
    <cfRule type="expression" dxfId="2456" priority="4648">
      <formula>IF(RIGHT(TEXT(AU92,"0.#"),1)=".",TRUE,FALSE)</formula>
    </cfRule>
  </conditionalFormatting>
  <conditionalFormatting sqref="AQ97:AQ99">
    <cfRule type="expression" dxfId="2455" priority="4645">
      <formula>IF(RIGHT(TEXT(AQ97,"0.#"),1)=".",FALSE,TRUE)</formula>
    </cfRule>
    <cfRule type="expression" dxfId="2454" priority="4646">
      <formula>IF(RIGHT(TEXT(AQ97,"0.#"),1)=".",TRUE,FALSE)</formula>
    </cfRule>
  </conditionalFormatting>
  <conditionalFormatting sqref="AU97:AU99">
    <cfRule type="expression" dxfId="2453" priority="4643">
      <formula>IF(RIGHT(TEXT(AU97,"0.#"),1)=".",FALSE,TRUE)</formula>
    </cfRule>
    <cfRule type="expression" dxfId="2452" priority="4644">
      <formula>IF(RIGHT(TEXT(AU97,"0.#"),1)=".",TRUE,FALSE)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0:Y867">
    <cfRule type="expression" dxfId="2435" priority="2971">
      <formula>IF(RIGHT(TEXT(Y840,"0.#"),1)=".",FALSE,TRUE)</formula>
    </cfRule>
    <cfRule type="expression" dxfId="2434" priority="2972">
      <formula>IF(RIGHT(TEXT(Y840,"0.#"),1)=".",TRUE,FALSE)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3:AO1132">
    <cfRule type="expression" dxfId="2405" priority="2877">
      <formula>IF(AND(AL1103&gt;=0, RIGHT(TEXT(AL1103,"0.#"),1)&lt;&gt;"."),TRUE,FALSE)</formula>
    </cfRule>
    <cfRule type="expression" dxfId="2404" priority="2878">
      <formula>IF(AND(AL1103&gt;=0, RIGHT(TEXT(AL1103,"0.#"),1)="."),TRUE,FALSE)</formula>
    </cfRule>
    <cfRule type="expression" dxfId="2403" priority="2879">
      <formula>IF(AND(AL1103&lt;0, RIGHT(TEXT(AL1103,"0.#"),1)&lt;&gt;"."),TRUE,FALSE)</formula>
    </cfRule>
    <cfRule type="expression" dxfId="2402" priority="2880">
      <formula>IF(AND(AL1103&lt;0, RIGHT(TEXT(AL1103,"0.#"),1)="."),TRUE,FALSE)</formula>
    </cfRule>
  </conditionalFormatting>
  <conditionalFormatting sqref="Y1103:Y1132">
    <cfRule type="expression" dxfId="2401" priority="2875">
      <formula>IF(RIGHT(TEXT(Y1103,"0.#"),1)=".",FALSE,TRUE)</formula>
    </cfRule>
    <cfRule type="expression" dxfId="2400" priority="2876">
      <formula>IF(RIGHT(TEXT(Y1103,"0.#"),1)=".",TRUE,FALSE)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8:AO839">
    <cfRule type="expression" dxfId="2391" priority="2829">
      <formula>IF(AND(AL838&gt;=0, RIGHT(TEXT(AL838,"0.#"),1)&lt;&gt;"."),TRUE,FALSE)</formula>
    </cfRule>
    <cfRule type="expression" dxfId="2390" priority="2830">
      <formula>IF(AND(AL838&gt;=0, RIGHT(TEXT(AL838,"0.#"),1)="."),TRUE,FALSE)</formula>
    </cfRule>
    <cfRule type="expression" dxfId="2389" priority="2831">
      <formula>IF(AND(AL838&lt;0, RIGHT(TEXT(AL838,"0.#"),1)&lt;&gt;"."),TRUE,FALSE)</formula>
    </cfRule>
    <cfRule type="expression" dxfId="2388" priority="2832">
      <formula>IF(AND(AL838&lt;0, RIGHT(TEXT(AL838,"0.#"),1)="."),TRUE,FALSE)</formula>
    </cfRule>
  </conditionalFormatting>
  <conditionalFormatting sqref="Y838:Y839">
    <cfRule type="expression" dxfId="2387" priority="2827">
      <formula>IF(RIGHT(TEXT(Y838,"0.#"),1)=".",FALSE,TRUE)</formula>
    </cfRule>
    <cfRule type="expression" dxfId="2386" priority="2828">
      <formula>IF(RIGHT(TEXT(Y838,"0.#"),1)=".",TRUE,FALSE)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50:AE151 AI150:AI151 AM150:AM151 AQ150:AQ151 AU150:AU151">
    <cfRule type="expression" dxfId="2173" priority="1957">
      <formula>IF(RIGHT(TEXT(AE150,"0.#"),1)=".",FALSE,TRUE)</formula>
    </cfRule>
    <cfRule type="expression" dxfId="2172" priority="1958">
      <formula>IF(RIGHT(TEXT(AE150,"0.#"),1)=".",TRUE,FALSE)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3:Y900">
    <cfRule type="expression" dxfId="2075" priority="2087">
      <formula>IF(RIGHT(TEXT(Y873,"0.#"),1)=".",FALSE,TRUE)</formula>
    </cfRule>
    <cfRule type="expression" dxfId="2074" priority="2088">
      <formula>IF(RIGHT(TEXT(Y873,"0.#"),1)=".",TRUE,FALSE)</formula>
    </cfRule>
  </conditionalFormatting>
  <conditionalFormatting sqref="Y871:Y872">
    <cfRule type="expression" dxfId="2073" priority="2081">
      <formula>IF(RIGHT(TEXT(Y871,"0.#"),1)=".",FALSE,TRUE)</formula>
    </cfRule>
    <cfRule type="expression" dxfId="2072" priority="2082">
      <formula>IF(RIGHT(TEXT(Y871,"0.#"),1)=".",TRUE,FALSE)</formula>
    </cfRule>
  </conditionalFormatting>
  <conditionalFormatting sqref="Y906:Y933">
    <cfRule type="expression" dxfId="2071" priority="2075">
      <formula>IF(RIGHT(TEXT(Y906,"0.#"),1)=".",FALSE,TRUE)</formula>
    </cfRule>
    <cfRule type="expression" dxfId="2070" priority="2076">
      <formula>IF(RIGHT(TEXT(Y906,"0.#"),1)=".",TRUE,FALSE)</formula>
    </cfRule>
  </conditionalFormatting>
  <conditionalFormatting sqref="Y904:Y905">
    <cfRule type="expression" dxfId="2069" priority="2069">
      <formula>IF(RIGHT(TEXT(Y904,"0.#"),1)=".",FALSE,TRUE)</formula>
    </cfRule>
    <cfRule type="expression" dxfId="2068" priority="2070">
      <formula>IF(RIGHT(TEXT(Y904,"0.#"),1)=".",TRUE,FALSE)</formula>
    </cfRule>
  </conditionalFormatting>
  <conditionalFormatting sqref="Y939:Y966">
    <cfRule type="expression" dxfId="2067" priority="2063">
      <formula>IF(RIGHT(TEXT(Y939,"0.#"),1)=".",FALSE,TRUE)</formula>
    </cfRule>
    <cfRule type="expression" dxfId="2066" priority="2064">
      <formula>IF(RIGHT(TEXT(Y939,"0.#"),1)=".",TRUE,FALSE)</formula>
    </cfRule>
  </conditionalFormatting>
  <conditionalFormatting sqref="Y937:Y938">
    <cfRule type="expression" dxfId="2065" priority="2057">
      <formula>IF(RIGHT(TEXT(Y937,"0.#"),1)=".",FALSE,TRUE)</formula>
    </cfRule>
    <cfRule type="expression" dxfId="2064" priority="2058">
      <formula>IF(RIGHT(TEXT(Y937,"0.#"),1)=".",TRUE,FALSE)</formula>
    </cfRule>
  </conditionalFormatting>
  <conditionalFormatting sqref="Y972:Y999">
    <cfRule type="expression" dxfId="2063" priority="2051">
      <formula>IF(RIGHT(TEXT(Y972,"0.#"),1)=".",FALSE,TRUE)</formula>
    </cfRule>
    <cfRule type="expression" dxfId="2062" priority="2052">
      <formula>IF(RIGHT(TEXT(Y972,"0.#"),1)=".",TRUE,FALSE)</formula>
    </cfRule>
  </conditionalFormatting>
  <conditionalFormatting sqref="Y970:Y971">
    <cfRule type="expression" dxfId="2061" priority="2045">
      <formula>IF(RIGHT(TEXT(Y970,"0.#"),1)=".",FALSE,TRUE)</formula>
    </cfRule>
    <cfRule type="expression" dxfId="2060" priority="2046">
      <formula>IF(RIGHT(TEXT(Y970,"0.#"),1)=".",TRUE,FALSE)</formula>
    </cfRule>
  </conditionalFormatting>
  <conditionalFormatting sqref="Y1005:Y1032">
    <cfRule type="expression" dxfId="2059" priority="2039">
      <formula>IF(RIGHT(TEXT(Y1005,"0.#"),1)=".",FALSE,TRUE)</formula>
    </cfRule>
    <cfRule type="expression" dxfId="2058" priority="2040">
      <formula>IF(RIGHT(TEXT(Y1005,"0.#"),1)=".",TRUE,FALSE)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3:AO900">
    <cfRule type="expression" dxfId="1977" priority="2089">
      <formula>IF(AND(AL873&gt;=0, RIGHT(TEXT(AL873,"0.#"),1)&lt;&gt;"."),TRUE,FALSE)</formula>
    </cfRule>
    <cfRule type="expression" dxfId="1976" priority="2090">
      <formula>IF(AND(AL873&gt;=0, RIGHT(TEXT(AL873,"0.#"),1)="."),TRUE,FALSE)</formula>
    </cfRule>
    <cfRule type="expression" dxfId="1975" priority="2091">
      <formula>IF(AND(AL873&lt;0, RIGHT(TEXT(AL873,"0.#"),1)&lt;&gt;"."),TRUE,FALSE)</formula>
    </cfRule>
    <cfRule type="expression" dxfId="1974" priority="2092">
      <formula>IF(AND(AL873&lt;0, RIGHT(TEXT(AL873,"0.#"),1)="."),TRUE,FALSE)</formula>
    </cfRule>
  </conditionalFormatting>
  <conditionalFormatting sqref="AL871:AO872">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6:AO933">
    <cfRule type="expression" dxfId="1969" priority="2077">
      <formula>IF(AND(AL906&gt;=0, RIGHT(TEXT(AL906,"0.#"),1)&lt;&gt;"."),TRUE,FALSE)</formula>
    </cfRule>
    <cfRule type="expression" dxfId="1968" priority="2078">
      <formula>IF(AND(AL906&gt;=0, RIGHT(TEXT(AL906,"0.#"),1)="."),TRUE,FALSE)</formula>
    </cfRule>
    <cfRule type="expression" dxfId="1967" priority="2079">
      <formula>IF(AND(AL906&lt;0, RIGHT(TEXT(AL906,"0.#"),1)&lt;&gt;"."),TRUE,FALSE)</formula>
    </cfRule>
    <cfRule type="expression" dxfId="1966" priority="2080">
      <formula>IF(AND(AL906&lt;0, RIGHT(TEXT(AL906,"0.#"),1)="."),TRUE,FALSE)</formula>
    </cfRule>
  </conditionalFormatting>
  <conditionalFormatting sqref="AL904:AO905">
    <cfRule type="expression" dxfId="1965" priority="2071">
      <formula>IF(AND(AL904&gt;=0, RIGHT(TEXT(AL904,"0.#"),1)&lt;&gt;"."),TRUE,FALSE)</formula>
    </cfRule>
    <cfRule type="expression" dxfId="1964" priority="2072">
      <formula>IF(AND(AL904&gt;=0, RIGHT(TEXT(AL904,"0.#"),1)="."),TRUE,FALSE)</formula>
    </cfRule>
    <cfRule type="expression" dxfId="1963" priority="2073">
      <formula>IF(AND(AL904&lt;0, RIGHT(TEXT(AL904,"0.#"),1)&lt;&gt;"."),TRUE,FALSE)</formula>
    </cfRule>
    <cfRule type="expression" dxfId="1962" priority="2074">
      <formula>IF(AND(AL904&lt;0, RIGHT(TEXT(AL904,"0.#"),1)="."),TRUE,FALSE)</formula>
    </cfRule>
  </conditionalFormatting>
  <conditionalFormatting sqref="AL939:AO966">
    <cfRule type="expression" dxfId="1961" priority="2065">
      <formula>IF(AND(AL939&gt;=0, RIGHT(TEXT(AL939,"0.#"),1)&lt;&gt;"."),TRUE,FALSE)</formula>
    </cfRule>
    <cfRule type="expression" dxfId="1960" priority="2066">
      <formula>IF(AND(AL939&gt;=0, RIGHT(TEXT(AL939,"0.#"),1)="."),TRUE,FALSE)</formula>
    </cfRule>
    <cfRule type="expression" dxfId="1959" priority="2067">
      <formula>IF(AND(AL939&lt;0, RIGHT(TEXT(AL939,"0.#"),1)&lt;&gt;"."),TRUE,FALSE)</formula>
    </cfRule>
    <cfRule type="expression" dxfId="1958" priority="2068">
      <formula>IF(AND(AL939&lt;0, RIGHT(TEXT(AL939,"0.#"),1)="."),TRUE,FALSE)</formula>
    </cfRule>
  </conditionalFormatting>
  <conditionalFormatting sqref="AL937:AO938">
    <cfRule type="expression" dxfId="1957" priority="2059">
      <formula>IF(AND(AL937&gt;=0, RIGHT(TEXT(AL937,"0.#"),1)&lt;&gt;"."),TRUE,FALSE)</formula>
    </cfRule>
    <cfRule type="expression" dxfId="1956" priority="2060">
      <formula>IF(AND(AL937&gt;=0, RIGHT(TEXT(AL937,"0.#"),1)="."),TRUE,FALSE)</formula>
    </cfRule>
    <cfRule type="expression" dxfId="1955" priority="2061">
      <formula>IF(AND(AL937&lt;0, RIGHT(TEXT(AL937,"0.#"),1)&lt;&gt;"."),TRUE,FALSE)</formula>
    </cfRule>
    <cfRule type="expression" dxfId="1954" priority="2062">
      <formula>IF(AND(AL937&lt;0, RIGHT(TEXT(AL937,"0.#"),1)="."),TRUE,FALSE)</formula>
    </cfRule>
  </conditionalFormatting>
  <conditionalFormatting sqref="AL972:AO999">
    <cfRule type="expression" dxfId="1953" priority="2053">
      <formula>IF(AND(AL972&gt;=0, RIGHT(TEXT(AL972,"0.#"),1)&lt;&gt;"."),TRUE,FALSE)</formula>
    </cfRule>
    <cfRule type="expression" dxfId="1952" priority="2054">
      <formula>IF(AND(AL972&gt;=0, RIGHT(TEXT(AL972,"0.#"),1)="."),TRUE,FALSE)</formula>
    </cfRule>
    <cfRule type="expression" dxfId="1951" priority="2055">
      <formula>IF(AND(AL972&lt;0, RIGHT(TEXT(AL972,"0.#"),1)&lt;&gt;"."),TRUE,FALSE)</formula>
    </cfRule>
    <cfRule type="expression" dxfId="1950" priority="2056">
      <formula>IF(AND(AL972&lt;0, RIGHT(TEXT(AL972,"0.#"),1)="."),TRUE,FALSE)</formula>
    </cfRule>
  </conditionalFormatting>
  <conditionalFormatting sqref="AL970:AO971">
    <cfRule type="expression" dxfId="1949" priority="2047">
      <formula>IF(AND(AL970&gt;=0, RIGHT(TEXT(AL970,"0.#"),1)&lt;&gt;"."),TRUE,FALSE)</formula>
    </cfRule>
    <cfRule type="expression" dxfId="1948" priority="2048">
      <formula>IF(AND(AL970&gt;=0, RIGHT(TEXT(AL970,"0.#"),1)="."),TRUE,FALSE)</formula>
    </cfRule>
    <cfRule type="expression" dxfId="1947" priority="2049">
      <formula>IF(AND(AL970&lt;0, RIGHT(TEXT(AL970,"0.#"),1)&lt;&gt;"."),TRUE,FALSE)</formula>
    </cfRule>
    <cfRule type="expression" dxfId="1946" priority="2050">
      <formula>IF(AND(AL970&lt;0, RIGHT(TEXT(AL970,"0.#"),1)="."),TRUE,FALSE)</formula>
    </cfRule>
  </conditionalFormatting>
  <conditionalFormatting sqref="AL1005:AO1032">
    <cfRule type="expression" dxfId="1945" priority="2041">
      <formula>IF(AND(AL1005&gt;=0, RIGHT(TEXT(AL1005,"0.#"),1)&lt;&gt;"."),TRUE,FALSE)</formula>
    </cfRule>
    <cfRule type="expression" dxfId="1944" priority="2042">
      <formula>IF(AND(AL1005&gt;=0, RIGHT(TEXT(AL1005,"0.#"),1)="."),TRUE,FALSE)</formula>
    </cfRule>
    <cfRule type="expression" dxfId="1943" priority="2043">
      <formula>IF(AND(AL1005&lt;0, RIGHT(TEXT(AL1005,"0.#"),1)&lt;&gt;"."),TRUE,FALSE)</formula>
    </cfRule>
    <cfRule type="expression" dxfId="1942" priority="2044">
      <formula>IF(AND(AL1005&lt;0, RIGHT(TEXT(AL1005,"0.#"),1)="."),TRUE,FALSE)</formula>
    </cfRule>
  </conditionalFormatting>
  <conditionalFormatting sqref="AL1003:AO1004">
    <cfRule type="expression" dxfId="1941" priority="2035">
      <formula>IF(AND(AL1003&gt;=0, RIGHT(TEXT(AL1003,"0.#"),1)&lt;&gt;"."),TRUE,FALSE)</formula>
    </cfRule>
    <cfRule type="expression" dxfId="1940" priority="2036">
      <formula>IF(AND(AL1003&gt;=0, RIGHT(TEXT(AL1003,"0.#"),1)="."),TRUE,FALSE)</formula>
    </cfRule>
    <cfRule type="expression" dxfId="1939" priority="2037">
      <formula>IF(AND(AL1003&lt;0, RIGHT(TEXT(AL1003,"0.#"),1)&lt;&gt;"."),TRUE,FALSE)</formula>
    </cfRule>
    <cfRule type="expression" dxfId="1938" priority="2038">
      <formula>IF(AND(AL1003&lt;0, RIGHT(TEXT(AL1003,"0.#"),1)="."),TRUE,FALSE)</formula>
    </cfRule>
  </conditionalFormatting>
  <conditionalFormatting sqref="Y1003:Y1004">
    <cfRule type="expression" dxfId="1937" priority="2033">
      <formula>IF(RIGHT(TEXT(Y1003,"0.#"),1)=".",FALSE,TRUE)</formula>
    </cfRule>
    <cfRule type="expression" dxfId="1936" priority="2034">
      <formula>IF(RIGHT(TEXT(Y1003,"0.#"),1)=".",TRUE,FALSE)</formula>
    </cfRule>
  </conditionalFormatting>
  <conditionalFormatting sqref="AL1038:AO1065">
    <cfRule type="expression" dxfId="1935" priority="2029">
      <formula>IF(AND(AL1038&gt;=0, RIGHT(TEXT(AL1038,"0.#"),1)&lt;&gt;"."),TRUE,FALSE)</formula>
    </cfRule>
    <cfRule type="expression" dxfId="1934" priority="2030">
      <formula>IF(AND(AL1038&gt;=0, RIGHT(TEXT(AL1038,"0.#"),1)="."),TRUE,FALSE)</formula>
    </cfRule>
    <cfRule type="expression" dxfId="1933" priority="2031">
      <formula>IF(AND(AL1038&lt;0, RIGHT(TEXT(AL1038,"0.#"),1)&lt;&gt;"."),TRUE,FALSE)</formula>
    </cfRule>
    <cfRule type="expression" dxfId="1932" priority="2032">
      <formula>IF(AND(AL1038&lt;0, RIGHT(TEXT(AL1038,"0.#"),1)="."),TRUE,FALSE)</formula>
    </cfRule>
  </conditionalFormatting>
  <conditionalFormatting sqref="Y1038:Y1065">
    <cfRule type="expression" dxfId="1931" priority="2027">
      <formula>IF(RIGHT(TEXT(Y1038,"0.#"),1)=".",FALSE,TRUE)</formula>
    </cfRule>
    <cfRule type="expression" dxfId="1930" priority="2028">
      <formula>IF(RIGHT(TEXT(Y1038,"0.#"),1)=".",TRUE,FALSE)</formula>
    </cfRule>
  </conditionalFormatting>
  <conditionalFormatting sqref="AL1036:AO1037">
    <cfRule type="expression" dxfId="1929" priority="2023">
      <formula>IF(AND(AL1036&gt;=0, RIGHT(TEXT(AL1036,"0.#"),1)&lt;&gt;"."),TRUE,FALSE)</formula>
    </cfRule>
    <cfRule type="expression" dxfId="1928" priority="2024">
      <formula>IF(AND(AL1036&gt;=0, RIGHT(TEXT(AL1036,"0.#"),1)="."),TRUE,FALSE)</formula>
    </cfRule>
    <cfRule type="expression" dxfId="1927" priority="2025">
      <formula>IF(AND(AL1036&lt;0, RIGHT(TEXT(AL1036,"0.#"),1)&lt;&gt;"."),TRUE,FALSE)</formula>
    </cfRule>
    <cfRule type="expression" dxfId="1926" priority="2026">
      <formula>IF(AND(AL1036&lt;0, RIGHT(TEXT(AL1036,"0.#"),1)="."),TRUE,FALSE)</formula>
    </cfRule>
  </conditionalFormatting>
  <conditionalFormatting sqref="Y1036:Y1037">
    <cfRule type="expression" dxfId="1925" priority="2021">
      <formula>IF(RIGHT(TEXT(Y1036,"0.#"),1)=".",FALSE,TRUE)</formula>
    </cfRule>
    <cfRule type="expression" dxfId="1924" priority="2022">
      <formula>IF(RIGHT(TEXT(Y1036,"0.#"),1)=".",TRUE,FALSE)</formula>
    </cfRule>
  </conditionalFormatting>
  <conditionalFormatting sqref="AL1071:AO1098">
    <cfRule type="expression" dxfId="1923" priority="2017">
      <formula>IF(AND(AL1071&gt;=0, RIGHT(TEXT(AL1071,"0.#"),1)&lt;&gt;"."),TRUE,FALSE)</formula>
    </cfRule>
    <cfRule type="expression" dxfId="1922" priority="2018">
      <formula>IF(AND(AL1071&gt;=0, RIGHT(TEXT(AL1071,"0.#"),1)="."),TRUE,FALSE)</formula>
    </cfRule>
    <cfRule type="expression" dxfId="1921" priority="2019">
      <formula>IF(AND(AL1071&lt;0, RIGHT(TEXT(AL1071,"0.#"),1)&lt;&gt;"."),TRUE,FALSE)</formula>
    </cfRule>
    <cfRule type="expression" dxfId="1920" priority="2020">
      <formula>IF(AND(AL1071&lt;0, RIGHT(TEXT(AL1071,"0.#"),1)="."),TRUE,FALSE)</formula>
    </cfRule>
  </conditionalFormatting>
  <conditionalFormatting sqref="Y1071:Y1098">
    <cfRule type="expression" dxfId="1919" priority="2015">
      <formula>IF(RIGHT(TEXT(Y1071,"0.#"),1)=".",FALSE,TRUE)</formula>
    </cfRule>
    <cfRule type="expression" dxfId="1918" priority="2016">
      <formula>IF(RIGHT(TEXT(Y1071,"0.#"),1)=".",TRUE,FALSE)</formula>
    </cfRule>
  </conditionalFormatting>
  <conditionalFormatting sqref="AL1069:AO1070">
    <cfRule type="expression" dxfId="1917" priority="2011">
      <formula>IF(AND(AL1069&gt;=0, RIGHT(TEXT(AL1069,"0.#"),1)&lt;&gt;"."),TRUE,FALSE)</formula>
    </cfRule>
    <cfRule type="expression" dxfId="1916" priority="2012">
      <formula>IF(AND(AL1069&gt;=0, RIGHT(TEXT(AL1069,"0.#"),1)="."),TRUE,FALSE)</formula>
    </cfRule>
    <cfRule type="expression" dxfId="1915" priority="2013">
      <formula>IF(AND(AL1069&lt;0, RIGHT(TEXT(AL1069,"0.#"),1)&lt;&gt;"."),TRUE,FALSE)</formula>
    </cfRule>
    <cfRule type="expression" dxfId="1914" priority="2014">
      <formula>IF(AND(AL1069&lt;0, RIGHT(TEXT(AL1069,"0.#"),1)="."),TRUE,FALSE)</formula>
    </cfRule>
  </conditionalFormatting>
  <conditionalFormatting sqref="Y1069:Y1070">
    <cfRule type="expression" dxfId="1913" priority="2009">
      <formula>IF(RIGHT(TEXT(Y1069,"0.#"),1)=".",FALSE,TRUE)</formula>
    </cfRule>
    <cfRule type="expression" dxfId="1912" priority="2010">
      <formula>IF(RIGHT(TEXT(Y1069,"0.#"),1)=".",TRUE,FALSE)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458:AE460 AI458:AI460 AM458:AM460">
    <cfRule type="expression" dxfId="717" priority="17">
      <formula>IF(RIGHT(TEXT(AE458,"0.#"),1)=".",FALSE,TRUE)</formula>
    </cfRule>
    <cfRule type="expression" dxfId="716" priority="18">
      <formula>IF(RIGHT(TEXT(AE458,"0.#"),1)=".",TRUE,FALSE)</formula>
    </cfRule>
  </conditionalFormatting>
  <conditionalFormatting sqref="AU458:AU460">
    <cfRule type="expression" dxfId="715" priority="15">
      <formula>IF(RIGHT(TEXT(AU458,"0.#"),1)=".",FALSE,TRUE)</formula>
    </cfRule>
    <cfRule type="expression" dxfId="714" priority="16">
      <formula>IF(RIGHT(TEXT(AU458,"0.#"),1)=".",TRUE,FALSE)</formula>
    </cfRule>
  </conditionalFormatting>
  <conditionalFormatting sqref="AQ458:AQ460">
    <cfRule type="expression" dxfId="713" priority="13">
      <formula>IF(RIGHT(TEXT(AQ458,"0.#"),1)=".",FALSE,TRUE)</formula>
    </cfRule>
    <cfRule type="expression" dxfId="712" priority="14">
      <formula>IF(RIGHT(TEXT(AQ458,"0.#"),1)=".",TRUE,FALSE)</formula>
    </cfRule>
  </conditionalFormatting>
  <conditionalFormatting sqref="AE138:AE139 AU138:AU139 AI138:AI139 AM138:AM139 AQ138:AQ139">
    <cfRule type="expression" dxfId="711" priority="11">
      <formula>IF(RIGHT(TEXT(AE138,"0.#"),1)=".",FALSE,TRUE)</formula>
    </cfRule>
    <cfRule type="expression" dxfId="710" priority="12">
      <formula>IF(RIGHT(TEXT(AE138,"0.#"),1)=".",TRUE,FALSE)</formula>
    </cfRule>
  </conditionalFormatting>
  <conditionalFormatting sqref="AE194:AE195 AU194:AU195 AI194:AI195 AM194:AM195 AQ194:AQ195">
    <cfRule type="expression" dxfId="709" priority="9">
      <formula>IF(RIGHT(TEXT(AE194,"0.#"),1)=".",FALSE,TRUE)</formula>
    </cfRule>
    <cfRule type="expression" dxfId="708" priority="10">
      <formula>IF(RIGHT(TEXT(AE194,"0.#"),1)=".",TRUE,FALSE)</formula>
    </cfRule>
  </conditionalFormatting>
  <conditionalFormatting sqref="AE198:AE199 AU198:AU199 AI198:AI199 AM198:AM199 AQ198:AQ199">
    <cfRule type="expression" dxfId="707" priority="7">
      <formula>IF(RIGHT(TEXT(AE198,"0.#"),1)=".",FALSE,TRUE)</formula>
    </cfRule>
    <cfRule type="expression" dxfId="706" priority="8">
      <formula>IF(RIGHT(TEXT(AE198,"0.#"),1)=".",TRUE,FALSE)</formula>
    </cfRule>
  </conditionalFormatting>
  <conditionalFormatting sqref="AU809">
    <cfRule type="expression" dxfId="705" priority="5">
      <formula>IF(RIGHT(TEXT(AU809,"0.#"),1)=".",FALSE,TRUE)</formula>
    </cfRule>
    <cfRule type="expression" dxfId="704" priority="6">
      <formula>IF(RIGHT(TEXT(AU809,"0.#"),1)=".",TRUE,FALSE)</formula>
    </cfRule>
  </conditionalFormatting>
  <conditionalFormatting sqref="AU783">
    <cfRule type="expression" dxfId="703" priority="3">
      <formula>IF(RIGHT(TEXT(AU783,"0.#"),1)=".",FALSE,TRUE)</formula>
    </cfRule>
    <cfRule type="expression" dxfId="702" priority="4">
      <formula>IF(RIGHT(TEXT(AU783,"0.#"),1)=".",TRUE,FALSE)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49" man="1"/>
    <brk id="129" max="49" man="1"/>
    <brk id="699" max="49" man="1"/>
    <brk id="718" max="49" man="1"/>
    <brk id="740" max="49" man="1"/>
    <brk id="834"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622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415</v>
      </c>
      <c r="AB2" s="31"/>
      <c r="AC2" s="33" t="s">
        <v>135</v>
      </c>
      <c r="AD2" s="28"/>
      <c r="AE2" s="44" t="s">
        <v>176</v>
      </c>
      <c r="AF2" s="30"/>
      <c r="AG2" s="55" t="s">
        <v>369</v>
      </c>
      <c r="AI2" s="53" t="s">
        <v>405</v>
      </c>
      <c r="AK2" s="53" t="s">
        <v>263</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622</v>
      </c>
      <c r="R3" s="13" t="str">
        <f t="shared" ref="R3:R8" si="3">IF(Q3="","",P3)</f>
        <v>委託・請負</v>
      </c>
      <c r="S3" s="13" t="str">
        <f t="shared" ref="S3:S8" si="4">IF(R3="",S2,IF(S2&lt;&gt;"",CONCATENATE(S2,"、",R3),R3))</f>
        <v>委託・請負</v>
      </c>
      <c r="T3" s="13"/>
      <c r="U3" s="32" t="s">
        <v>417</v>
      </c>
      <c r="W3" s="32" t="s">
        <v>150</v>
      </c>
      <c r="Y3" s="32" t="s">
        <v>69</v>
      </c>
      <c r="Z3" s="30"/>
      <c r="AA3" s="32" t="s">
        <v>525</v>
      </c>
      <c r="AB3" s="31"/>
      <c r="AC3" s="33" t="s">
        <v>136</v>
      </c>
      <c r="AD3" s="28"/>
      <c r="AE3" s="44" t="s">
        <v>177</v>
      </c>
      <c r="AF3" s="30"/>
      <c r="AG3" s="55" t="s">
        <v>370</v>
      </c>
      <c r="AI3" s="53" t="s">
        <v>256</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559</v>
      </c>
      <c r="R4" s="13" t="str">
        <f t="shared" si="3"/>
        <v>補助</v>
      </c>
      <c r="S4" s="13" t="str">
        <f t="shared" si="4"/>
        <v>委託・請負、補助</v>
      </c>
      <c r="T4" s="13"/>
      <c r="U4" s="32" t="s">
        <v>418</v>
      </c>
      <c r="W4" s="32" t="s">
        <v>151</v>
      </c>
      <c r="Y4" s="32" t="s">
        <v>432</v>
      </c>
      <c r="Z4" s="30"/>
      <c r="AA4" s="32" t="s">
        <v>526</v>
      </c>
      <c r="AB4" s="31"/>
      <c r="AC4" s="32" t="s">
        <v>137</v>
      </c>
      <c r="AD4" s="28"/>
      <c r="AE4" s="44" t="s">
        <v>178</v>
      </c>
      <c r="AF4" s="30"/>
      <c r="AG4" s="55" t="s">
        <v>371</v>
      </c>
      <c r="AI4" s="53" t="s">
        <v>258</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326</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委託・請負、補助</v>
      </c>
      <c r="Q10" s="19"/>
      <c r="T10" s="13"/>
      <c r="W10" s="32" t="s">
        <v>156</v>
      </c>
      <c r="Y10" s="32" t="s">
        <v>438</v>
      </c>
      <c r="Z10" s="30"/>
      <c r="AA10" s="32" t="s">
        <v>532</v>
      </c>
      <c r="AB10" s="31"/>
      <c r="AC10" s="31"/>
      <c r="AD10" s="31"/>
      <c r="AE10" s="31"/>
      <c r="AF10" s="30"/>
      <c r="AG10" s="55" t="s">
        <v>359</v>
      </c>
      <c r="AK10" s="53" t="str">
        <f t="shared" si="7"/>
        <v>I</v>
      </c>
      <c r="AP10" s="53"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623</v>
      </c>
      <c r="M11" s="13" t="str">
        <f t="shared" si="2"/>
        <v>その他の事項経費</v>
      </c>
      <c r="N11" s="13" t="str">
        <f t="shared" si="6"/>
        <v>その他の事項経費</v>
      </c>
      <c r="O11" s="13"/>
      <c r="P11" s="13"/>
      <c r="Q11" s="19"/>
      <c r="T11" s="13"/>
      <c r="W11" s="32" t="s">
        <v>157</v>
      </c>
      <c r="Y11" s="32" t="s">
        <v>439</v>
      </c>
      <c r="Z11" s="30"/>
      <c r="AA11" s="32" t="s">
        <v>533</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441</v>
      </c>
      <c r="Z13" s="30"/>
      <c r="AA13" s="32" t="s">
        <v>535</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t="s">
        <v>559</v>
      </c>
      <c r="C19" s="13" t="str">
        <f t="shared" si="9"/>
        <v>クールジャパン</v>
      </c>
      <c r="D19" s="13" t="str">
        <f t="shared" si="8"/>
        <v>クールジャパン</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314</v>
      </c>
      <c r="B20" s="15" t="s">
        <v>559</v>
      </c>
      <c r="C20" s="13" t="str">
        <f t="shared" si="9"/>
        <v>知的財産</v>
      </c>
      <c r="D20" s="13" t="str">
        <f t="shared" si="8"/>
        <v>クールジャパン、知的財産</v>
      </c>
      <c r="F20" s="18" t="s">
        <v>313</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315</v>
      </c>
      <c r="B21" s="15" t="s">
        <v>559</v>
      </c>
      <c r="C21" s="13" t="str">
        <f t="shared" si="9"/>
        <v>地方創生</v>
      </c>
      <c r="D21" s="13" t="str">
        <f t="shared" si="8"/>
        <v>クールジャパン、知的財産、地方創生</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クールジャパン、知的財産、地方創生</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クールジャパン、知的財産、地方創生</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クールジャパン、知的財産、地方創生</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クールジャパン、知的財産、地方創生</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349</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389</v>
      </c>
      <c r="AF2" s="395"/>
      <c r="AG2" s="395"/>
      <c r="AH2" s="395"/>
      <c r="AI2" s="395" t="s">
        <v>387</v>
      </c>
      <c r="AJ2" s="395"/>
      <c r="AK2" s="395"/>
      <c r="AL2" s="395"/>
      <c r="AM2" s="395" t="s">
        <v>416</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377</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349</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389</v>
      </c>
      <c r="AF9" s="395"/>
      <c r="AG9" s="395"/>
      <c r="AH9" s="395"/>
      <c r="AI9" s="395" t="s">
        <v>387</v>
      </c>
      <c r="AJ9" s="395"/>
      <c r="AK9" s="395"/>
      <c r="AL9" s="395"/>
      <c r="AM9" s="395" t="s">
        <v>416</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377</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349</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389</v>
      </c>
      <c r="AF16" s="395"/>
      <c r="AG16" s="395"/>
      <c r="AH16" s="395"/>
      <c r="AI16" s="395" t="s">
        <v>387</v>
      </c>
      <c r="AJ16" s="395"/>
      <c r="AK16" s="395"/>
      <c r="AL16" s="395"/>
      <c r="AM16" s="395" t="s">
        <v>416</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377</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349</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389</v>
      </c>
      <c r="AF23" s="395"/>
      <c r="AG23" s="395"/>
      <c r="AH23" s="395"/>
      <c r="AI23" s="395" t="s">
        <v>387</v>
      </c>
      <c r="AJ23" s="395"/>
      <c r="AK23" s="395"/>
      <c r="AL23" s="395"/>
      <c r="AM23" s="395" t="s">
        <v>416</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377</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349</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389</v>
      </c>
      <c r="AF30" s="395"/>
      <c r="AG30" s="395"/>
      <c r="AH30" s="395"/>
      <c r="AI30" s="395" t="s">
        <v>387</v>
      </c>
      <c r="AJ30" s="395"/>
      <c r="AK30" s="395"/>
      <c r="AL30" s="395"/>
      <c r="AM30" s="395" t="s">
        <v>416</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377</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349</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389</v>
      </c>
      <c r="AF37" s="395"/>
      <c r="AG37" s="395"/>
      <c r="AH37" s="395"/>
      <c r="AI37" s="395" t="s">
        <v>387</v>
      </c>
      <c r="AJ37" s="395"/>
      <c r="AK37" s="395"/>
      <c r="AL37" s="395"/>
      <c r="AM37" s="395" t="s">
        <v>416</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377</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349</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389</v>
      </c>
      <c r="AF44" s="395"/>
      <c r="AG44" s="395"/>
      <c r="AH44" s="395"/>
      <c r="AI44" s="395" t="s">
        <v>387</v>
      </c>
      <c r="AJ44" s="395"/>
      <c r="AK44" s="395"/>
      <c r="AL44" s="395"/>
      <c r="AM44" s="395" t="s">
        <v>416</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377</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349</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389</v>
      </c>
      <c r="AF51" s="395"/>
      <c r="AG51" s="395"/>
      <c r="AH51" s="395"/>
      <c r="AI51" s="395" t="s">
        <v>387</v>
      </c>
      <c r="AJ51" s="395"/>
      <c r="AK51" s="395"/>
      <c r="AL51" s="395"/>
      <c r="AM51" s="395" t="s">
        <v>416</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377</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349</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389</v>
      </c>
      <c r="AF58" s="395"/>
      <c r="AG58" s="395"/>
      <c r="AH58" s="395"/>
      <c r="AI58" s="395" t="s">
        <v>387</v>
      </c>
      <c r="AJ58" s="395"/>
      <c r="AK58" s="395"/>
      <c r="AL58" s="395"/>
      <c r="AM58" s="395" t="s">
        <v>416</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377</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349</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389</v>
      </c>
      <c r="AF65" s="395"/>
      <c r="AG65" s="395"/>
      <c r="AH65" s="395"/>
      <c r="AI65" s="395" t="s">
        <v>387</v>
      </c>
      <c r="AJ65" s="395"/>
      <c r="AK65" s="395"/>
      <c r="AL65" s="395"/>
      <c r="AM65" s="395" t="s">
        <v>416</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377</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363</v>
      </c>
      <c r="H2" s="460"/>
      <c r="I2" s="460"/>
      <c r="J2" s="460"/>
      <c r="K2" s="460"/>
      <c r="L2" s="460"/>
      <c r="M2" s="460"/>
      <c r="N2" s="460"/>
      <c r="O2" s="460"/>
      <c r="P2" s="460"/>
      <c r="Q2" s="460"/>
      <c r="R2" s="460"/>
      <c r="S2" s="460"/>
      <c r="T2" s="460"/>
      <c r="U2" s="460"/>
      <c r="V2" s="460"/>
      <c r="W2" s="460"/>
      <c r="X2" s="460"/>
      <c r="Y2" s="460"/>
      <c r="Z2" s="460"/>
      <c r="AA2" s="460"/>
      <c r="AB2" s="461"/>
      <c r="AC2" s="459" t="s">
        <v>365</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353</v>
      </c>
      <c r="Z3" s="364"/>
      <c r="AA3" s="364"/>
      <c r="AB3" s="364"/>
      <c r="AC3" s="287" t="s">
        <v>338</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353</v>
      </c>
      <c r="Z36" s="364"/>
      <c r="AA36" s="364"/>
      <c r="AB36" s="364"/>
      <c r="AC36" s="287" t="s">
        <v>338</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353</v>
      </c>
      <c r="Z69" s="364"/>
      <c r="AA69" s="364"/>
      <c r="AB69" s="364"/>
      <c r="AC69" s="287" t="s">
        <v>338</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353</v>
      </c>
      <c r="Z102" s="364"/>
      <c r="AA102" s="364"/>
      <c r="AB102" s="364"/>
      <c r="AC102" s="287" t="s">
        <v>338</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353</v>
      </c>
      <c r="Z135" s="364"/>
      <c r="AA135" s="364"/>
      <c r="AB135" s="364"/>
      <c r="AC135" s="287" t="s">
        <v>338</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353</v>
      </c>
      <c r="Z168" s="364"/>
      <c r="AA168" s="364"/>
      <c r="AB168" s="364"/>
      <c r="AC168" s="287" t="s">
        <v>338</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353</v>
      </c>
      <c r="Z201" s="364"/>
      <c r="AA201" s="364"/>
      <c r="AB201" s="364"/>
      <c r="AC201" s="287" t="s">
        <v>338</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353</v>
      </c>
      <c r="Z234" s="364"/>
      <c r="AA234" s="364"/>
      <c r="AB234" s="364"/>
      <c r="AC234" s="287" t="s">
        <v>338</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353</v>
      </c>
      <c r="Z267" s="364"/>
      <c r="AA267" s="364"/>
      <c r="AB267" s="364"/>
      <c r="AC267" s="287" t="s">
        <v>338</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353</v>
      </c>
      <c r="Z300" s="364"/>
      <c r="AA300" s="364"/>
      <c r="AB300" s="364"/>
      <c r="AC300" s="287" t="s">
        <v>338</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353</v>
      </c>
      <c r="Z333" s="364"/>
      <c r="AA333" s="364"/>
      <c r="AB333" s="364"/>
      <c r="AC333" s="287" t="s">
        <v>338</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353</v>
      </c>
      <c r="Z366" s="364"/>
      <c r="AA366" s="364"/>
      <c r="AB366" s="364"/>
      <c r="AC366" s="287" t="s">
        <v>338</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353</v>
      </c>
      <c r="Z399" s="364"/>
      <c r="AA399" s="364"/>
      <c r="AB399" s="364"/>
      <c r="AC399" s="287" t="s">
        <v>338</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353</v>
      </c>
      <c r="Z432" s="364"/>
      <c r="AA432" s="364"/>
      <c r="AB432" s="364"/>
      <c r="AC432" s="287" t="s">
        <v>338</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353</v>
      </c>
      <c r="Z465" s="364"/>
      <c r="AA465" s="364"/>
      <c r="AB465" s="364"/>
      <c r="AC465" s="287" t="s">
        <v>338</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353</v>
      </c>
      <c r="Z498" s="364"/>
      <c r="AA498" s="364"/>
      <c r="AB498" s="364"/>
      <c r="AC498" s="287" t="s">
        <v>338</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353</v>
      </c>
      <c r="Z531" s="364"/>
      <c r="AA531" s="364"/>
      <c r="AB531" s="364"/>
      <c r="AC531" s="287" t="s">
        <v>338</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353</v>
      </c>
      <c r="Z564" s="364"/>
      <c r="AA564" s="364"/>
      <c r="AB564" s="364"/>
      <c r="AC564" s="287" t="s">
        <v>338</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353</v>
      </c>
      <c r="Z597" s="364"/>
      <c r="AA597" s="364"/>
      <c r="AB597" s="364"/>
      <c r="AC597" s="287" t="s">
        <v>338</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353</v>
      </c>
      <c r="Z630" s="364"/>
      <c r="AA630" s="364"/>
      <c r="AB630" s="364"/>
      <c r="AC630" s="287" t="s">
        <v>338</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353</v>
      </c>
      <c r="Z663" s="364"/>
      <c r="AA663" s="364"/>
      <c r="AB663" s="364"/>
      <c r="AC663" s="287" t="s">
        <v>338</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353</v>
      </c>
      <c r="Z696" s="364"/>
      <c r="AA696" s="364"/>
      <c r="AB696" s="364"/>
      <c r="AC696" s="287" t="s">
        <v>338</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353</v>
      </c>
      <c r="Z729" s="364"/>
      <c r="AA729" s="364"/>
      <c r="AB729" s="364"/>
      <c r="AC729" s="287" t="s">
        <v>338</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353</v>
      </c>
      <c r="Z762" s="364"/>
      <c r="AA762" s="364"/>
      <c r="AB762" s="364"/>
      <c r="AC762" s="287" t="s">
        <v>338</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353</v>
      </c>
      <c r="Z795" s="364"/>
      <c r="AA795" s="364"/>
      <c r="AB795" s="364"/>
      <c r="AC795" s="287" t="s">
        <v>338</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353</v>
      </c>
      <c r="Z828" s="364"/>
      <c r="AA828" s="364"/>
      <c r="AB828" s="364"/>
      <c r="AC828" s="287" t="s">
        <v>338</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353</v>
      </c>
      <c r="Z861" s="364"/>
      <c r="AA861" s="364"/>
      <c r="AB861" s="364"/>
      <c r="AC861" s="287" t="s">
        <v>338</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353</v>
      </c>
      <c r="Z894" s="364"/>
      <c r="AA894" s="364"/>
      <c r="AB894" s="364"/>
      <c r="AC894" s="287" t="s">
        <v>338</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353</v>
      </c>
      <c r="Z927" s="364"/>
      <c r="AA927" s="364"/>
      <c r="AB927" s="364"/>
      <c r="AC927" s="287" t="s">
        <v>338</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353</v>
      </c>
      <c r="Z960" s="364"/>
      <c r="AA960" s="364"/>
      <c r="AB960" s="364"/>
      <c r="AC960" s="287" t="s">
        <v>338</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353</v>
      </c>
      <c r="Z993" s="364"/>
      <c r="AA993" s="364"/>
      <c r="AB993" s="364"/>
      <c r="AC993" s="287" t="s">
        <v>338</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353</v>
      </c>
      <c r="Z1026" s="364"/>
      <c r="AA1026" s="364"/>
      <c r="AB1026" s="364"/>
      <c r="AC1026" s="287" t="s">
        <v>338</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353</v>
      </c>
      <c r="Z1059" s="364"/>
      <c r="AA1059" s="364"/>
      <c r="AB1059" s="364"/>
      <c r="AC1059" s="287" t="s">
        <v>338</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353</v>
      </c>
      <c r="Z1092" s="364"/>
      <c r="AA1092" s="364"/>
      <c r="AB1092" s="364"/>
      <c r="AC1092" s="287" t="s">
        <v>338</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353</v>
      </c>
      <c r="Z1125" s="364"/>
      <c r="AA1125" s="364"/>
      <c r="AB1125" s="364"/>
      <c r="AC1125" s="287" t="s">
        <v>338</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353</v>
      </c>
      <c r="Z1158" s="364"/>
      <c r="AA1158" s="364"/>
      <c r="AB1158" s="364"/>
      <c r="AC1158" s="287" t="s">
        <v>338</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353</v>
      </c>
      <c r="Z1191" s="364"/>
      <c r="AA1191" s="364"/>
      <c r="AB1191" s="364"/>
      <c r="AC1191" s="287" t="s">
        <v>338</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353</v>
      </c>
      <c r="Z1224" s="364"/>
      <c r="AA1224" s="364"/>
      <c r="AB1224" s="364"/>
      <c r="AC1224" s="287" t="s">
        <v>338</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353</v>
      </c>
      <c r="Z1257" s="364"/>
      <c r="AA1257" s="364"/>
      <c r="AB1257" s="364"/>
      <c r="AC1257" s="287" t="s">
        <v>338</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353</v>
      </c>
      <c r="Z1290" s="364"/>
      <c r="AA1290" s="364"/>
      <c r="AB1290" s="364"/>
      <c r="AC1290" s="287" t="s">
        <v>338</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2020-11-17T02:23:33Z</cp:lastPrinted>
  <dcterms:created xsi:type="dcterms:W3CDTF">2012-03-13T00:50:25Z</dcterms:created>
  <dcterms:modified xsi:type="dcterms:W3CDTF">2020-11-20T12:10:24Z</dcterms:modified>
</cp:coreProperties>
</file>