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_【誤記入対応】行政事業レビュー\02_文部科学省所管レビュー・セグメントシート提出先\"/>
    </mc:Choice>
  </mc:AlternateContent>
  <bookViews>
    <workbookView xWindow="192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Y791"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<sst xmlns="http://schemas.openxmlformats.org/spreadsheetml/2006/main" count="3160" uniqueCount="758">
  <si>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</si>
  <si>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</si>
  <si>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</si>
  <si>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</si>
  <si>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</si>
  <si>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</si>
  <si>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</si>
  <si>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</si>
  <si>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</si>
  <si>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</si>
  <si>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</si>
  <si>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</si>
  <si>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</si>
  <si>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</si>
  <si>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</si>
  <si>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</si>
  <si>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</si>
  <si>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</si>
  <si>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</si>
  <si>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</si>
  <si>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</si>
  <si>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</si>
  <si>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</si>
  <si>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</si>
  <si>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</si>
  <si>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</si>
  <si>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</si>
  <si>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</si>
  <si>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</si>
  <si>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</si>
  <si>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</si>
  <si>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</si>
  <si>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</si>
  <si>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</si>
  <si>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</si>
  <si>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</si>
  <si>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</si>
  <si>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</si>
  <si>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</si>
  <si>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</si>
  <si>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</si>
  <si>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</si>
  <si>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</si>
  <si>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</si>
  <si>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</si>
  <si>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</si>
  <si>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</si>
  <si>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</si>
  <si>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</si>
  <si>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</si>
  <si>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</si>
  <si>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</si>
  <si>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</si>
  <si>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</si>
  <si>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</si>
  <si>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</si>
  <si>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</si>
  <si>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</si>
  <si>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</si>
  <si>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</si>
  <si>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</si>
  <si>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</si>
  <si>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</si>
  <si>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</si>
  <si>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</si>
  <si>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</si>
  <si>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</si>
  <si>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</si>
  <si>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</si>
  <si>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</si>
  <si>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</si>
  <si>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</si>
  <si>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</si>
  <si>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</si>
  <si>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</si>
  <si>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</si>
  <si>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</si>
  <si>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</si>
  <si>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</si>
  <si>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</si>
  <si>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</si>
  <si>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</si>
  <si>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</si>
  <si>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</si>
  <si>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</si>
  <si>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</si>
  <si>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</si>
  <si>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</si>
  <si>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</si>
  <si>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</si>
  <si>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</si>
  <si>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</si>
  <si>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</si>
  <si>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</si>
  <si>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</si>
  <si>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</si>
  <si>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</si>
  <si>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</si>
  <si>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</si>
  <si>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</si>
  <si>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</si>
  <si>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</si>
  <si>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</si>
  <si>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</si>
  <si>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</si>
  <si>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</si>
  <si>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</si>
  <si>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</si>
  <si>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</si>
  <si>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</si>
  <si>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</si>
  <si>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</si>
  <si>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</si>
  <si>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</si>
  <si>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</si>
  <si>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</si>
  <si>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</si>
  <si>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</si>
  <si>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</si>
  <si>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</si>
  <si>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</si>
  <si>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</si>
  <si>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</si>
  <si>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</si>
  <si>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</si>
  <si>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</si>
  <si>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</si>
  <si>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</si>
  <si>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</si>
  <si>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</si>
  <si>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</si>
  <si>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</si>
  <si>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</si>
  <si>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</si>
  <si>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</si>
  <si>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</si>
  <si>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</si>
  <si>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</si>
  <si>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</si>
  <si>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</si>
  <si>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</si>
  <si>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</si>
  <si>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</si>
  <si>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</si>
  <si>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</si>
  <si>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</si>
  <si>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</si>
  <si>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</si>
  <si>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</si>
  <si>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</si>
  <si>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</si>
  <si>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</si>
  <si>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</si>
  <si>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</si>
  <si>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</si>
  <si>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</si>
  <si>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</si>
  <si>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</si>
  <si>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</si>
  <si>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</si>
  <si>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</si>
  <si>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</si>
  <si>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</si>
  <si>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</si>
  <si>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</si>
  <si>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</si>
  <si>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</si>
  <si>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</si>
  <si>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</si>
  <si>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</si>
  <si>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</si>
  <si>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</si>
  <si>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</si>
  <si>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</si>
  <si>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</si>
  <si>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</si>
  <si>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</si>
  <si>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</si>
  <si>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</si>
  <si>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</si>
  <si>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</si>
  <si>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</si>
  <si>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</si>
  <si>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</si>
  <si>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</si>
  <si>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</si>
  <si>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</si>
  <si>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</si>
  <si>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</si>
  <si>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</si>
  <si>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</si>
  <si>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</si>
  <si>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</si>
  <si>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</si>
  <si>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</si>
  <si>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</si>
  <si>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</si>
  <si>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</si>
  <si>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</si>
  <si>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</si>
  <si>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</si>
  <si>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</si>
  <si>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</si>
  <si>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</si>
  <si>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</si>
  <si>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</si>
  <si>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</si>
  <si>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</si>
  <si>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</si>
  <si>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</si>
  <si>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</si>
  <si>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</si>
  <si>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</si>
  <si>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</si>
  <si>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</si>
  <si>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</si>
  <si>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</si>
  <si>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</si>
  <si>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</si>
  <si>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</si>
  <si>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</si>
  <si>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</si>
  <si>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</si>
  <si>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</si>
  <si>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</si>
  <si>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</si>
  <si>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</si>
  <si>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</si>
  <si>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</si>
  <si>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</si>
  <si>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</si>
  <si>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</si>
  <si>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</si>
  <si>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</si>
  <si>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</si>
  <si>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</si>
  <si>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</si>
  <si>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</si>
  <si>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</si>
  <si>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</si>
  <si>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</si>
  <si>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</si>
  <si>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</si>
  <si>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</si>
  <si>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</si>
  <si>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</si>
  <si>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</si>
  <si>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</si>
  <si>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</si>
  <si>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</si>
  <si>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</si>
  <si>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</si>
  <si>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</si>
  <si>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</si>
  <si>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</si>
  <si>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</si>
  <si>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</si>
  <si>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</si>
  <si>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</si>
  <si>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</si>
  <si>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</si>
  <si>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</si>
  <si>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</si>
  <si>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</si>
  <si>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</si>
  <si>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</si>
  <si>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</si>
  <si>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</si>
  <si>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</si>
  <si>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</si>
  <si>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</si>
  <si>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</si>
  <si>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</si>
  <si>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</si>
  <si>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</si>
  <si>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</si>
  <si>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</si>
  <si>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</si>
  <si>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</si>
  <si>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</si>
  <si>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</si>
  <si>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</si>
  <si>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</si>
  <si>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</si>
  <si>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</si>
  <si>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</si>
  <si>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</si>
  <si>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</si>
  <si>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</si>
  <si>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</si>
  <si>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</si>
  <si>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</si>
  <si>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</si>
  <si>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</si>
  <si>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</si>
  <si>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</si>
  <si>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</si>
  <si>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</si>
  <si>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</si>
  <si>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</si>
  <si>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</si>
  <si>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</si>
  <si>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</si>
  <si>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</si>
  <si>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</si>
  <si>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</si>
  <si>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</si>
  <si>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</si>
  <si>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</si>
  <si>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</si>
  <si>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</si>
  <si>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</si>
  <si>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</si>
  <si>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</si>
  <si>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</si>
  <si>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</si>
  <si>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</si>
  <si>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</si>
  <si>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</si>
  <si>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</si>
  <si>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</si>
  <si>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</si>
  <si>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</si>
  <si>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</si>
  <si>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</si>
  <si>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</si>
  <si>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</si>
  <si>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</si>
  <si>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</si>
  <si>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</si>
  <si>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</si>
  <si>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</si>
  <si>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</si>
  <si>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</si>
  <si>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</si>
  <si>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</si>
  <si>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</si>
  <si>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</si>
  <si>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</si>
  <si>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</si>
  <si>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</si>
  <si>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</si>
  <si>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</si>
  <si>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</si>
  <si>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</si>
  <si>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</si>
  <si>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</si>
  <si>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</si>
  <si>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</si>
  <si>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</si>
  <si>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</si>
  <si>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</si>
  <si>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</si>
  <si>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</si>
  <si>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</si>
  <si>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</si>
  <si>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</si>
  <si>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</si>
  <si>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</si>
  <si>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</si>
  <si>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</si>
  <si>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</si>
  <si>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</si>
  <si>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</si>
  <si>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</si>
  <si>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</si>
  <si>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</si>
  <si>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</si>
  <si>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</si>
  <si>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</si>
  <si>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</si>
  <si>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</si>
  <si>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</si>
  <si>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</si>
  <si>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</si>
  <si>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</si>
  <si>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</si>
  <si>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</si>
  <si>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</si>
  <si>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</si>
  <si>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</si>
  <si>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</si>
  <si>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</si>
  <si>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</si>
  <si>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</si>
  <si>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</si>
  <si>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</si>
  <si>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</si>
  <si>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</si>
  <si>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</si>
  <si>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</si>
  <si>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</si>
  <si>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</si>
  <si>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</si>
  <si>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</si>
  <si>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</si>
  <si>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</si>
  <si>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</si>
  <si>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</si>
  <si>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</si>
  <si>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</si>
  <si>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</si>
  <si>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</si>
  <si>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</si>
  <si>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</si>
  <si>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</si>
  <si>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</si>
  <si>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</si>
  <si>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</si>
  <si>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</si>
  <si>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</si>
  <si>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</si>
  <si>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</si>
  <si>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</si>
  <si>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</si>
  <si>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</si>
  <si>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</si>
  <si>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</si>
  <si>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</si>
  <si>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</si>
  <si>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</si>
  <si>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</si>
  <si>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</si>
  <si>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</si>
  <si>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</si>
  <si>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</si>
  <si>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</si>
  <si>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</si>
  <si>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</si>
  <si>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</si>
  <si>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</si>
  <si>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</si>
  <si>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</si>
  <si>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</si>
  <si>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</si>
  <si>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</si>
  <si>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</si>
  <si>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</si>
  <si>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</si>
  <si>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</si>
  <si>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</si>
  <si>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</si>
  <si>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</si>
  <si>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</si>
  <si>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</si>
  <si>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</si>
  <si>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</si>
  <si>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</si>
  <si>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</si>
  <si>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</si>
  <si>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</si>
  <si>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</si>
  <si>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</si>
  <si>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</si>
  <si>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</si>
  <si>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</si>
  <si>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</si>
  <si>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</si>
  <si>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</si>
  <si>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</si>
  <si>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</si>
  <si>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</si>
  <si>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</si>
  <si>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</si>
  <si>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</si>
  <si>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</si>
  <si>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</si>
  <si>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</si>
  <si>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</si>
  <si>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</si>
  <si>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</si>
  <si>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</si>
  <si>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</si>
  <si>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</si>
  <si>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</si>
  <si>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</si>
  <si>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</si>
  <si>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</si>
  <si>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</si>
  <si>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</si>
  <si>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</si>
  <si>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</si>
  <si>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</si>
  <si>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</si>
  <si>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</si>
  <si>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</si>
  <si>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</si>
  <si>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</si>
  <si>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</si>
  <si>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</si>
  <si>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</si>
  <si>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</si>
  <si>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</si>
  <si>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</si>
  <si>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</si>
  <si>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</si>
  <si>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</si>
  <si>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</si>
  <si>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</si>
  <si>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</si>
  <si>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</si>
  <si>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</si>
  <si>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</si>
  <si>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</si>
  <si>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</si>
  <si>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</si>
  <si>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</si>
  <si>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</si>
  <si>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</si>
  <si>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</si>
  <si>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</si>
  <si>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</si>
  <si>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</si>
  <si>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</si>
  <si>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</si>
  <si>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</si>
  <si>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</si>
  <si>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</si>
  <si>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</si>
  <si>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</si>
  <si>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</si>
  <si>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</si>
  <si>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</si>
  <si>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</si>
  <si>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</si>
  <si>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</si>
  <si>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</si>
  <si>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</si>
  <si>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</si>
  <si>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</si>
  <si>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</si>
  <si>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</si>
  <si>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</si>
  <si>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</si>
  <si>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</si>
  <si>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</si>
  <si>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</si>
  <si>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</si>
  <si>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</si>
  <si>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</si>
  <si>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</si>
  <si>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</si>
  <si>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</si>
  <si>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</si>
  <si>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</si>
  <si>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</si>
  <si>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</si>
  <si>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</si>
  <si>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</si>
  <si>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</si>
  <si>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</si>
  <si>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</si>
  <si>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</si>
  <si>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</si>
  <si>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</si>
  <si>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</si>
  <si>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</si>
  <si>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</si>
  <si>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</si>
  <si>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</si>
  <si>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</si>
  <si>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</si>
  <si>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　「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t>
    <phoneticPr fontId="5"/>
  </si>
  <si>
    <t>-</t>
    <phoneticPr fontId="5"/>
  </si>
  <si>
    <t>-</t>
    <phoneticPr fontId="5"/>
  </si>
  <si>
    <t>スポーツ振興事業委託費</t>
    <phoneticPr fontId="5"/>
  </si>
  <si>
    <t>諸謝金</t>
  </si>
  <si>
    <t>職員旅費</t>
  </si>
  <si>
    <t>委員等旅費</t>
  </si>
  <si>
    <t>庁費</t>
  </si>
  <si>
    <t>個人のニーズに応じたトレーニング等の強化を行いつつ、女性特有の疾病・障害や妊娠・出産等のライフイベントによる、競技スポーツからの離脱の防止及び競技復帰支援に向けた支援体制が充実する。</t>
  </si>
  <si>
    <t xml:space="preserve">医・科学サポート等の支援プログラムの主な対象となる女性トップアスリート層において、女性特有の疾病である無月経を含む月経周期異常のアスリートの占める割合
</t>
    <phoneticPr fontId="5"/>
  </si>
  <si>
    <t>％</t>
    <phoneticPr fontId="5"/>
  </si>
  <si>
    <t>％</t>
    <phoneticPr fontId="5"/>
  </si>
  <si>
    <t>-</t>
    <phoneticPr fontId="5"/>
  </si>
  <si>
    <t>女性アスリート３主徴（利用可能エネルギー不足、無月経、骨粗鬆症）などの女性特有の課題の解決に向けて知見が集積され、女性アスリートや指導者に還元される。</t>
    <phoneticPr fontId="5"/>
  </si>
  <si>
    <t>利用者アンケート調査を実施</t>
  </si>
  <si>
    <t>ママアスリートのオリ・パラ大会への出場人数</t>
  </si>
  <si>
    <t>人</t>
  </si>
  <si>
    <t>女性トップコーチの育成を通じて、女性競技種目における戦略的かつ実践的な強化が行われる。</t>
  </si>
  <si>
    <t>女性アスリートの戦略的強化に資する、女性アスリート特有の課題の解決に向けた調査研究を実施する。（調査研究数）</t>
    <phoneticPr fontId="5"/>
  </si>
  <si>
    <t>件</t>
  </si>
  <si>
    <t>件</t>
    <phoneticPr fontId="5"/>
  </si>
  <si>
    <t>-</t>
    <phoneticPr fontId="5"/>
  </si>
  <si>
    <t>無月経・月経痛、月経前症候群など女性アスリートのコンディショニングに影響を与える疾患を把握し、産婦人科医等の専門家が医学的なサポートを行う。（医学サポートシステムの利用人数）</t>
    <phoneticPr fontId="5"/>
  </si>
  <si>
    <t>人</t>
    <phoneticPr fontId="5"/>
  </si>
  <si>
    <t>女性特有の視点と、アスリートとしての高い技術・経験を兼ね備えたロールモデルとなる女性エリートコーチを育成し、各競技団体の女性指導者を増やし、競技力向上を図る。（女性エリートコーチの育成人数）</t>
  </si>
  <si>
    <t>　男性競技種目と比較すると相対的に少ないハイレベルな競い合いの場を創出する競技大会を設定し、女性アスリートの競技力向上を図るとともに、女性アスリート特有の課題に対応する医科学プログラムや、女性指導者等スタッフに向けた講習会を実施する。（実施した競技団体数）
※30年度は競技力向上事業に移管</t>
  </si>
  <si>
    <t>団体数</t>
  </si>
  <si>
    <t>女性アスリートの戦略的強化に向けた調査研究
事業執行額／調査研究件数</t>
    <phoneticPr fontId="5"/>
  </si>
  <si>
    <t>円</t>
  </si>
  <si>
    <t>円</t>
    <phoneticPr fontId="5"/>
  </si>
  <si>
    <t>円/件</t>
    <phoneticPr fontId="5"/>
  </si>
  <si>
    <t>101,721,791/10</t>
    <phoneticPr fontId="5"/>
  </si>
  <si>
    <t>104,364,000/9</t>
    <phoneticPr fontId="5"/>
  </si>
  <si>
    <t>93,979,215/8</t>
    <phoneticPr fontId="5"/>
  </si>
  <si>
    <t>女性アスリート支援プログラム
事業執行額／医学サポートシステムの利用人数
※H28年度以降の事業執行額は支援プログラムの額(人件費等の共通経費は除く)</t>
    <phoneticPr fontId="5"/>
  </si>
  <si>
    <t>　　円/人</t>
    <phoneticPr fontId="5"/>
  </si>
  <si>
    <t>65,307,089/78</t>
    <phoneticPr fontId="5"/>
  </si>
  <si>
    <t>80,583,769/55</t>
    <phoneticPr fontId="5"/>
  </si>
  <si>
    <t>65,307,089/393</t>
  </si>
  <si>
    <t>80,583,769/359</t>
  </si>
  <si>
    <t>女性エリートコーチ育成プログラム
事業執行額／女性エリートコーチ育成プログラムの対象人数
※H28年度以降の事業執行額はエリートコーチプログラムの額(人件費等の共通経費は除く)</t>
    <phoneticPr fontId="5"/>
  </si>
  <si>
    <t>女性アスリート強化プログラム
事業執行額／実施した競技団体数
※H28年度以降の事業執行額は強化プログラムの額(人件費等の共通経費は除く)</t>
    <phoneticPr fontId="5"/>
  </si>
  <si>
    <t>　　円/団体</t>
    <phoneticPr fontId="5"/>
  </si>
  <si>
    <t>30,648,863/4</t>
  </si>
  <si>
    <t>オリンピック競技大会における金メダル数（夏季）</t>
    <phoneticPr fontId="5"/>
  </si>
  <si>
    <t>パラリンピック競技大会における金メダル数（夏季）</t>
    <phoneticPr fontId="5"/>
  </si>
  <si>
    <t>オリンピック競技大会における金メダル数（冬季）</t>
    <phoneticPr fontId="5"/>
  </si>
  <si>
    <t>パラリンピック競技大会における金メダル数（冬季）</t>
    <phoneticPr fontId="5"/>
  </si>
  <si>
    <t>個</t>
    <phoneticPr fontId="5"/>
  </si>
  <si>
    <t>個</t>
    <phoneticPr fontId="5"/>
  </si>
  <si>
    <t>個</t>
    <phoneticPr fontId="5"/>
  </si>
  <si>
    <t>-</t>
    <phoneticPr fontId="5"/>
  </si>
  <si>
    <t>「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本事業は、各競技団体及び強化・調査研究機関等と連携を図りながら事業を進める必要があることから、国が総合的に推進していく必要がある。</t>
    <phoneticPr fontId="5"/>
  </si>
  <si>
    <t>支出（委託）先の選定に当たっては、十分な公募期間を確保した上で公募（企画競争）を実施しており、その妥当性や競争性を確保しているところである。
　また、契約に当たっては、事業経費の費目・使途の内容を厳正に審査するなど、その必要性や妥当性について適切にチェックを行っている。
また、複数年の研究については、初年度は企画競争による公募を実施し、2年度目からは随意契約となるが、事業遂行内容を適宜確認し、その妥当性を精査している。</t>
    <phoneticPr fontId="5"/>
  </si>
  <si>
    <t>国が主体となって実施すべき事業であるため、委託契約により国が負担することが妥当なものである。</t>
    <phoneticPr fontId="5"/>
  </si>
  <si>
    <t>費目・使途は事業実施のための委託費であり、公募要項等においても使途の詳細等を定めることとしているため、真に必要なものに限定されていると認められる。</t>
    <phoneticPr fontId="5"/>
  </si>
  <si>
    <t>幅広い競技団体のアスリート・指導者等に対して、専門性の高いスポーツ医科学分野を中心としたサポートを行っているため、実施できる手段や委託先は限定的であるが、毎年度、低コストかつ効率的な事業運営を行えるように、事業のプログラム構造や実施体制の見直し・改善を行っている。</t>
  </si>
  <si>
    <t>新25-0030</t>
    <phoneticPr fontId="5"/>
  </si>
  <si>
    <t>352</t>
    <phoneticPr fontId="5"/>
  </si>
  <si>
    <t>344</t>
    <phoneticPr fontId="5"/>
  </si>
  <si>
    <t>323</t>
    <phoneticPr fontId="5"/>
  </si>
  <si>
    <t>文部科学省</t>
    <phoneticPr fontId="5"/>
  </si>
  <si>
    <t>○</t>
    <phoneticPr fontId="5"/>
  </si>
  <si>
    <t>11　スポーツの振興</t>
    <phoneticPr fontId="5"/>
  </si>
  <si>
    <t>11-3 国際競技力の向上に向けた強力で持続可能な人材育成や環境整備</t>
    <phoneticPr fontId="5"/>
  </si>
  <si>
    <t>女性アスリートの育成・支援プロジェクト</t>
    <phoneticPr fontId="5"/>
  </si>
  <si>
    <t>平成25年度</t>
    <phoneticPr fontId="5"/>
  </si>
  <si>
    <t>終了予定なし</t>
    <phoneticPr fontId="5"/>
  </si>
  <si>
    <t>スポーツ庁</t>
    <phoneticPr fontId="5"/>
  </si>
  <si>
    <t>競技スポーツ課</t>
    <phoneticPr fontId="5"/>
  </si>
  <si>
    <t>-</t>
    <phoneticPr fontId="5"/>
  </si>
  <si>
    <t>-</t>
    <phoneticPr fontId="5"/>
  </si>
  <si>
    <t>A.独立行政法人日本スポーツ振興センター</t>
    <rPh sb="2" eb="4">
      <t>ドクリツ</t>
    </rPh>
    <rPh sb="4" eb="6">
      <t>ギョウセイ</t>
    </rPh>
    <rPh sb="6" eb="8">
      <t>ホウジン</t>
    </rPh>
    <rPh sb="8" eb="10">
      <t>ニホン</t>
    </rPh>
    <rPh sb="14" eb="16">
      <t>シンコウ</t>
    </rPh>
    <phoneticPr fontId="5"/>
  </si>
  <si>
    <t>賃金</t>
    <rPh sb="0" eb="2">
      <t>チンギン</t>
    </rPh>
    <phoneticPr fontId="5"/>
  </si>
  <si>
    <t>コーディネーター、事務スタッフ</t>
    <rPh sb="9" eb="11">
      <t>ジム</t>
    </rPh>
    <phoneticPr fontId="5"/>
  </si>
  <si>
    <t>再委託費</t>
    <rPh sb="0" eb="3">
      <t>サイイタク</t>
    </rPh>
    <rPh sb="3" eb="4">
      <t>ヒ</t>
    </rPh>
    <phoneticPr fontId="5"/>
  </si>
  <si>
    <t>旅費</t>
    <rPh sb="0" eb="2">
      <t>リョヒ</t>
    </rPh>
    <phoneticPr fontId="5"/>
  </si>
  <si>
    <t>一般管理費</t>
    <rPh sb="0" eb="2">
      <t>イッパン</t>
    </rPh>
    <rPh sb="2" eb="5">
      <t>カンリヒ</t>
    </rPh>
    <phoneticPr fontId="5"/>
  </si>
  <si>
    <t>消費税相当額</t>
    <rPh sb="0" eb="3">
      <t>ショウヒゼイ</t>
    </rPh>
    <rPh sb="3" eb="5">
      <t>ソウトウ</t>
    </rPh>
    <rPh sb="5" eb="6">
      <t>ガク</t>
    </rPh>
    <phoneticPr fontId="5"/>
  </si>
  <si>
    <t>諸謝金</t>
    <rPh sb="0" eb="3">
      <t>ショシャキン</t>
    </rPh>
    <phoneticPr fontId="5"/>
  </si>
  <si>
    <t>アスリート、コーチ、スタッフ等</t>
    <rPh sb="14" eb="15">
      <t>トウ</t>
    </rPh>
    <phoneticPr fontId="5"/>
  </si>
  <si>
    <t>対象者旅費、諸謝金等</t>
    <rPh sb="0" eb="3">
      <t>タイショウシャ</t>
    </rPh>
    <rPh sb="3" eb="5">
      <t>リョヒ</t>
    </rPh>
    <rPh sb="6" eb="9">
      <t>ショシャキン</t>
    </rPh>
    <rPh sb="9" eb="10">
      <t>トウ</t>
    </rPh>
    <phoneticPr fontId="5"/>
  </si>
  <si>
    <t>人件費不課税相当額</t>
    <rPh sb="0" eb="3">
      <t>ジンケンヒ</t>
    </rPh>
    <rPh sb="3" eb="6">
      <t>フカゼイ</t>
    </rPh>
    <rPh sb="6" eb="8">
      <t>ソウトウ</t>
    </rPh>
    <rPh sb="8" eb="9">
      <t>ガク</t>
    </rPh>
    <phoneticPr fontId="5"/>
  </si>
  <si>
    <t>講師、コーチ、有識者、外部協力者</t>
    <rPh sb="0" eb="2">
      <t>コウシ</t>
    </rPh>
    <rPh sb="7" eb="10">
      <t>ユウシキシャ</t>
    </rPh>
    <rPh sb="11" eb="13">
      <t>ガイブ</t>
    </rPh>
    <rPh sb="13" eb="16">
      <t>キョウリョクシャ</t>
    </rPh>
    <phoneticPr fontId="5"/>
  </si>
  <si>
    <t>雑役務費</t>
    <rPh sb="0" eb="1">
      <t>ザツ</t>
    </rPh>
    <rPh sb="1" eb="4">
      <t>エキムヒ</t>
    </rPh>
    <phoneticPr fontId="5"/>
  </si>
  <si>
    <t>雑役務費</t>
    <phoneticPr fontId="5"/>
  </si>
  <si>
    <t>印刷製本費</t>
    <rPh sb="0" eb="2">
      <t>インサツ</t>
    </rPh>
    <rPh sb="2" eb="4">
      <t>セイホン</t>
    </rPh>
    <rPh sb="4" eb="5">
      <t>ヒ</t>
    </rPh>
    <phoneticPr fontId="5"/>
  </si>
  <si>
    <t>プログラム開発、情報発信</t>
    <rPh sb="5" eb="7">
      <t>カイハツ</t>
    </rPh>
    <rPh sb="8" eb="10">
      <t>ジョウホウ</t>
    </rPh>
    <rPh sb="10" eb="12">
      <t>ハッシン</t>
    </rPh>
    <phoneticPr fontId="5"/>
  </si>
  <si>
    <t>マニュアルの作成等</t>
    <rPh sb="6" eb="8">
      <t>サクセイ</t>
    </rPh>
    <rPh sb="8" eb="9">
      <t>トウ</t>
    </rPh>
    <phoneticPr fontId="5"/>
  </si>
  <si>
    <t>一般管理費</t>
    <rPh sb="0" eb="5">
      <t>イッパンカンリヒ</t>
    </rPh>
    <phoneticPr fontId="5"/>
  </si>
  <si>
    <t>その他</t>
    <rPh sb="2" eb="3">
      <t>ホカ</t>
    </rPh>
    <phoneticPr fontId="5"/>
  </si>
  <si>
    <t>借損料、消耗品、会議費、通信運搬費等</t>
    <phoneticPr fontId="5"/>
  </si>
  <si>
    <t>その他</t>
    <phoneticPr fontId="5"/>
  </si>
  <si>
    <t>設備備品費</t>
    <phoneticPr fontId="5"/>
  </si>
  <si>
    <t>測定・検査機器</t>
    <rPh sb="0" eb="2">
      <t>ソクテイ</t>
    </rPh>
    <rPh sb="3" eb="5">
      <t>ケンサ</t>
    </rPh>
    <rPh sb="5" eb="7">
      <t>キキ</t>
    </rPh>
    <phoneticPr fontId="5"/>
  </si>
  <si>
    <t>消耗品費</t>
    <rPh sb="0" eb="2">
      <t>ショウモウ</t>
    </rPh>
    <rPh sb="2" eb="3">
      <t>ヒン</t>
    </rPh>
    <rPh sb="3" eb="4">
      <t>ヒ</t>
    </rPh>
    <phoneticPr fontId="5"/>
  </si>
  <si>
    <t>B.学校法人日本体育大学</t>
    <rPh sb="6" eb="8">
      <t>ニッポン</t>
    </rPh>
    <rPh sb="8" eb="10">
      <t>タイイク</t>
    </rPh>
    <rPh sb="10" eb="12">
      <t>ダイガク</t>
    </rPh>
    <phoneticPr fontId="5"/>
  </si>
  <si>
    <t>特別研究員、事務補助スタッフ</t>
    <rPh sb="0" eb="2">
      <t>トクベツ</t>
    </rPh>
    <rPh sb="2" eb="5">
      <t>ケンキュウイン</t>
    </rPh>
    <rPh sb="6" eb="8">
      <t>ジム</t>
    </rPh>
    <rPh sb="8" eb="10">
      <t>ホジョ</t>
    </rPh>
    <phoneticPr fontId="5"/>
  </si>
  <si>
    <t>被験者謝金、看護師謝金、会議謝金等</t>
    <rPh sb="0" eb="3">
      <t>ヒケンジャ</t>
    </rPh>
    <rPh sb="3" eb="5">
      <t>シャキン</t>
    </rPh>
    <rPh sb="6" eb="9">
      <t>カンゴシ</t>
    </rPh>
    <rPh sb="9" eb="11">
      <t>シャキン</t>
    </rPh>
    <rPh sb="12" eb="14">
      <t>カイギ</t>
    </rPh>
    <rPh sb="14" eb="16">
      <t>シャキン</t>
    </rPh>
    <rPh sb="16" eb="17">
      <t>トウ</t>
    </rPh>
    <phoneticPr fontId="5"/>
  </si>
  <si>
    <t>医療消耗品、文具他</t>
    <rPh sb="0" eb="2">
      <t>イリョウ</t>
    </rPh>
    <rPh sb="2" eb="4">
      <t>ショウモウ</t>
    </rPh>
    <rPh sb="4" eb="5">
      <t>ヒン</t>
    </rPh>
    <rPh sb="6" eb="8">
      <t>ブング</t>
    </rPh>
    <rPh sb="8" eb="9">
      <t>ホカ</t>
    </rPh>
    <phoneticPr fontId="5"/>
  </si>
  <si>
    <t>事務経費総額の１０％</t>
    <rPh sb="0" eb="2">
      <t>ジム</t>
    </rPh>
    <rPh sb="2" eb="4">
      <t>ケイヒ</t>
    </rPh>
    <rPh sb="4" eb="6">
      <t>ソウガク</t>
    </rPh>
    <phoneticPr fontId="5"/>
  </si>
  <si>
    <t>旅費、会議費、消費税相当額</t>
    <rPh sb="0" eb="2">
      <t>リョヒ</t>
    </rPh>
    <rPh sb="3" eb="6">
      <t>カイギヒ</t>
    </rPh>
    <rPh sb="7" eb="10">
      <t>ショウヒゼイ</t>
    </rPh>
    <rPh sb="10" eb="12">
      <t>ソウトウ</t>
    </rPh>
    <rPh sb="12" eb="13">
      <t>ガク</t>
    </rPh>
    <phoneticPr fontId="5"/>
  </si>
  <si>
    <t>ホームぺージ作成費用、血液分析費用</t>
    <rPh sb="6" eb="8">
      <t>サクセイ</t>
    </rPh>
    <rPh sb="8" eb="10">
      <t>ヒヨウ</t>
    </rPh>
    <rPh sb="11" eb="13">
      <t>ケツエキ</t>
    </rPh>
    <rPh sb="13" eb="15">
      <t>ブンセキ</t>
    </rPh>
    <rPh sb="15" eb="17">
      <t>ヒヨウ</t>
    </rPh>
    <phoneticPr fontId="5"/>
  </si>
  <si>
    <t>対象アスリート等</t>
    <rPh sb="0" eb="2">
      <t>タイショウ</t>
    </rPh>
    <rPh sb="7" eb="8">
      <t>トウ</t>
    </rPh>
    <phoneticPr fontId="5"/>
  </si>
  <si>
    <t>借損料</t>
    <rPh sb="0" eb="3">
      <t>シャクソンリョウ</t>
    </rPh>
    <phoneticPr fontId="5"/>
  </si>
  <si>
    <t>育児スタッフ</t>
    <rPh sb="0" eb="2">
      <t>イクジ</t>
    </rPh>
    <phoneticPr fontId="5"/>
  </si>
  <si>
    <t>育児用スペース</t>
    <rPh sb="0" eb="3">
      <t>イクジヨウ</t>
    </rPh>
    <phoneticPr fontId="5"/>
  </si>
  <si>
    <t>事業費全体の２％</t>
    <rPh sb="0" eb="3">
      <t>ジギョウヒ</t>
    </rPh>
    <rPh sb="3" eb="5">
      <t>ゼンタイ</t>
    </rPh>
    <phoneticPr fontId="5"/>
  </si>
  <si>
    <t>D.学校法人日本体育大学</t>
    <rPh sb="2" eb="4">
      <t>ガッコウ</t>
    </rPh>
    <rPh sb="4" eb="6">
      <t>ホウジン</t>
    </rPh>
    <rPh sb="6" eb="8">
      <t>ニッポン</t>
    </rPh>
    <rPh sb="8" eb="10">
      <t>タイイク</t>
    </rPh>
    <rPh sb="10" eb="12">
      <t>ダイガク</t>
    </rPh>
    <phoneticPr fontId="5"/>
  </si>
  <si>
    <t>通訳費、映像制作費、研修会文字起こし費用</t>
    <rPh sb="0" eb="2">
      <t>ツウヤク</t>
    </rPh>
    <rPh sb="2" eb="3">
      <t>ヒ</t>
    </rPh>
    <rPh sb="4" eb="6">
      <t>エイゾウ</t>
    </rPh>
    <rPh sb="6" eb="8">
      <t>セイサク</t>
    </rPh>
    <rPh sb="8" eb="9">
      <t>ヒ</t>
    </rPh>
    <rPh sb="10" eb="13">
      <t>ケンシュウカイ</t>
    </rPh>
    <rPh sb="13" eb="15">
      <t>モジ</t>
    </rPh>
    <rPh sb="15" eb="16">
      <t>オ</t>
    </rPh>
    <rPh sb="18" eb="20">
      <t>ヒヨウ</t>
    </rPh>
    <phoneticPr fontId="5"/>
  </si>
  <si>
    <t>スタッフ旅費、参加者旅費、宿泊費</t>
    <rPh sb="4" eb="6">
      <t>リョヒ</t>
    </rPh>
    <rPh sb="7" eb="10">
      <t>サンカシャ</t>
    </rPh>
    <rPh sb="10" eb="12">
      <t>リョヒ</t>
    </rPh>
    <rPh sb="13" eb="16">
      <t>シュクハクヒ</t>
    </rPh>
    <phoneticPr fontId="5"/>
  </si>
  <si>
    <t>補助スタッフ、海外講師謝金</t>
    <rPh sb="0" eb="2">
      <t>ホジョ</t>
    </rPh>
    <rPh sb="7" eb="9">
      <t>カイガイ</t>
    </rPh>
    <rPh sb="9" eb="11">
      <t>コウシ</t>
    </rPh>
    <rPh sb="11" eb="13">
      <t>シャキン</t>
    </rPh>
    <phoneticPr fontId="5"/>
  </si>
  <si>
    <t>一般管理費、借損料、通信運搬費、消耗品費</t>
    <rPh sb="0" eb="2">
      <t>イッパン</t>
    </rPh>
    <rPh sb="2" eb="5">
      <t>カンリヒ</t>
    </rPh>
    <rPh sb="6" eb="9">
      <t>シャクソンリョウ</t>
    </rPh>
    <rPh sb="10" eb="12">
      <t>ツウシン</t>
    </rPh>
    <rPh sb="12" eb="14">
      <t>ウンパン</t>
    </rPh>
    <rPh sb="14" eb="15">
      <t>ヒ</t>
    </rPh>
    <rPh sb="16" eb="19">
      <t>ショウモウヒン</t>
    </rPh>
    <rPh sb="19" eb="20">
      <t>ヒ</t>
    </rPh>
    <phoneticPr fontId="5"/>
  </si>
  <si>
    <t>E.学校法人順天堂 順天堂大学</t>
    <rPh sb="2" eb="4">
      <t>ガッコウ</t>
    </rPh>
    <rPh sb="4" eb="6">
      <t>ホウジン</t>
    </rPh>
    <rPh sb="6" eb="7">
      <t>ジュン</t>
    </rPh>
    <rPh sb="7" eb="8">
      <t>テン</t>
    </rPh>
    <rPh sb="8" eb="9">
      <t>ドウ</t>
    </rPh>
    <rPh sb="10" eb="13">
      <t>ジュンテンドウ</t>
    </rPh>
    <rPh sb="13" eb="15">
      <t>ダイガク</t>
    </rPh>
    <phoneticPr fontId="5"/>
  </si>
  <si>
    <t>雑役務費</t>
    <phoneticPr fontId="5"/>
  </si>
  <si>
    <t>開発費</t>
    <rPh sb="0" eb="3">
      <t>カイハツヒ</t>
    </rPh>
    <phoneticPr fontId="5"/>
  </si>
  <si>
    <t>被験者謝金、セミナー講師謝金</t>
    <rPh sb="0" eb="3">
      <t>ヒケンシャ</t>
    </rPh>
    <rPh sb="3" eb="5">
      <t>シャキン</t>
    </rPh>
    <rPh sb="10" eb="12">
      <t>コウシ</t>
    </rPh>
    <rPh sb="12" eb="14">
      <t>シャキン</t>
    </rPh>
    <phoneticPr fontId="5"/>
  </si>
  <si>
    <t>パートタイム職員</t>
    <rPh sb="6" eb="8">
      <t>ショクイン</t>
    </rPh>
    <phoneticPr fontId="5"/>
  </si>
  <si>
    <t>消費税相当額、消耗品費、通信運搬費、一般管理費</t>
    <rPh sb="0" eb="3">
      <t>ショウヒゼイ</t>
    </rPh>
    <rPh sb="3" eb="5">
      <t>ソウトウ</t>
    </rPh>
    <rPh sb="5" eb="6">
      <t>ガク</t>
    </rPh>
    <rPh sb="7" eb="10">
      <t>ショウモウヒン</t>
    </rPh>
    <rPh sb="10" eb="11">
      <t>ヒ</t>
    </rPh>
    <rPh sb="12" eb="14">
      <t>ツウシン</t>
    </rPh>
    <rPh sb="14" eb="16">
      <t>ウンパン</t>
    </rPh>
    <rPh sb="16" eb="17">
      <t>ヒ</t>
    </rPh>
    <rPh sb="18" eb="20">
      <t>イッパン</t>
    </rPh>
    <rPh sb="20" eb="23">
      <t>カンリヒ</t>
    </rPh>
    <phoneticPr fontId="5"/>
  </si>
  <si>
    <t>独立行政法人日本スポーツ振興センター</t>
    <rPh sb="0" eb="8">
      <t>ドクリツギョウセイホウジンニホン</t>
    </rPh>
    <rPh sb="12" eb="14">
      <t>シンコウ</t>
    </rPh>
    <phoneticPr fontId="5"/>
  </si>
  <si>
    <t>学校法人日本体育大学</t>
    <rPh sb="0" eb="2">
      <t>ガッコウ</t>
    </rPh>
    <rPh sb="2" eb="4">
      <t>ホウジン</t>
    </rPh>
    <rPh sb="4" eb="6">
      <t>ニホン</t>
    </rPh>
    <rPh sb="6" eb="8">
      <t>タイイク</t>
    </rPh>
    <rPh sb="8" eb="10">
      <t>ダイガク</t>
    </rPh>
    <phoneticPr fontId="5"/>
  </si>
  <si>
    <t>学校法人順天堂
順天堂大学</t>
    <rPh sb="0" eb="2">
      <t>ガッコウ</t>
    </rPh>
    <rPh sb="2" eb="4">
      <t>ホウジン</t>
    </rPh>
    <rPh sb="4" eb="7">
      <t>ジュンテンドウ</t>
    </rPh>
    <rPh sb="8" eb="11">
      <t>ジュンテンドウ</t>
    </rPh>
    <rPh sb="11" eb="13">
      <t>ダイガク</t>
    </rPh>
    <phoneticPr fontId="5"/>
  </si>
  <si>
    <t>学校法人早稲田大学</t>
    <rPh sb="0" eb="2">
      <t>ガッコウ</t>
    </rPh>
    <rPh sb="2" eb="4">
      <t>ホウジン</t>
    </rPh>
    <rPh sb="4" eb="7">
      <t>ワセダ</t>
    </rPh>
    <rPh sb="7" eb="9">
      <t>ダイガク</t>
    </rPh>
    <phoneticPr fontId="5"/>
  </si>
  <si>
    <t>国立大学法人東京大学</t>
    <rPh sb="0" eb="2">
      <t>コクリツ</t>
    </rPh>
    <rPh sb="2" eb="4">
      <t>ダイガク</t>
    </rPh>
    <rPh sb="4" eb="6">
      <t>ホウジン</t>
    </rPh>
    <rPh sb="6" eb="8">
      <t>トウキョウ</t>
    </rPh>
    <rPh sb="8" eb="10">
      <t>ダイガク</t>
    </rPh>
    <phoneticPr fontId="5"/>
  </si>
  <si>
    <t>独立行政法人国立病院機構西別府病院</t>
    <rPh sb="0" eb="2">
      <t>ドクリツ</t>
    </rPh>
    <rPh sb="2" eb="4">
      <t>ギョウセイ</t>
    </rPh>
    <rPh sb="4" eb="6">
      <t>ホウジン</t>
    </rPh>
    <rPh sb="6" eb="8">
      <t>コクリツ</t>
    </rPh>
    <rPh sb="8" eb="10">
      <t>ビョウイン</t>
    </rPh>
    <rPh sb="10" eb="12">
      <t>キコウ</t>
    </rPh>
    <rPh sb="12" eb="15">
      <t>ニシベップ</t>
    </rPh>
    <rPh sb="15" eb="17">
      <t>ビョウイン</t>
    </rPh>
    <phoneticPr fontId="5"/>
  </si>
  <si>
    <t>学校法人立命館</t>
    <rPh sb="0" eb="2">
      <t>ガッコウ</t>
    </rPh>
    <rPh sb="2" eb="4">
      <t>ホウジン</t>
    </rPh>
    <rPh sb="4" eb="7">
      <t>リツメイカン</t>
    </rPh>
    <phoneticPr fontId="5"/>
  </si>
  <si>
    <t>学校法人浪商学園
大阪体育大学</t>
    <rPh sb="0" eb="2">
      <t>ガッコウ</t>
    </rPh>
    <rPh sb="2" eb="4">
      <t>ホウジン</t>
    </rPh>
    <rPh sb="4" eb="5">
      <t>ナミ</t>
    </rPh>
    <rPh sb="5" eb="6">
      <t>ショウ</t>
    </rPh>
    <rPh sb="6" eb="8">
      <t>ガクエン</t>
    </rPh>
    <rPh sb="9" eb="11">
      <t>オオサカ</t>
    </rPh>
    <rPh sb="11" eb="13">
      <t>タイイク</t>
    </rPh>
    <rPh sb="13" eb="15">
      <t>ダイガク</t>
    </rPh>
    <phoneticPr fontId="5"/>
  </si>
  <si>
    <t>女性アスリート戦略的支援プログラム</t>
    <rPh sb="0" eb="2">
      <t>ジョセイ</t>
    </rPh>
    <rPh sb="7" eb="10">
      <t>センリャクテキ</t>
    </rPh>
    <rPh sb="10" eb="12">
      <t>シエン</t>
    </rPh>
    <phoneticPr fontId="5"/>
  </si>
  <si>
    <t>女性アスリートの戦略的強化に向けた調査研究</t>
    <rPh sb="0" eb="2">
      <t>ジョセイ</t>
    </rPh>
    <rPh sb="8" eb="11">
      <t>センリャクテキ</t>
    </rPh>
    <rPh sb="11" eb="13">
      <t>キョウカ</t>
    </rPh>
    <rPh sb="14" eb="15">
      <t>ム</t>
    </rPh>
    <rPh sb="17" eb="19">
      <t>チョウサ</t>
    </rPh>
    <rPh sb="19" eb="21">
      <t>ケンキュウ</t>
    </rPh>
    <phoneticPr fontId="5"/>
  </si>
  <si>
    <t>公益財団法人日本セーリング連盟</t>
    <rPh sb="0" eb="2">
      <t>コウエキ</t>
    </rPh>
    <rPh sb="2" eb="4">
      <t>ザイダン</t>
    </rPh>
    <rPh sb="4" eb="6">
      <t>ホウジン</t>
    </rPh>
    <rPh sb="6" eb="8">
      <t>ニホン</t>
    </rPh>
    <rPh sb="13" eb="15">
      <t>レンメイ</t>
    </rPh>
    <phoneticPr fontId="5"/>
  </si>
  <si>
    <t>C.公益財団法人日本セーリング連盟</t>
    <rPh sb="2" eb="4">
      <t>コウエキ</t>
    </rPh>
    <rPh sb="4" eb="6">
      <t>ザイダン</t>
    </rPh>
    <rPh sb="6" eb="8">
      <t>ホウジン</t>
    </rPh>
    <rPh sb="8" eb="10">
      <t>ニホン</t>
    </rPh>
    <rPh sb="15" eb="17">
      <t>レンメイ</t>
    </rPh>
    <phoneticPr fontId="5"/>
  </si>
  <si>
    <t>公益社団法人日本カーリング協会</t>
    <rPh sb="0" eb="2">
      <t>コウエキ</t>
    </rPh>
    <rPh sb="2" eb="4">
      <t>シャダン</t>
    </rPh>
    <rPh sb="4" eb="6">
      <t>ホウジン</t>
    </rPh>
    <rPh sb="6" eb="8">
      <t>ニホン</t>
    </rPh>
    <rPh sb="13" eb="15">
      <t>キョウカイ</t>
    </rPh>
    <phoneticPr fontId="5"/>
  </si>
  <si>
    <t>子育て期のトレーニングサポートプログラム</t>
    <rPh sb="0" eb="2">
      <t>コソダ</t>
    </rPh>
    <rPh sb="3" eb="4">
      <t>キ</t>
    </rPh>
    <phoneticPr fontId="5"/>
  </si>
  <si>
    <t>学校法人日本体育大学</t>
    <rPh sb="0" eb="2">
      <t>ガッコウ</t>
    </rPh>
    <rPh sb="2" eb="4">
      <t>ホウジン</t>
    </rPh>
    <rPh sb="4" eb="6">
      <t>ニッポン</t>
    </rPh>
    <rPh sb="6" eb="8">
      <t>タイイク</t>
    </rPh>
    <rPh sb="8" eb="10">
      <t>ダイガク</t>
    </rPh>
    <phoneticPr fontId="5"/>
  </si>
  <si>
    <t>公益財団法人日本ラグビーフットボール協会</t>
    <phoneticPr fontId="5"/>
  </si>
  <si>
    <t>公益社団法人日本トライアスロン連合</t>
    <rPh sb="0" eb="2">
      <t>コウエキ</t>
    </rPh>
    <rPh sb="2" eb="4">
      <t>シャダン</t>
    </rPh>
    <rPh sb="4" eb="6">
      <t>ホウジン</t>
    </rPh>
    <rPh sb="6" eb="8">
      <t>ニホン</t>
    </rPh>
    <rPh sb="15" eb="17">
      <t>レンゴウ</t>
    </rPh>
    <phoneticPr fontId="5"/>
  </si>
  <si>
    <t>公益財団法人日本バレーボール協会</t>
    <phoneticPr fontId="5"/>
  </si>
  <si>
    <t>一般財団法人全日本野球協会</t>
    <rPh sb="0" eb="2">
      <t>イッパン</t>
    </rPh>
    <rPh sb="2" eb="4">
      <t>ザイダン</t>
    </rPh>
    <rPh sb="4" eb="6">
      <t>ホウジン</t>
    </rPh>
    <rPh sb="6" eb="9">
      <t>ゼンニホン</t>
    </rPh>
    <rPh sb="9" eb="11">
      <t>ヤキュウ</t>
    </rPh>
    <rPh sb="11" eb="13">
      <t>キョウカイ</t>
    </rPh>
    <phoneticPr fontId="5"/>
  </si>
  <si>
    <t>公益財団法人日本サッカー協会</t>
    <rPh sb="0" eb="2">
      <t>コウエキ</t>
    </rPh>
    <rPh sb="2" eb="4">
      <t>ザイダン</t>
    </rPh>
    <rPh sb="4" eb="6">
      <t>ホウジン</t>
    </rPh>
    <rPh sb="6" eb="8">
      <t>ニホン</t>
    </rPh>
    <rPh sb="12" eb="14">
      <t>キョウカイ</t>
    </rPh>
    <phoneticPr fontId="5"/>
  </si>
  <si>
    <t>再委託団体プログラム対象者に対するコーチング知識・スキル習得プログラム</t>
    <rPh sb="0" eb="3">
      <t>サイイタク</t>
    </rPh>
    <rPh sb="3" eb="5">
      <t>ダンタイ</t>
    </rPh>
    <rPh sb="10" eb="13">
      <t>タイショウシャ</t>
    </rPh>
    <rPh sb="14" eb="15">
      <t>タイ</t>
    </rPh>
    <rPh sb="22" eb="24">
      <t>チシキ</t>
    </rPh>
    <rPh sb="28" eb="30">
      <t>シュウトク</t>
    </rPh>
    <phoneticPr fontId="5"/>
  </si>
  <si>
    <t>競技現場での実践的コーチングトレーニング</t>
    <rPh sb="0" eb="2">
      <t>キョウギ</t>
    </rPh>
    <rPh sb="2" eb="4">
      <t>ゲンバ</t>
    </rPh>
    <rPh sb="6" eb="9">
      <t>ジッセンテキ</t>
    </rPh>
    <phoneticPr fontId="5"/>
  </si>
  <si>
    <t>女性アスリートの戦略的強化に向けた調査研究</t>
    <rPh sb="0" eb="2">
      <t>ジョセイ</t>
    </rPh>
    <rPh sb="8" eb="13">
      <t>センリャクテキキョウカ</t>
    </rPh>
    <rPh sb="14" eb="15">
      <t>ム</t>
    </rPh>
    <rPh sb="17" eb="19">
      <t>チョウサ</t>
    </rPh>
    <rPh sb="19" eb="21">
      <t>ケンキュウ</t>
    </rPh>
    <phoneticPr fontId="5"/>
  </si>
  <si>
    <t>-</t>
    <phoneticPr fontId="5"/>
  </si>
  <si>
    <t>-</t>
    <phoneticPr fontId="5"/>
  </si>
  <si>
    <t>-</t>
    <phoneticPr fontId="5"/>
  </si>
  <si>
    <t>-</t>
    <phoneticPr fontId="5"/>
  </si>
  <si>
    <t>-</t>
    <phoneticPr fontId="5"/>
  </si>
  <si>
    <t>-</t>
    <phoneticPr fontId="5"/>
  </si>
  <si>
    <t>一般社団法人日本パラサイクリング連盟</t>
    <rPh sb="0" eb="2">
      <t>イッパン</t>
    </rPh>
    <rPh sb="2" eb="4">
      <t>シャダン</t>
    </rPh>
    <rPh sb="4" eb="6">
      <t>ホウジン</t>
    </rPh>
    <rPh sb="6" eb="8">
      <t>ニホン</t>
    </rPh>
    <rPh sb="16" eb="18">
      <t>レンメイ</t>
    </rPh>
    <phoneticPr fontId="5"/>
  </si>
  <si>
    <t>-</t>
    <phoneticPr fontId="5"/>
  </si>
  <si>
    <t>-</t>
    <phoneticPr fontId="5"/>
  </si>
  <si>
    <t>外部有識者によって有効と評価された調査研究の割合
※H29年度から実施</t>
    <phoneticPr fontId="5"/>
  </si>
  <si>
    <t>外部有識者によって構成される審査委員会にて評価を実施</t>
    <phoneticPr fontId="5"/>
  </si>
  <si>
    <t>オリ・パラ大会日本選手団における女性コーチの割合</t>
    <phoneticPr fontId="5"/>
  </si>
  <si>
    <t>-</t>
    <phoneticPr fontId="5"/>
  </si>
  <si>
    <t>-</t>
    <phoneticPr fontId="5"/>
  </si>
  <si>
    <t>31,656,320/12</t>
    <phoneticPr fontId="5"/>
  </si>
  <si>
    <t>女性アスリートの国際競技力向上に向けた支援を行う本事業は、オリンピック・パラリンピック競技大会等における女性アスリートの活躍につながるものであり、国民に誇りと喜び、夢と感動などをもたらすものである。また、ジュニア層を含む女性アスリートが健康で競技スポーツを継続できる環境を整備することは、国際大会で活躍する女性トップアスリート層の充実に資するとともに、スポーツを通じた女性の活躍促進という社会のニーズを反映したものである。</t>
    <phoneticPr fontId="5"/>
  </si>
  <si>
    <t>無</t>
  </si>
  <si>
    <t>研究者および競技団体関係者、アスリート等を対象とした大規模カンファレンスにおいて、本事業の成果発表や情報提供を行った。また、情報の一元化を目的に、調査研究や各プログラムの成果物を集約したポータルサイトを立ち上げ、広く情報発信することにより、成果の還元に努めた。</t>
    <rPh sb="26" eb="29">
      <t>ダイキボ</t>
    </rPh>
    <rPh sb="41" eb="42">
      <t>ホン</t>
    </rPh>
    <rPh sb="42" eb="44">
      <t>ジギョウ</t>
    </rPh>
    <rPh sb="52" eb="54">
      <t>テイキョウ</t>
    </rPh>
    <rPh sb="62" eb="64">
      <t>ジョウホウ</t>
    </rPh>
    <rPh sb="65" eb="68">
      <t>イチゲンカ</t>
    </rPh>
    <rPh sb="69" eb="71">
      <t>モクテキ</t>
    </rPh>
    <rPh sb="85" eb="88">
      <t>セイカブツ</t>
    </rPh>
    <rPh sb="89" eb="91">
      <t>シュウヤク</t>
    </rPh>
    <rPh sb="101" eb="102">
      <t>タ</t>
    </rPh>
    <rPh sb="103" eb="104">
      <t>ア</t>
    </rPh>
    <phoneticPr fontId="5"/>
  </si>
  <si>
    <t>‐</t>
  </si>
  <si>
    <t>女性ジュニアアスリートが心理的・肉体的に大きく変化する成長期（９～１８歳程度）に対して、栄養・トレーニング・心理などの各分野において、保護者・指導者も含め、ニーズに応じた必要な医科学サポートを実施する（ジュニアアスリート指導者向け講習会の参加人数）
※令和元年度よりストリーミング配信へ移行したため、閲覧数を記載。</t>
    <rPh sb="127" eb="129">
      <t>レイワ</t>
    </rPh>
    <rPh sb="129" eb="130">
      <t>ガン</t>
    </rPh>
    <rPh sb="130" eb="132">
      <t>ネンド</t>
    </rPh>
    <rPh sb="141" eb="143">
      <t>ハイシン</t>
    </rPh>
    <rPh sb="144" eb="146">
      <t>イコウ</t>
    </rPh>
    <rPh sb="151" eb="153">
      <t>エツラン</t>
    </rPh>
    <rPh sb="153" eb="154">
      <t>スウ</t>
    </rPh>
    <rPh sb="155" eb="157">
      <t>キサイ</t>
    </rPh>
    <phoneticPr fontId="5"/>
  </si>
  <si>
    <t>本事業は、女性アスリートの戦略的強化に資する調査研究や医・科学サポート等の支援プログラムを実施することで、女性アスリートの競技力の向上を図ることを目的としているものであり、競技力の向上がオリンピック・パラリンピックにおいて過去最高の金メダル数を獲得する等優秀な成績を収めることにつながる。</t>
    <phoneticPr fontId="5"/>
  </si>
  <si>
    <t>全項目において、見込みに見合った活動実績となっている。</t>
    <phoneticPr fontId="5"/>
  </si>
  <si>
    <t xml:space="preserve">
平成29年度公開プロセス対象事業　331女性アスリートの育成・支援プロジェクト　「事業全体の抜本的改善」
●事業内容はすばらしいが、目的と手段の関係が整合していない
　事業目的と手段について明確にするため、直接的な女性トップアスリートの競技力向上を図る「女性アスリート強化プログラム」については別事業に移管した。
●健康問題と競技レベルアップ問題が混在しているため、事業内容について契約面も含めて整理をする必要がある
　女性アスリートが健康で競技スポーツを継続できる環境を整備する内容として整理し、直接的な強化を図る「女性アスリート強化プログラム」は別事業に移管した。
●JSCに対する一括請負の内容についても、対外的にわかりやすく説明できるよう検証と見直しが必要である
　令和２年度より「女性エリートコーチ育成プログラム」及び「女性アスリート支援プログラム」の事業を分割し、JSCに限らず実施している。
●調査研究について、政策として必要なものに限定した取組が必要である
　競技団体等と連携し、強化現場に還元することを主目的とした調査研究を新たに導入した。
●本事業と並行して、女性アスリート全体における女性特有の課題を踏まえた支援事業を実施する必要がある
　女性アスリート全体の相談・受診環境改善に向け、産婦人科などを対象に女性アスリート特有の課題等に関する知識の普及のための講習会を開催する「女性スポーツ医学普及啓発プログラム」を実施した。
○本事業に係る関連情報掲載場所
　スポーツ庁HP「女性アスリートの育成・支援プロジェクト」　http://www.mext.go.jp/sports/b_menu/sports/mcatetop07/list/1411047.htm
</t>
    <rPh sb="383" eb="385">
      <t>ジギョウ</t>
    </rPh>
    <rPh sb="386" eb="388">
      <t>ブンカツ</t>
    </rPh>
    <rPh sb="394" eb="395">
      <t>カギ</t>
    </rPh>
    <rPh sb="397" eb="399">
      <t>ジッシ</t>
    </rPh>
    <phoneticPr fontId="5"/>
  </si>
  <si>
    <t>競技スポーツ課長
村尾　崇</t>
    <phoneticPr fontId="5"/>
  </si>
  <si>
    <t xml:space="preserve">
　2020年東京オリンピック・パラリンピック競技大会等における女性アスリートの国際競技力向上のために、女性トップアスリート及び次世代（ジュニア）アスリートに着目して、女性特有の課題の解決に向けた調査研究や、医・科学サポート等を活用した支援プログラムを実施する。また、女性特有の視点とアスリートとしての高い技術・経験を兼ね備えた女性エリートコーチを育成するプログラムを実施する。</t>
    <phoneticPr fontId="5"/>
  </si>
  <si>
    <t>女性トップアスリートを対象とし、国際競技大会前に行われるメディカルチェックの問診票を集計</t>
    <phoneticPr fontId="5"/>
  </si>
  <si>
    <t xml:space="preserve">女性アスリートサポートシステム利用者アンケートにて支援に対する満足度を５段階評価し、４以上の評価の割合
</t>
    <phoneticPr fontId="5"/>
  </si>
  <si>
    <t>委託先の活動内容をカンファレンス及びホームページで一元的に管理・発信することにより、他団体の参考事例などを促進し、事業全体の効率化を推進している。</t>
    <rPh sb="0" eb="3">
      <t>イタクサキ</t>
    </rPh>
    <rPh sb="4" eb="6">
      <t>カツドウ</t>
    </rPh>
    <rPh sb="6" eb="8">
      <t>ナイヨウ</t>
    </rPh>
    <rPh sb="16" eb="17">
      <t>オヨ</t>
    </rPh>
    <rPh sb="25" eb="28">
      <t>イチゲンテキ</t>
    </rPh>
    <rPh sb="29" eb="31">
      <t>カンリ</t>
    </rPh>
    <rPh sb="32" eb="34">
      <t>ハッシン</t>
    </rPh>
    <rPh sb="42" eb="43">
      <t>ホカ</t>
    </rPh>
    <rPh sb="43" eb="45">
      <t>ダンタイ</t>
    </rPh>
    <rPh sb="46" eb="48">
      <t>サンコウ</t>
    </rPh>
    <rPh sb="48" eb="50">
      <t>ジレイ</t>
    </rPh>
    <rPh sb="53" eb="55">
      <t>ソクシン</t>
    </rPh>
    <rPh sb="57" eb="59">
      <t>ジギョウ</t>
    </rPh>
    <rPh sb="59" eb="61">
      <t>ゼンタイ</t>
    </rPh>
    <rPh sb="62" eb="65">
      <t>コウリツカ</t>
    </rPh>
    <rPh sb="66" eb="68">
      <t>スイシン</t>
    </rPh>
    <phoneticPr fontId="5"/>
  </si>
  <si>
    <t>女性アスリートの国際競技力向上については、各プログラムの対象アスリートが国際大会で上位の成績を収めるなど、一定の成果が認められている。また、支援プログラムにおいては、ICTを活用した医学的サポートや地域と連携した産後トレーニングプログラム等を通じて、ジュニア層を含む女性アスリートが健康で競技スポーツを継続できる環境整備を実施している。</t>
    <rPh sb="21" eb="22">
      <t>カク</t>
    </rPh>
    <rPh sb="36" eb="38">
      <t>コクサイ</t>
    </rPh>
    <rPh sb="38" eb="40">
      <t>タイカイ</t>
    </rPh>
    <rPh sb="41" eb="43">
      <t>ジョウイ</t>
    </rPh>
    <rPh sb="44" eb="46">
      <t>セイセキ</t>
    </rPh>
    <rPh sb="47" eb="48">
      <t>オサ</t>
    </rPh>
    <rPh sb="53" eb="55">
      <t>イッテイ</t>
    </rPh>
    <rPh sb="70" eb="72">
      <t>シエン</t>
    </rPh>
    <rPh sb="119" eb="120">
      <t>トウ</t>
    </rPh>
    <rPh sb="121" eb="122">
      <t>ツウ</t>
    </rPh>
    <rPh sb="161" eb="163">
      <t>ジッシ</t>
    </rPh>
    <phoneticPr fontId="5"/>
  </si>
  <si>
    <t>調査研究及び支援プログラムともに、主に委託先が業務に必要な活動・人件費等の支出を行っており、一部、特殊な専門技術を要する業務について、専門の業者や競技団体に再委託を行っている。</t>
    <rPh sb="29" eb="31">
      <t>カツドウ</t>
    </rPh>
    <phoneticPr fontId="5"/>
  </si>
  <si>
    <t>費目・使途は事業実施のための委託費であり、公募要項等においても使途の詳細等を定めることとしているため、真に必要なものに限定されていると認められる。</t>
    <phoneticPr fontId="5"/>
  </si>
  <si>
    <t>24,759,556/11</t>
    <phoneticPr fontId="5"/>
  </si>
  <si>
    <t>20,000,360/7</t>
    <phoneticPr fontId="5"/>
  </si>
  <si>
    <t>20,265,886/8</t>
    <phoneticPr fontId="5"/>
  </si>
  <si>
    <t>個人のニーズに応じたトレーニング等の強化を行いつつ、女性特有の疾病・障害や妊娠・出産等のライフイベントによる、競技スポーツからの離脱の防止及び競技復帰支援に向けた支援体制を充実する。</t>
    <phoneticPr fontId="5"/>
  </si>
  <si>
    <t>82,934,982/8</t>
    <phoneticPr fontId="5"/>
  </si>
  <si>
    <t>本事業は、スポーツ基本計画の「中長期の強化戦略に基づく競技力強化を支援するシステムの確立」において、女性トップアスリートの競技力向上の支援の必要性が明記されており、政策の優先度が極めて高い事業である。</t>
    <phoneticPr fontId="5"/>
  </si>
  <si>
    <t>　「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という目的に対する成果（アウトカム）と手段（アウトプット）について、より正確な成果の把握に努める。</t>
    <phoneticPr fontId="5"/>
  </si>
  <si>
    <t>-</t>
    <phoneticPr fontId="5"/>
  </si>
  <si>
    <t>　平成25年度より実施してきた本プロジェクトは、女性アスリートが抱える特有の課題に対し、多方面から専門的かつ高度な支援を戦略的・包括的に実施した結果、一定の成果や知見の蓄積があったものである。プロジェクトの次の段階として、競技現場での活用や地域への展開を目指し、情報発信やネットワーク構築等により各調査研究やプログラムの普及を図った。
　各委託先とは定期的なミーティングや実施内容の進捗状況、執行状況の確認を通して、適切な執行に努めている。</t>
    <rPh sb="1" eb="3">
      <t>ヘイセイ</t>
    </rPh>
    <rPh sb="5" eb="7">
      <t>ネンド</t>
    </rPh>
    <rPh sb="9" eb="11">
      <t>ジッシ</t>
    </rPh>
    <rPh sb="15" eb="16">
      <t>ホン</t>
    </rPh>
    <rPh sb="24" eb="26">
      <t>ジョセイ</t>
    </rPh>
    <rPh sb="32" eb="33">
      <t>カカ</t>
    </rPh>
    <rPh sb="35" eb="37">
      <t>トクユウ</t>
    </rPh>
    <rPh sb="38" eb="40">
      <t>カダイ</t>
    </rPh>
    <rPh sb="41" eb="42">
      <t>タイ</t>
    </rPh>
    <rPh sb="44" eb="47">
      <t>タホウメン</t>
    </rPh>
    <rPh sb="49" eb="52">
      <t>センモンテキ</t>
    </rPh>
    <rPh sb="54" eb="56">
      <t>コウド</t>
    </rPh>
    <rPh sb="57" eb="59">
      <t>シエン</t>
    </rPh>
    <rPh sb="60" eb="63">
      <t>センリャクテキ</t>
    </rPh>
    <rPh sb="64" eb="67">
      <t>ホウカツテキ</t>
    </rPh>
    <rPh sb="68" eb="70">
      <t>ジッシ</t>
    </rPh>
    <rPh sb="72" eb="74">
      <t>ケッカ</t>
    </rPh>
    <rPh sb="75" eb="77">
      <t>イッテイ</t>
    </rPh>
    <rPh sb="78" eb="80">
      <t>セイカ</t>
    </rPh>
    <rPh sb="81" eb="83">
      <t>チケン</t>
    </rPh>
    <rPh sb="84" eb="86">
      <t>チクセキ</t>
    </rPh>
    <rPh sb="103" eb="104">
      <t>ツギ</t>
    </rPh>
    <rPh sb="105" eb="107">
      <t>ダンカイ</t>
    </rPh>
    <rPh sb="111" eb="113">
      <t>キョウギ</t>
    </rPh>
    <rPh sb="113" eb="115">
      <t>ゲンバ</t>
    </rPh>
    <rPh sb="117" eb="119">
      <t>カツヨウ</t>
    </rPh>
    <rPh sb="120" eb="122">
      <t>チイキ</t>
    </rPh>
    <rPh sb="124" eb="126">
      <t>テンカイ</t>
    </rPh>
    <rPh sb="127" eb="129">
      <t>メザ</t>
    </rPh>
    <rPh sb="131" eb="133">
      <t>ジョウホウ</t>
    </rPh>
    <rPh sb="133" eb="135">
      <t>ハッシン</t>
    </rPh>
    <rPh sb="142" eb="144">
      <t>コウチク</t>
    </rPh>
    <rPh sb="144" eb="145">
      <t>トウ</t>
    </rPh>
    <rPh sb="148" eb="149">
      <t>カク</t>
    </rPh>
    <rPh sb="149" eb="151">
      <t>チョウサ</t>
    </rPh>
    <rPh sb="151" eb="153">
      <t>ケンキュウ</t>
    </rPh>
    <rPh sb="160" eb="162">
      <t>フキュウ</t>
    </rPh>
    <rPh sb="163" eb="164">
      <t>ハカ</t>
    </rPh>
    <rPh sb="204" eb="205">
      <t>トオ</t>
    </rPh>
    <phoneticPr fontId="7"/>
  </si>
  <si>
    <t>第2期スポーツ基本計画（平成29年3月24日策定）</t>
    <phoneticPr fontId="5"/>
  </si>
  <si>
    <t>オリ・パラ出場者のうち、支援プログラム対象者を集計
※29年度は冬季大会の出場人数</t>
    <rPh sb="5" eb="7">
      <t>シュツジョウ</t>
    </rPh>
    <rPh sb="7" eb="8">
      <t>シャ</t>
    </rPh>
    <rPh sb="12" eb="14">
      <t>シエン</t>
    </rPh>
    <rPh sb="19" eb="22">
      <t>タイショウシャ</t>
    </rPh>
    <rPh sb="23" eb="25">
      <t>シュウケイ</t>
    </rPh>
    <phoneticPr fontId="5"/>
  </si>
  <si>
    <t>目標値の30%（H32年度）は、第4次男女共同参画基本計画の目標値「指導的地位に女性が占める割合を30%程度とすること」を参考に設定
※29年度は冬季大会の出場人数</t>
    <phoneticPr fontId="5"/>
  </si>
  <si>
    <t>女性アスリート支援プログラム
事業執行額／ジュニアアスリート指導者向け講習会の参加人数
※H28年度以降の事業執行額は支援プログラムの額(人件費等の共通経費は除く)
※令和元年度よりストリーミング配信へ移行</t>
    <phoneticPr fontId="5"/>
  </si>
  <si>
    <t>-</t>
    <phoneticPr fontId="5"/>
  </si>
  <si>
    <t>-</t>
    <phoneticPr fontId="5"/>
  </si>
  <si>
    <t>※３年度要求における一部の経費については、事項要求となるため金額記入不可
※金額は単位未満四捨五入して記載していることから、合計が一致しない場合がある。</t>
    <phoneticPr fontId="5"/>
  </si>
  <si>
    <t>外部有識者による点検対象外</t>
  </si>
  <si>
    <t>事業内容の
一部改善</t>
  </si>
  <si>
    <t>１．事業評価の観点：この事業は、「過去最多のメダル数の獲得」の実現を図るため、女性アスリートの国際競技力向上に向けた支援や、ジュニア層を含む女性アスリートが健康で競技スポーツを継続できる環境整備を支援することを目的とするものであり、事業成果等の観点から検証を行った。
２．所見：この事業は、オリンピック・パラリンピック競技大会における過去最多を超えるメダル数の獲得に向けて、各競技団体及び強化・研究関係機関と連携を図ることが重要であり、スポーツ基本計画の「中長期の強化戦略に基づく競技力強化を支援するシステムの確立」にもその必要性が明記されていることから、国の事業としての必要性は認められる。しかしながら、依然として目標値に達しない成果指標が見受けられることから、目標達成に十分な内容となっているか、支援内容の更なる検証を行うなど、事業の成果をより的確に把握できるよう成果指標の設定を工夫すべきである。</t>
  </si>
  <si>
    <t>年度内に改善を検討</t>
  </si>
  <si>
    <t>社会的・身体的な課題を抱える女性アスリートの調査研究や支援の充実に取組み、課題解決に向けた知見やノウハウが着実に積み上げられてきている。その成果がより広く強化現場で活用されるために、関係機関と連携し、より一層の成果の普及・還元に努めているところである。成果指標については、内容の性質上、短期的な達成が難しいものも含まれているため、ご指摘のとおり、事業の成果をより的確に把握できるような設定の工夫を検討していく。</t>
  </si>
  <si>
    <t>64,527,827/57</t>
    <phoneticPr fontId="5"/>
  </si>
  <si>
    <t>53,9597,909/140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</si>
</sst>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25399</xdr:colOff>
      <xdr:row>741</xdr:row>
      <xdr:rowOff>228599</xdr:rowOff>
    </xdr:from>
    <xdr:to>
      <xdr:col>49</xdr:col>
      <xdr:colOff>437029</xdr:colOff>
      <xdr:row>764</xdr:row>
      <xdr:rowOff>254448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928" y="73178893"/>
          <a:ext cx="9286689" cy="9024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323</v>
      </c>
      <c r="AT2" s="991"/>
      <c r="AU2" s="991"/>
      <c r="AV2" s="51" t="str">
        <f>IF(AW2="", "", "-")</f>
        <v/>
      </c>
      <c r="AW2" s="934"/>
      <c r="AX2" s="934"/>
    </row>
    <row r="3" spans="1:50" ht="21" customHeight="1" thickBot="1" x14ac:dyDescent="0.2">
      <c r="A3" s="889" t="s">
        <v>423</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561</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627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630</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628</v>
      </c>
      <c r="H5" s="862"/>
      <c r="I5" s="862"/>
      <c r="J5" s="862"/>
      <c r="K5" s="862"/>
      <c r="L5" s="862"/>
      <c r="M5" s="863" t="s">
        <v>66</v>
      </c>
      <c r="N5" s="864"/>
      <c r="O5" s="864"/>
      <c r="P5" s="864"/>
      <c r="Q5" s="864"/>
      <c r="R5" s="865"/>
      <c r="S5" s="866" t="s">
        <v>629</v>
      </c>
      <c r="T5" s="862"/>
      <c r="U5" s="862"/>
      <c r="V5" s="862"/>
      <c r="W5" s="862"/>
      <c r="X5" s="867"/>
      <c r="Y5" s="718" t="s">
        <v>3</v>
      </c>
      <c r="Z5" s="566"/>
      <c r="AA5" s="566"/>
      <c r="AB5" s="566"/>
      <c r="AC5" s="566"/>
      <c r="AD5" s="567"/>
      <c r="AE5" s="719" t="s">
        <v>631</v>
      </c>
      <c r="AF5" s="719"/>
      <c r="AG5" s="719"/>
      <c r="AH5" s="719"/>
      <c r="AI5" s="719"/>
      <c r="AJ5" s="719"/>
      <c r="AK5" s="719"/>
      <c r="AL5" s="719"/>
      <c r="AM5" s="719"/>
      <c r="AN5" s="719"/>
      <c r="AO5" s="719"/>
      <c r="AP5" s="720"/>
      <c r="AQ5" s="721" t="s">
        <v>727</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556</v>
      </c>
      <c r="H7" s="522"/>
      <c r="I7" s="522"/>
      <c r="J7" s="522"/>
      <c r="K7" s="522"/>
      <c r="L7" s="522"/>
      <c r="M7" s="522"/>
      <c r="N7" s="522"/>
      <c r="O7" s="522"/>
      <c r="P7" s="522"/>
      <c r="Q7" s="522"/>
      <c r="R7" s="522"/>
      <c r="S7" s="522"/>
      <c r="T7" s="522"/>
      <c r="U7" s="522"/>
      <c r="V7" s="522"/>
      <c r="W7" s="522"/>
      <c r="X7" s="523"/>
      <c r="Y7" s="945" t="s">
        <v>387</v>
      </c>
      <c r="Z7" s="466"/>
      <c r="AA7" s="466"/>
      <c r="AB7" s="466"/>
      <c r="AC7" s="466"/>
      <c r="AD7" s="946"/>
      <c r="AE7" s="935" t="s">
        <v>744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2020年東京オリパラ</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562</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728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390</v>
      </c>
      <c r="Q12" s="439"/>
      <c r="R12" s="439"/>
      <c r="S12" s="439"/>
      <c r="T12" s="439"/>
      <c r="U12" s="439"/>
      <c r="V12" s="440"/>
      <c r="W12" s="438" t="s">
        <v>410</v>
      </c>
      <c r="X12" s="439"/>
      <c r="Y12" s="439"/>
      <c r="Z12" s="439"/>
      <c r="AA12" s="439"/>
      <c r="AB12" s="439"/>
      <c r="AC12" s="440"/>
      <c r="AD12" s="438" t="s">
        <v>417</v>
      </c>
      <c r="AE12" s="439"/>
      <c r="AF12" s="439"/>
      <c r="AG12" s="439"/>
      <c r="AH12" s="439"/>
      <c r="AI12" s="439"/>
      <c r="AJ12" s="440"/>
      <c r="AK12" s="438" t="s">
        <v>424</v>
      </c>
      <c r="AL12" s="439"/>
      <c r="AM12" s="439"/>
      <c r="AN12" s="439"/>
      <c r="AO12" s="439"/>
      <c r="AP12" s="439"/>
      <c r="AQ12" s="440"/>
      <c r="AR12" s="438" t="s">
        <v>425</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388</v>
      </c>
      <c r="Q13" s="678"/>
      <c r="R13" s="678"/>
      <c r="S13" s="678"/>
      <c r="T13" s="678"/>
      <c r="U13" s="678"/>
      <c r="V13" s="679"/>
      <c r="W13" s="677">
        <v>230</v>
      </c>
      <c r="X13" s="678"/>
      <c r="Y13" s="678"/>
      <c r="Z13" s="678"/>
      <c r="AA13" s="678"/>
      <c r="AB13" s="678"/>
      <c r="AC13" s="679"/>
      <c r="AD13" s="677">
        <v>211</v>
      </c>
      <c r="AE13" s="678"/>
      <c r="AF13" s="678"/>
      <c r="AG13" s="678"/>
      <c r="AH13" s="678"/>
      <c r="AI13" s="678"/>
      <c r="AJ13" s="679"/>
      <c r="AK13" s="677">
        <v>211</v>
      </c>
      <c r="AL13" s="678"/>
      <c r="AM13" s="678"/>
      <c r="AN13" s="678"/>
      <c r="AO13" s="678"/>
      <c r="AP13" s="678"/>
      <c r="AQ13" s="679"/>
      <c r="AR13" s="942">
        <v>207</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563</v>
      </c>
      <c r="Q14" s="678"/>
      <c r="R14" s="678"/>
      <c r="S14" s="678"/>
      <c r="T14" s="678"/>
      <c r="U14" s="678"/>
      <c r="V14" s="679"/>
      <c r="W14" s="677" t="s">
        <v>563</v>
      </c>
      <c r="X14" s="678"/>
      <c r="Y14" s="678"/>
      <c r="Z14" s="678"/>
      <c r="AA14" s="678"/>
      <c r="AB14" s="678"/>
      <c r="AC14" s="679"/>
      <c r="AD14" s="677" t="s">
        <v>632</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556</v>
      </c>
      <c r="Q15" s="678"/>
      <c r="R15" s="678"/>
      <c r="S15" s="678"/>
      <c r="T15" s="678"/>
      <c r="U15" s="678"/>
      <c r="V15" s="679"/>
      <c r="W15" s="677" t="s">
        <v>556</v>
      </c>
      <c r="X15" s="678"/>
      <c r="Y15" s="678"/>
      <c r="Z15" s="678"/>
      <c r="AA15" s="678"/>
      <c r="AB15" s="678"/>
      <c r="AC15" s="679"/>
      <c r="AD15" s="677" t="s">
        <v>564</v>
      </c>
      <c r="AE15" s="678"/>
      <c r="AF15" s="678"/>
      <c r="AG15" s="678"/>
      <c r="AH15" s="678"/>
      <c r="AI15" s="678"/>
      <c r="AJ15" s="679"/>
      <c r="AK15" s="677" t="s">
        <v>748</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556</v>
      </c>
      <c r="Q16" s="678"/>
      <c r="R16" s="678"/>
      <c r="S16" s="678"/>
      <c r="T16" s="678"/>
      <c r="U16" s="678"/>
      <c r="V16" s="679"/>
      <c r="W16" s="677" t="s">
        <v>556</v>
      </c>
      <c r="X16" s="678"/>
      <c r="Y16" s="678"/>
      <c r="Z16" s="678"/>
      <c r="AA16" s="678"/>
      <c r="AB16" s="678"/>
      <c r="AC16" s="679"/>
      <c r="AD16" s="677" t="s">
        <v>564</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556</v>
      </c>
      <c r="Q17" s="678"/>
      <c r="R17" s="678"/>
      <c r="S17" s="678"/>
      <c r="T17" s="678"/>
      <c r="U17" s="678"/>
      <c r="V17" s="679"/>
      <c r="W17" s="677" t="s">
        <v>559</v>
      </c>
      <c r="X17" s="678"/>
      <c r="Y17" s="678"/>
      <c r="Z17" s="678"/>
      <c r="AA17" s="678"/>
      <c r="AB17" s="678"/>
      <c r="AC17" s="679"/>
      <c r="AD17" s="677" t="s">
        <v>564</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388</v>
      </c>
      <c r="Q18" s="901"/>
      <c r="R18" s="901"/>
      <c r="S18" s="901"/>
      <c r="T18" s="901"/>
      <c r="U18" s="901"/>
      <c r="V18" s="902"/>
      <c r="W18" s="900">
        <f>SUM(W13:AC17)</f>
        <v>230</v>
      </c>
      <c r="X18" s="901"/>
      <c r="Y18" s="901"/>
      <c r="Z18" s="901"/>
      <c r="AA18" s="901"/>
      <c r="AB18" s="901"/>
      <c r="AC18" s="902"/>
      <c r="AD18" s="900">
        <f>SUM(AD13:AJ17)</f>
        <v>211</v>
      </c>
      <c r="AE18" s="901"/>
      <c r="AF18" s="901"/>
      <c r="AG18" s="901"/>
      <c r="AH18" s="901"/>
      <c r="AI18" s="901"/>
      <c r="AJ18" s="902"/>
      <c r="AK18" s="900">
        <f>SUM(AK13:AQ17)</f>
        <v>211</v>
      </c>
      <c r="AL18" s="901"/>
      <c r="AM18" s="901"/>
      <c r="AN18" s="901"/>
      <c r="AO18" s="901"/>
      <c r="AP18" s="901"/>
      <c r="AQ18" s="902"/>
      <c r="AR18" s="900">
        <f>SUM(AR13:AX17)</f>
        <v>207</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385</v>
      </c>
      <c r="Q19" s="678"/>
      <c r="R19" s="678"/>
      <c r="S19" s="678"/>
      <c r="T19" s="678"/>
      <c r="U19" s="678"/>
      <c r="V19" s="679"/>
      <c r="W19" s="677">
        <v>228</v>
      </c>
      <c r="X19" s="678"/>
      <c r="Y19" s="678"/>
      <c r="Z19" s="678"/>
      <c r="AA19" s="678"/>
      <c r="AB19" s="678"/>
      <c r="AC19" s="679"/>
      <c r="AD19" s="677">
        <v>210</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0.99226804123711343</v>
      </c>
      <c r="Q20" s="318"/>
      <c r="R20" s="318"/>
      <c r="S20" s="318"/>
      <c r="T20" s="318"/>
      <c r="U20" s="318"/>
      <c r="V20" s="318"/>
      <c r="W20" s="318">
        <f t="shared" ref="W20" si="0">IF(W18=0, "-", SUM(W19)/W18)</f>
        <v>0.99130434782608701</v>
      </c>
      <c r="X20" s="318"/>
      <c r="Y20" s="318"/>
      <c r="Z20" s="318"/>
      <c r="AA20" s="318"/>
      <c r="AB20" s="318"/>
      <c r="AC20" s="318"/>
      <c r="AD20" s="318">
        <f t="shared" ref="AD20" si="1">IF(AD18=0, "-", SUM(AD19)/AD18)</f>
        <v>0.99526066350710896</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1.5" customHeight="1" x14ac:dyDescent="0.15">
      <c r="A21" s="871"/>
      <c r="B21" s="872"/>
      <c r="C21" s="872"/>
      <c r="D21" s="872"/>
      <c r="E21" s="872"/>
      <c r="F21" s="1004"/>
      <c r="G21" s="316" t="s">
        <v>355</v>
      </c>
      <c r="H21" s="317"/>
      <c r="I21" s="317"/>
      <c r="J21" s="317"/>
      <c r="K21" s="317"/>
      <c r="L21" s="317"/>
      <c r="M21" s="317"/>
      <c r="N21" s="317"/>
      <c r="O21" s="317"/>
      <c r="P21" s="318">
        <f>IF(P19=0, "-", SUM(P19)/SUM(P13,P14))</f>
        <v>0.99226804123711343</v>
      </c>
      <c r="Q21" s="318"/>
      <c r="R21" s="318"/>
      <c r="S21" s="318"/>
      <c r="T21" s="318"/>
      <c r="U21" s="318"/>
      <c r="V21" s="318"/>
      <c r="W21" s="318">
        <f t="shared" ref="W21" si="2">IF(W19=0, "-", SUM(W19)/SUM(W13,W14))</f>
        <v>0.99130434782608701</v>
      </c>
      <c r="X21" s="318"/>
      <c r="Y21" s="318"/>
      <c r="Z21" s="318"/>
      <c r="AA21" s="318"/>
      <c r="AB21" s="318"/>
      <c r="AC21" s="318"/>
      <c r="AD21" s="318">
        <f t="shared" ref="AD21" si="3">IF(AD19=0, "-", SUM(AD19)/SUM(AD13,AD14))</f>
        <v>0.99526066350710896</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426</v>
      </c>
      <c r="B22" s="972"/>
      <c r="C22" s="972"/>
      <c r="D22" s="972"/>
      <c r="E22" s="972"/>
      <c r="F22" s="973"/>
      <c r="G22" s="1009" t="s">
        <v>334</v>
      </c>
      <c r="H22" s="221"/>
      <c r="I22" s="221"/>
      <c r="J22" s="221"/>
      <c r="K22" s="221"/>
      <c r="L22" s="221"/>
      <c r="M22" s="221"/>
      <c r="N22" s="221"/>
      <c r="O22" s="222"/>
      <c r="P22" s="960" t="s">
        <v>427</v>
      </c>
      <c r="Q22" s="221"/>
      <c r="R22" s="221"/>
      <c r="S22" s="221"/>
      <c r="T22" s="221"/>
      <c r="U22" s="221"/>
      <c r="V22" s="222"/>
      <c r="W22" s="960" t="s">
        <v>428</v>
      </c>
      <c r="X22" s="221"/>
      <c r="Y22" s="221"/>
      <c r="Z22" s="221"/>
      <c r="AA22" s="221"/>
      <c r="AB22" s="221"/>
      <c r="AC22" s="222"/>
      <c r="AD22" s="960" t="s">
        <v>333</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565</v>
      </c>
      <c r="H23" s="1011"/>
      <c r="I23" s="1011"/>
      <c r="J23" s="1011"/>
      <c r="K23" s="1011"/>
      <c r="L23" s="1011"/>
      <c r="M23" s="1011"/>
      <c r="N23" s="1011"/>
      <c r="O23" s="1012"/>
      <c r="P23" s="942">
        <v>210</v>
      </c>
      <c r="Q23" s="943"/>
      <c r="R23" s="943"/>
      <c r="S23" s="943"/>
      <c r="T23" s="943"/>
      <c r="U23" s="943"/>
      <c r="V23" s="961"/>
      <c r="W23" s="942">
        <v>206</v>
      </c>
      <c r="X23" s="943"/>
      <c r="Y23" s="943"/>
      <c r="Z23" s="943"/>
      <c r="AA23" s="943"/>
      <c r="AB23" s="943"/>
      <c r="AC23" s="961"/>
      <c r="AD23" s="981" t="s">
        <v>750</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566</v>
      </c>
      <c r="H24" s="963"/>
      <c r="I24" s="963"/>
      <c r="J24" s="963"/>
      <c r="K24" s="963"/>
      <c r="L24" s="963"/>
      <c r="M24" s="963"/>
      <c r="N24" s="963"/>
      <c r="O24" s="964"/>
      <c r="P24" s="677">
        <v>0.14000000000000001</v>
      </c>
      <c r="Q24" s="678"/>
      <c r="R24" s="678"/>
      <c r="S24" s="678"/>
      <c r="T24" s="678"/>
      <c r="U24" s="678"/>
      <c r="V24" s="679"/>
      <c r="W24" s="677">
        <v>0.2</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567</v>
      </c>
      <c r="H25" s="963"/>
      <c r="I25" s="963"/>
      <c r="J25" s="963"/>
      <c r="K25" s="963"/>
      <c r="L25" s="963"/>
      <c r="M25" s="963"/>
      <c r="N25" s="963"/>
      <c r="O25" s="964"/>
      <c r="P25" s="677">
        <v>7.2999999999999995E-2</v>
      </c>
      <c r="Q25" s="678"/>
      <c r="R25" s="678"/>
      <c r="S25" s="678"/>
      <c r="T25" s="678"/>
      <c r="U25" s="678"/>
      <c r="V25" s="679"/>
      <c r="W25" s="677">
        <v>0.1</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568</v>
      </c>
      <c r="H26" s="963"/>
      <c r="I26" s="963"/>
      <c r="J26" s="963"/>
      <c r="K26" s="963"/>
      <c r="L26" s="963"/>
      <c r="M26" s="963"/>
      <c r="N26" s="963"/>
      <c r="O26" s="964"/>
      <c r="P26" s="677">
        <v>5.0999999999999997E-2</v>
      </c>
      <c r="Q26" s="678"/>
      <c r="R26" s="678"/>
      <c r="S26" s="678"/>
      <c r="T26" s="678"/>
      <c r="U26" s="678"/>
      <c r="V26" s="679"/>
      <c r="W26" s="677">
        <v>0.1</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569</v>
      </c>
      <c r="H27" s="963"/>
      <c r="I27" s="963"/>
      <c r="J27" s="963"/>
      <c r="K27" s="963"/>
      <c r="L27" s="963"/>
      <c r="M27" s="963"/>
      <c r="N27" s="963"/>
      <c r="O27" s="964"/>
      <c r="P27" s="677">
        <v>2E-3</v>
      </c>
      <c r="Q27" s="678"/>
      <c r="R27" s="678"/>
      <c r="S27" s="678"/>
      <c r="T27" s="678"/>
      <c r="U27" s="678"/>
      <c r="V27" s="679"/>
      <c r="W27" s="677">
        <v>2E-3</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338</v>
      </c>
      <c r="H28" s="966"/>
      <c r="I28" s="966"/>
      <c r="J28" s="966"/>
      <c r="K28" s="966"/>
      <c r="L28" s="966"/>
      <c r="M28" s="966"/>
      <c r="N28" s="966"/>
      <c r="O28" s="967"/>
      <c r="P28" s="900">
        <f>P29-SUM(P23:P27)</f>
        <v>0.73400000000000887</v>
      </c>
      <c r="Q28" s="901"/>
      <c r="R28" s="901"/>
      <c r="S28" s="901"/>
      <c r="T28" s="901"/>
      <c r="U28" s="901"/>
      <c r="V28" s="902"/>
      <c r="W28" s="900">
        <f>W29-SUM(W23:W27)</f>
        <v>0.59800000000001319</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335</v>
      </c>
      <c r="H29" s="969"/>
      <c r="I29" s="969"/>
      <c r="J29" s="969"/>
      <c r="K29" s="969"/>
      <c r="L29" s="969"/>
      <c r="M29" s="969"/>
      <c r="N29" s="969"/>
      <c r="O29" s="970"/>
      <c r="P29" s="677">
        <f>AK13</f>
        <v>211</v>
      </c>
      <c r="Q29" s="678"/>
      <c r="R29" s="678"/>
      <c r="S29" s="678"/>
      <c r="T29" s="678"/>
      <c r="U29" s="678"/>
      <c r="V29" s="679"/>
      <c r="W29" s="992">
        <f>AR13</f>
        <v>207</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350</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390</v>
      </c>
      <c r="AF30" s="881"/>
      <c r="AG30" s="881"/>
      <c r="AH30" s="882"/>
      <c r="AI30" s="880" t="s">
        <v>412</v>
      </c>
      <c r="AJ30" s="881"/>
      <c r="AK30" s="881"/>
      <c r="AL30" s="882"/>
      <c r="AM30" s="938" t="s">
        <v>417</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742</v>
      </c>
      <c r="AR31" s="200"/>
      <c r="AS31" s="132" t="s">
        <v>236</v>
      </c>
      <c r="AT31" s="133"/>
      <c r="AU31" s="199">
        <v>3</v>
      </c>
      <c r="AV31" s="199"/>
      <c r="AW31" s="418" t="s">
        <v>181</v>
      </c>
      <c r="AX31" s="419"/>
    </row>
    <row r="32" spans="1:50" ht="40.5" customHeight="1" x14ac:dyDescent="0.15">
      <c r="A32" s="423"/>
      <c r="B32" s="421"/>
      <c r="C32" s="421"/>
      <c r="D32" s="421"/>
      <c r="E32" s="421"/>
      <c r="F32" s="422"/>
      <c r="G32" s="584" t="s">
        <v>738</v>
      </c>
      <c r="H32" s="585"/>
      <c r="I32" s="585"/>
      <c r="J32" s="585"/>
      <c r="K32" s="585"/>
      <c r="L32" s="585"/>
      <c r="M32" s="585"/>
      <c r="N32" s="585"/>
      <c r="O32" s="586"/>
      <c r="P32" s="104" t="s">
        <v>571</v>
      </c>
      <c r="Q32" s="104"/>
      <c r="R32" s="104"/>
      <c r="S32" s="104"/>
      <c r="T32" s="104"/>
      <c r="U32" s="104"/>
      <c r="V32" s="104"/>
      <c r="W32" s="104"/>
      <c r="X32" s="105"/>
      <c r="Y32" s="494" t="s">
        <v>12</v>
      </c>
      <c r="Z32" s="554"/>
      <c r="AA32" s="555"/>
      <c r="AB32" s="484" t="s">
        <v>572</v>
      </c>
      <c r="AC32" s="484"/>
      <c r="AD32" s="484"/>
      <c r="AE32" s="217">
        <v>25</v>
      </c>
      <c r="AF32" s="218"/>
      <c r="AG32" s="218"/>
      <c r="AH32" s="218"/>
      <c r="AI32" s="217">
        <v>25</v>
      </c>
      <c r="AJ32" s="218"/>
      <c r="AK32" s="218"/>
      <c r="AL32" s="218"/>
      <c r="AM32" s="217">
        <v>29</v>
      </c>
      <c r="AN32" s="218"/>
      <c r="AO32" s="218"/>
      <c r="AP32" s="218"/>
      <c r="AQ32" s="352" t="s">
        <v>742</v>
      </c>
      <c r="AR32" s="207"/>
      <c r="AS32" s="207"/>
      <c r="AT32" s="353"/>
      <c r="AU32" s="218" t="s">
        <v>556</v>
      </c>
      <c r="AV32" s="218"/>
      <c r="AW32" s="218"/>
      <c r="AX32" s="220"/>
    </row>
    <row r="33" spans="1:50" ht="40.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573</v>
      </c>
      <c r="AC33" s="546"/>
      <c r="AD33" s="546"/>
      <c r="AE33" s="217">
        <v>35</v>
      </c>
      <c r="AF33" s="218"/>
      <c r="AG33" s="218"/>
      <c r="AH33" s="218"/>
      <c r="AI33" s="217">
        <v>23</v>
      </c>
      <c r="AJ33" s="218"/>
      <c r="AK33" s="218"/>
      <c r="AL33" s="218"/>
      <c r="AM33" s="217">
        <v>23</v>
      </c>
      <c r="AN33" s="218"/>
      <c r="AO33" s="218"/>
      <c r="AP33" s="218"/>
      <c r="AQ33" s="352" t="s">
        <v>742</v>
      </c>
      <c r="AR33" s="207"/>
      <c r="AS33" s="207"/>
      <c r="AT33" s="353"/>
      <c r="AU33" s="218">
        <v>20</v>
      </c>
      <c r="AV33" s="218"/>
      <c r="AW33" s="218"/>
      <c r="AX33" s="220"/>
    </row>
    <row r="34" spans="1:50" ht="40.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128</v>
      </c>
      <c r="AF34" s="218"/>
      <c r="AG34" s="218"/>
      <c r="AH34" s="218"/>
      <c r="AI34" s="217">
        <v>92</v>
      </c>
      <c r="AJ34" s="218"/>
      <c r="AK34" s="218"/>
      <c r="AL34" s="218"/>
      <c r="AM34" s="217">
        <v>74</v>
      </c>
      <c r="AN34" s="218"/>
      <c r="AO34" s="218"/>
      <c r="AP34" s="218"/>
      <c r="AQ34" s="352" t="s">
        <v>742</v>
      </c>
      <c r="AR34" s="207"/>
      <c r="AS34" s="207"/>
      <c r="AT34" s="353"/>
      <c r="AU34" s="218" t="s">
        <v>574</v>
      </c>
      <c r="AV34" s="218"/>
      <c r="AW34" s="218"/>
      <c r="AX34" s="220"/>
    </row>
    <row r="35" spans="1:50" ht="23.25" customHeight="1" x14ac:dyDescent="0.15">
      <c r="A35" s="225" t="s">
        <v>378</v>
      </c>
      <c r="B35" s="226"/>
      <c r="C35" s="226"/>
      <c r="D35" s="226"/>
      <c r="E35" s="226"/>
      <c r="F35" s="227"/>
      <c r="G35" s="231" t="s">
        <v>729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350</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390</v>
      </c>
      <c r="AF37" s="244"/>
      <c r="AG37" s="244"/>
      <c r="AH37" s="245"/>
      <c r="AI37" s="243" t="s">
        <v>388</v>
      </c>
      <c r="AJ37" s="244"/>
      <c r="AK37" s="244"/>
      <c r="AL37" s="245"/>
      <c r="AM37" s="249" t="s">
        <v>417</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742</v>
      </c>
      <c r="AR38" s="200"/>
      <c r="AS38" s="132" t="s">
        <v>236</v>
      </c>
      <c r="AT38" s="133"/>
      <c r="AU38" s="199">
        <v>3</v>
      </c>
      <c r="AV38" s="199"/>
      <c r="AW38" s="418" t="s">
        <v>181</v>
      </c>
      <c r="AX38" s="419"/>
    </row>
    <row r="39" spans="1:50" ht="32.25" customHeight="1" x14ac:dyDescent="0.15">
      <c r="A39" s="423"/>
      <c r="B39" s="421"/>
      <c r="C39" s="421"/>
      <c r="D39" s="421"/>
      <c r="E39" s="421"/>
      <c r="F39" s="422"/>
      <c r="G39" s="584" t="s">
        <v>575</v>
      </c>
      <c r="H39" s="585"/>
      <c r="I39" s="585"/>
      <c r="J39" s="585"/>
      <c r="K39" s="585"/>
      <c r="L39" s="585"/>
      <c r="M39" s="585"/>
      <c r="N39" s="585"/>
      <c r="O39" s="586"/>
      <c r="P39" s="104" t="s">
        <v>713</v>
      </c>
      <c r="Q39" s="104"/>
      <c r="R39" s="104"/>
      <c r="S39" s="104"/>
      <c r="T39" s="104"/>
      <c r="U39" s="104"/>
      <c r="V39" s="104"/>
      <c r="W39" s="104"/>
      <c r="X39" s="105"/>
      <c r="Y39" s="494" t="s">
        <v>12</v>
      </c>
      <c r="Z39" s="554"/>
      <c r="AA39" s="555"/>
      <c r="AB39" s="484" t="s">
        <v>573</v>
      </c>
      <c r="AC39" s="484"/>
      <c r="AD39" s="484"/>
      <c r="AE39" s="217">
        <v>100</v>
      </c>
      <c r="AF39" s="218"/>
      <c r="AG39" s="218"/>
      <c r="AH39" s="218"/>
      <c r="AI39" s="217">
        <v>100</v>
      </c>
      <c r="AJ39" s="218"/>
      <c r="AK39" s="218"/>
      <c r="AL39" s="218"/>
      <c r="AM39" s="217">
        <v>100</v>
      </c>
      <c r="AN39" s="218"/>
      <c r="AO39" s="218"/>
      <c r="AP39" s="218"/>
      <c r="AQ39" s="352" t="s">
        <v>742</v>
      </c>
      <c r="AR39" s="207"/>
      <c r="AS39" s="207"/>
      <c r="AT39" s="353"/>
      <c r="AU39" s="218" t="s">
        <v>556</v>
      </c>
      <c r="AV39" s="218"/>
      <c r="AW39" s="218"/>
      <c r="AX39" s="220"/>
    </row>
    <row r="40" spans="1:50" ht="32.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573</v>
      </c>
      <c r="AC40" s="546"/>
      <c r="AD40" s="546"/>
      <c r="AE40" s="217">
        <v>100</v>
      </c>
      <c r="AF40" s="218"/>
      <c r="AG40" s="218"/>
      <c r="AH40" s="218"/>
      <c r="AI40" s="217">
        <v>100</v>
      </c>
      <c r="AJ40" s="218"/>
      <c r="AK40" s="218"/>
      <c r="AL40" s="218"/>
      <c r="AM40" s="217">
        <v>100</v>
      </c>
      <c r="AN40" s="218"/>
      <c r="AO40" s="218"/>
      <c r="AP40" s="218"/>
      <c r="AQ40" s="352" t="s">
        <v>742</v>
      </c>
      <c r="AR40" s="207"/>
      <c r="AS40" s="207"/>
      <c r="AT40" s="353"/>
      <c r="AU40" s="218">
        <v>100</v>
      </c>
      <c r="AV40" s="218"/>
      <c r="AW40" s="218"/>
      <c r="AX40" s="220"/>
    </row>
    <row r="41" spans="1:50" ht="32.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100</v>
      </c>
      <c r="AF41" s="218"/>
      <c r="AG41" s="218"/>
      <c r="AH41" s="218"/>
      <c r="AI41" s="217">
        <v>100</v>
      </c>
      <c r="AJ41" s="218"/>
      <c r="AK41" s="218"/>
      <c r="AL41" s="218"/>
      <c r="AM41" s="217">
        <v>100</v>
      </c>
      <c r="AN41" s="218"/>
      <c r="AO41" s="218"/>
      <c r="AP41" s="218"/>
      <c r="AQ41" s="352" t="s">
        <v>742</v>
      </c>
      <c r="AR41" s="207"/>
      <c r="AS41" s="207"/>
      <c r="AT41" s="353"/>
      <c r="AU41" s="218" t="s">
        <v>556</v>
      </c>
      <c r="AV41" s="218"/>
      <c r="AW41" s="218"/>
      <c r="AX41" s="220"/>
    </row>
    <row r="42" spans="1:50" ht="23.25" customHeight="1" x14ac:dyDescent="0.15">
      <c r="A42" s="225" t="s">
        <v>378</v>
      </c>
      <c r="B42" s="226"/>
      <c r="C42" s="226"/>
      <c r="D42" s="226"/>
      <c r="E42" s="226"/>
      <c r="F42" s="227"/>
      <c r="G42" s="231" t="s">
        <v>714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350</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390</v>
      </c>
      <c r="AF44" s="244"/>
      <c r="AG44" s="244"/>
      <c r="AH44" s="245"/>
      <c r="AI44" s="243" t="s">
        <v>388</v>
      </c>
      <c r="AJ44" s="244"/>
      <c r="AK44" s="244"/>
      <c r="AL44" s="245"/>
      <c r="AM44" s="249" t="s">
        <v>417</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t="s">
        <v>742</v>
      </c>
      <c r="AR45" s="200"/>
      <c r="AS45" s="132" t="s">
        <v>236</v>
      </c>
      <c r="AT45" s="133"/>
      <c r="AU45" s="199">
        <v>3</v>
      </c>
      <c r="AV45" s="199"/>
      <c r="AW45" s="418" t="s">
        <v>181</v>
      </c>
      <c r="AX45" s="419"/>
    </row>
    <row r="46" spans="1:50" ht="38.25" customHeight="1" x14ac:dyDescent="0.15">
      <c r="A46" s="423"/>
      <c r="B46" s="421"/>
      <c r="C46" s="421"/>
      <c r="D46" s="421"/>
      <c r="E46" s="421"/>
      <c r="F46" s="422"/>
      <c r="G46" s="584" t="s">
        <v>570</v>
      </c>
      <c r="H46" s="585"/>
      <c r="I46" s="585"/>
      <c r="J46" s="585"/>
      <c r="K46" s="585"/>
      <c r="L46" s="585"/>
      <c r="M46" s="585"/>
      <c r="N46" s="585"/>
      <c r="O46" s="586"/>
      <c r="P46" s="104" t="s">
        <v>730</v>
      </c>
      <c r="Q46" s="104"/>
      <c r="R46" s="104"/>
      <c r="S46" s="104"/>
      <c r="T46" s="104"/>
      <c r="U46" s="104"/>
      <c r="V46" s="104"/>
      <c r="W46" s="104"/>
      <c r="X46" s="105"/>
      <c r="Y46" s="494" t="s">
        <v>12</v>
      </c>
      <c r="Z46" s="554"/>
      <c r="AA46" s="555"/>
      <c r="AB46" s="484" t="s">
        <v>369</v>
      </c>
      <c r="AC46" s="484"/>
      <c r="AD46" s="484"/>
      <c r="AE46" s="217">
        <v>57</v>
      </c>
      <c r="AF46" s="218"/>
      <c r="AG46" s="218"/>
      <c r="AH46" s="218"/>
      <c r="AI46" s="217">
        <v>57</v>
      </c>
      <c r="AJ46" s="218"/>
      <c r="AK46" s="218"/>
      <c r="AL46" s="218"/>
      <c r="AM46" s="217">
        <v>67</v>
      </c>
      <c r="AN46" s="218"/>
      <c r="AO46" s="218"/>
      <c r="AP46" s="218"/>
      <c r="AQ46" s="352" t="s">
        <v>742</v>
      </c>
      <c r="AR46" s="207"/>
      <c r="AS46" s="207"/>
      <c r="AT46" s="353"/>
      <c r="AU46" s="218" t="s">
        <v>559</v>
      </c>
      <c r="AV46" s="218"/>
      <c r="AW46" s="218"/>
      <c r="AX46" s="220"/>
    </row>
    <row r="47" spans="1:50" ht="38.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369</v>
      </c>
      <c r="AC47" s="546"/>
      <c r="AD47" s="546"/>
      <c r="AE47" s="217">
        <v>80</v>
      </c>
      <c r="AF47" s="218"/>
      <c r="AG47" s="218"/>
      <c r="AH47" s="218"/>
      <c r="AI47" s="217">
        <v>80</v>
      </c>
      <c r="AJ47" s="218"/>
      <c r="AK47" s="218"/>
      <c r="AL47" s="218"/>
      <c r="AM47" s="217">
        <v>80</v>
      </c>
      <c r="AN47" s="218"/>
      <c r="AO47" s="218"/>
      <c r="AP47" s="218"/>
      <c r="AQ47" s="352" t="s">
        <v>742</v>
      </c>
      <c r="AR47" s="207"/>
      <c r="AS47" s="207"/>
      <c r="AT47" s="353"/>
      <c r="AU47" s="218">
        <v>80</v>
      </c>
      <c r="AV47" s="218"/>
      <c r="AW47" s="218"/>
      <c r="AX47" s="220"/>
    </row>
    <row r="48" spans="1:50" ht="38.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71</v>
      </c>
      <c r="AF48" s="218"/>
      <c r="AG48" s="218"/>
      <c r="AH48" s="218"/>
      <c r="AI48" s="217">
        <v>71</v>
      </c>
      <c r="AJ48" s="218"/>
      <c r="AK48" s="218"/>
      <c r="AL48" s="218"/>
      <c r="AM48" s="217">
        <v>84</v>
      </c>
      <c r="AN48" s="218"/>
      <c r="AO48" s="218"/>
      <c r="AP48" s="218"/>
      <c r="AQ48" s="352" t="s">
        <v>742</v>
      </c>
      <c r="AR48" s="207"/>
      <c r="AS48" s="207"/>
      <c r="AT48" s="353"/>
      <c r="AU48" s="218" t="s">
        <v>559</v>
      </c>
      <c r="AV48" s="218"/>
      <c r="AW48" s="218"/>
      <c r="AX48" s="220"/>
    </row>
    <row r="49" spans="1:50" ht="23.25" customHeight="1" x14ac:dyDescent="0.15">
      <c r="A49" s="225" t="s">
        <v>378</v>
      </c>
      <c r="B49" s="226"/>
      <c r="C49" s="226"/>
      <c r="D49" s="226"/>
      <c r="E49" s="226"/>
      <c r="F49" s="227"/>
      <c r="G49" s="231" t="s">
        <v>576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350</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390</v>
      </c>
      <c r="AF51" s="244"/>
      <c r="AG51" s="244"/>
      <c r="AH51" s="245"/>
      <c r="AI51" s="243" t="s">
        <v>388</v>
      </c>
      <c r="AJ51" s="244"/>
      <c r="AK51" s="244"/>
      <c r="AL51" s="245"/>
      <c r="AM51" s="249" t="s">
        <v>417</v>
      </c>
      <c r="AN51" s="249"/>
      <c r="AO51" s="249"/>
      <c r="AP51" s="249"/>
      <c r="AQ51" s="150" t="s">
        <v>235</v>
      </c>
      <c r="AR51" s="151"/>
      <c r="AS51" s="151"/>
      <c r="AT51" s="152"/>
      <c r="AU51" s="947" t="s">
        <v>134</v>
      </c>
      <c r="AV51" s="947"/>
      <c r="AW51" s="947"/>
      <c r="AX51" s="948"/>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t="s">
        <v>559</v>
      </c>
      <c r="AR52" s="200"/>
      <c r="AS52" s="132" t="s">
        <v>236</v>
      </c>
      <c r="AT52" s="133"/>
      <c r="AU52" s="199">
        <v>3</v>
      </c>
      <c r="AV52" s="199"/>
      <c r="AW52" s="418" t="s">
        <v>181</v>
      </c>
      <c r="AX52" s="419"/>
    </row>
    <row r="53" spans="1:50" ht="44.25" customHeight="1" x14ac:dyDescent="0.15">
      <c r="A53" s="423"/>
      <c r="B53" s="421"/>
      <c r="C53" s="421"/>
      <c r="D53" s="421"/>
      <c r="E53" s="421"/>
      <c r="F53" s="422"/>
      <c r="G53" s="584" t="s">
        <v>570</v>
      </c>
      <c r="H53" s="585"/>
      <c r="I53" s="585"/>
      <c r="J53" s="585"/>
      <c r="K53" s="585"/>
      <c r="L53" s="585"/>
      <c r="M53" s="585"/>
      <c r="N53" s="585"/>
      <c r="O53" s="586"/>
      <c r="P53" s="104" t="s">
        <v>577</v>
      </c>
      <c r="Q53" s="104"/>
      <c r="R53" s="104"/>
      <c r="S53" s="104"/>
      <c r="T53" s="104"/>
      <c r="U53" s="104"/>
      <c r="V53" s="104"/>
      <c r="W53" s="104"/>
      <c r="X53" s="105"/>
      <c r="Y53" s="494" t="s">
        <v>12</v>
      </c>
      <c r="Z53" s="554"/>
      <c r="AA53" s="555"/>
      <c r="AB53" s="484" t="s">
        <v>578</v>
      </c>
      <c r="AC53" s="484"/>
      <c r="AD53" s="484"/>
      <c r="AE53" s="217">
        <v>1</v>
      </c>
      <c r="AF53" s="218"/>
      <c r="AG53" s="218"/>
      <c r="AH53" s="218"/>
      <c r="AI53" s="217" t="s">
        <v>559</v>
      </c>
      <c r="AJ53" s="218"/>
      <c r="AK53" s="218"/>
      <c r="AL53" s="218"/>
      <c r="AM53" s="217" t="s">
        <v>712</v>
      </c>
      <c r="AN53" s="218"/>
      <c r="AO53" s="218"/>
      <c r="AP53" s="218"/>
      <c r="AQ53" s="352" t="s">
        <v>559</v>
      </c>
      <c r="AR53" s="207"/>
      <c r="AS53" s="207"/>
      <c r="AT53" s="353"/>
      <c r="AU53" s="218" t="s">
        <v>559</v>
      </c>
      <c r="AV53" s="218"/>
      <c r="AW53" s="218"/>
      <c r="AX53" s="220"/>
    </row>
    <row r="54" spans="1:50" ht="44.25"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578</v>
      </c>
      <c r="AC54" s="546"/>
      <c r="AD54" s="546"/>
      <c r="AE54" s="217" t="s">
        <v>559</v>
      </c>
      <c r="AF54" s="218"/>
      <c r="AG54" s="218"/>
      <c r="AH54" s="218"/>
      <c r="AI54" s="217" t="s">
        <v>559</v>
      </c>
      <c r="AJ54" s="218"/>
      <c r="AK54" s="218"/>
      <c r="AL54" s="218"/>
      <c r="AM54" s="217" t="s">
        <v>711</v>
      </c>
      <c r="AN54" s="218"/>
      <c r="AO54" s="218"/>
      <c r="AP54" s="218"/>
      <c r="AQ54" s="352" t="s">
        <v>559</v>
      </c>
      <c r="AR54" s="207"/>
      <c r="AS54" s="207"/>
      <c r="AT54" s="353"/>
      <c r="AU54" s="218">
        <v>10</v>
      </c>
      <c r="AV54" s="218"/>
      <c r="AW54" s="218"/>
      <c r="AX54" s="220"/>
    </row>
    <row r="55" spans="1:50" ht="44.25"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t="s">
        <v>559</v>
      </c>
      <c r="AF55" s="218"/>
      <c r="AG55" s="218"/>
      <c r="AH55" s="218"/>
      <c r="AI55" s="217" t="s">
        <v>559</v>
      </c>
      <c r="AJ55" s="218"/>
      <c r="AK55" s="218"/>
      <c r="AL55" s="218"/>
      <c r="AM55" s="217" t="s">
        <v>712</v>
      </c>
      <c r="AN55" s="218"/>
      <c r="AO55" s="218"/>
      <c r="AP55" s="218"/>
      <c r="AQ55" s="352" t="s">
        <v>559</v>
      </c>
      <c r="AR55" s="207"/>
      <c r="AS55" s="207"/>
      <c r="AT55" s="353"/>
      <c r="AU55" s="218" t="s">
        <v>559</v>
      </c>
      <c r="AV55" s="218"/>
      <c r="AW55" s="218"/>
      <c r="AX55" s="220"/>
    </row>
    <row r="56" spans="1:50" ht="23.25" customHeight="1" x14ac:dyDescent="0.15">
      <c r="A56" s="225" t="s">
        <v>378</v>
      </c>
      <c r="B56" s="226"/>
      <c r="C56" s="226"/>
      <c r="D56" s="226"/>
      <c r="E56" s="226"/>
      <c r="F56" s="227"/>
      <c r="G56" s="231" t="s">
        <v>745</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350</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390</v>
      </c>
      <c r="AF58" s="244"/>
      <c r="AG58" s="244"/>
      <c r="AH58" s="245"/>
      <c r="AI58" s="243" t="s">
        <v>388</v>
      </c>
      <c r="AJ58" s="244"/>
      <c r="AK58" s="244"/>
      <c r="AL58" s="245"/>
      <c r="AM58" s="249" t="s">
        <v>417</v>
      </c>
      <c r="AN58" s="249"/>
      <c r="AO58" s="249"/>
      <c r="AP58" s="249"/>
      <c r="AQ58" s="150" t="s">
        <v>235</v>
      </c>
      <c r="AR58" s="151"/>
      <c r="AS58" s="151"/>
      <c r="AT58" s="152"/>
      <c r="AU58" s="947" t="s">
        <v>134</v>
      </c>
      <c r="AV58" s="947"/>
      <c r="AW58" s="947"/>
      <c r="AX58" s="948"/>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t="s">
        <v>559</v>
      </c>
      <c r="AR59" s="200"/>
      <c r="AS59" s="132" t="s">
        <v>236</v>
      </c>
      <c r="AT59" s="133"/>
      <c r="AU59" s="199">
        <v>3</v>
      </c>
      <c r="AV59" s="199"/>
      <c r="AW59" s="418" t="s">
        <v>181</v>
      </c>
      <c r="AX59" s="419"/>
    </row>
    <row r="60" spans="1:50" ht="27.75" customHeight="1" x14ac:dyDescent="0.15">
      <c r="A60" s="423"/>
      <c r="B60" s="421"/>
      <c r="C60" s="421"/>
      <c r="D60" s="421"/>
      <c r="E60" s="421"/>
      <c r="F60" s="422"/>
      <c r="G60" s="584" t="s">
        <v>579</v>
      </c>
      <c r="H60" s="585"/>
      <c r="I60" s="585"/>
      <c r="J60" s="585"/>
      <c r="K60" s="585"/>
      <c r="L60" s="585"/>
      <c r="M60" s="585"/>
      <c r="N60" s="585"/>
      <c r="O60" s="586"/>
      <c r="P60" s="104" t="s">
        <v>715</v>
      </c>
      <c r="Q60" s="104"/>
      <c r="R60" s="104"/>
      <c r="S60" s="104"/>
      <c r="T60" s="104"/>
      <c r="U60" s="104"/>
      <c r="V60" s="104"/>
      <c r="W60" s="104"/>
      <c r="X60" s="105"/>
      <c r="Y60" s="494" t="s">
        <v>12</v>
      </c>
      <c r="Z60" s="554"/>
      <c r="AA60" s="555"/>
      <c r="AB60" s="484" t="s">
        <v>369</v>
      </c>
      <c r="AC60" s="484"/>
      <c r="AD60" s="484"/>
      <c r="AE60" s="217">
        <v>14</v>
      </c>
      <c r="AF60" s="218"/>
      <c r="AG60" s="218"/>
      <c r="AH60" s="218"/>
      <c r="AI60" s="217" t="s">
        <v>559</v>
      </c>
      <c r="AJ60" s="218"/>
      <c r="AK60" s="218"/>
      <c r="AL60" s="218"/>
      <c r="AM60" s="217" t="s">
        <v>712</v>
      </c>
      <c r="AN60" s="218"/>
      <c r="AO60" s="218"/>
      <c r="AP60" s="218"/>
      <c r="AQ60" s="352" t="s">
        <v>559</v>
      </c>
      <c r="AR60" s="207"/>
      <c r="AS60" s="207"/>
      <c r="AT60" s="353"/>
      <c r="AU60" s="218" t="s">
        <v>559</v>
      </c>
      <c r="AV60" s="218"/>
      <c r="AW60" s="218"/>
      <c r="AX60" s="220"/>
    </row>
    <row r="61" spans="1:50" ht="27.75"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t="s">
        <v>369</v>
      </c>
      <c r="AC61" s="546"/>
      <c r="AD61" s="546"/>
      <c r="AE61" s="217" t="s">
        <v>559</v>
      </c>
      <c r="AF61" s="218"/>
      <c r="AG61" s="218"/>
      <c r="AH61" s="218"/>
      <c r="AI61" s="217" t="s">
        <v>559</v>
      </c>
      <c r="AJ61" s="218"/>
      <c r="AK61" s="218"/>
      <c r="AL61" s="218"/>
      <c r="AM61" s="217" t="s">
        <v>712</v>
      </c>
      <c r="AN61" s="218"/>
      <c r="AO61" s="218"/>
      <c r="AP61" s="218"/>
      <c r="AQ61" s="352" t="s">
        <v>559</v>
      </c>
      <c r="AR61" s="207"/>
      <c r="AS61" s="207"/>
      <c r="AT61" s="353"/>
      <c r="AU61" s="218">
        <v>30</v>
      </c>
      <c r="AV61" s="218"/>
      <c r="AW61" s="218"/>
      <c r="AX61" s="220"/>
    </row>
    <row r="62" spans="1:50" ht="27.75"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t="s">
        <v>559</v>
      </c>
      <c r="AF62" s="218"/>
      <c r="AG62" s="218"/>
      <c r="AH62" s="218"/>
      <c r="AI62" s="217" t="s">
        <v>559</v>
      </c>
      <c r="AJ62" s="218"/>
      <c r="AK62" s="218"/>
      <c r="AL62" s="218"/>
      <c r="AM62" s="217" t="s">
        <v>712</v>
      </c>
      <c r="AN62" s="218"/>
      <c r="AO62" s="218"/>
      <c r="AP62" s="218"/>
      <c r="AQ62" s="352" t="s">
        <v>559</v>
      </c>
      <c r="AR62" s="207"/>
      <c r="AS62" s="207"/>
      <c r="AT62" s="353"/>
      <c r="AU62" s="218" t="s">
        <v>559</v>
      </c>
      <c r="AV62" s="218"/>
      <c r="AW62" s="218"/>
      <c r="AX62" s="220"/>
    </row>
    <row r="63" spans="1:50" ht="23.25" customHeight="1" x14ac:dyDescent="0.15">
      <c r="A63" s="225" t="s">
        <v>378</v>
      </c>
      <c r="B63" s="226"/>
      <c r="C63" s="226"/>
      <c r="D63" s="226"/>
      <c r="E63" s="226"/>
      <c r="F63" s="227"/>
      <c r="G63" s="231" t="s">
        <v>746</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351</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346</v>
      </c>
      <c r="X65" s="511"/>
      <c r="Y65" s="514"/>
      <c r="Z65" s="514"/>
      <c r="AA65" s="515"/>
      <c r="AB65" s="237" t="s">
        <v>11</v>
      </c>
      <c r="AC65" s="238"/>
      <c r="AD65" s="239"/>
      <c r="AE65" s="243" t="s">
        <v>390</v>
      </c>
      <c r="AF65" s="244"/>
      <c r="AG65" s="244"/>
      <c r="AH65" s="245"/>
      <c r="AI65" s="243" t="s">
        <v>388</v>
      </c>
      <c r="AJ65" s="244"/>
      <c r="AK65" s="244"/>
      <c r="AL65" s="245"/>
      <c r="AM65" s="249" t="s">
        <v>417</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356</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367</v>
      </c>
      <c r="X70" s="311"/>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351</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390</v>
      </c>
      <c r="AF73" s="244"/>
      <c r="AG73" s="244"/>
      <c r="AH73" s="245"/>
      <c r="AI73" s="243" t="s">
        <v>388</v>
      </c>
      <c r="AJ73" s="244"/>
      <c r="AK73" s="244"/>
      <c r="AL73" s="245"/>
      <c r="AM73" s="249" t="s">
        <v>417</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381</v>
      </c>
      <c r="B78" s="341"/>
      <c r="C78" s="341"/>
      <c r="D78" s="341"/>
      <c r="E78" s="338" t="s">
        <v>329</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345</v>
      </c>
      <c r="AP79" s="278"/>
      <c r="AQ79" s="278"/>
      <c r="AR79" s="80" t="s">
        <v>343</v>
      </c>
      <c r="AS79" s="277"/>
      <c r="AT79" s="278"/>
      <c r="AU79" s="278"/>
      <c r="AV79" s="278"/>
      <c r="AW79" s="278"/>
      <c r="AX79" s="1005"/>
    </row>
    <row r="80" spans="1:50" ht="18.75" hidden="1" customHeight="1" x14ac:dyDescent="0.15">
      <c r="A80" s="886" t="s">
        <v>147</v>
      </c>
      <c r="B80" s="547" t="s">
        <v>342</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429</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61.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61.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61.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352</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390</v>
      </c>
      <c r="AF100" s="563"/>
      <c r="AG100" s="563"/>
      <c r="AH100" s="564"/>
      <c r="AI100" s="562" t="s">
        <v>410</v>
      </c>
      <c r="AJ100" s="563"/>
      <c r="AK100" s="563"/>
      <c r="AL100" s="564"/>
      <c r="AM100" s="562" t="s">
        <v>417</v>
      </c>
      <c r="AN100" s="563"/>
      <c r="AO100" s="563"/>
      <c r="AP100" s="564"/>
      <c r="AQ100" s="323" t="s">
        <v>430</v>
      </c>
      <c r="AR100" s="324"/>
      <c r="AS100" s="324"/>
      <c r="AT100" s="325"/>
      <c r="AU100" s="323" t="s">
        <v>431</v>
      </c>
      <c r="AV100" s="324"/>
      <c r="AW100" s="324"/>
      <c r="AX100" s="326"/>
    </row>
    <row r="101" spans="1:60" ht="23.25" customHeight="1" x14ac:dyDescent="0.15">
      <c r="A101" s="445"/>
      <c r="B101" s="446"/>
      <c r="C101" s="446"/>
      <c r="D101" s="446"/>
      <c r="E101" s="446"/>
      <c r="F101" s="447"/>
      <c r="G101" s="104" t="s">
        <v>580</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582</v>
      </c>
      <c r="AC101" s="484"/>
      <c r="AD101" s="484"/>
      <c r="AE101" s="217">
        <v>10</v>
      </c>
      <c r="AF101" s="218"/>
      <c r="AG101" s="218"/>
      <c r="AH101" s="219"/>
      <c r="AI101" s="217">
        <v>9</v>
      </c>
      <c r="AJ101" s="218"/>
      <c r="AK101" s="218"/>
      <c r="AL101" s="219"/>
      <c r="AM101" s="217">
        <v>8</v>
      </c>
      <c r="AN101" s="218"/>
      <c r="AO101" s="218"/>
      <c r="AP101" s="219"/>
      <c r="AQ101" s="217" t="s">
        <v>583</v>
      </c>
      <c r="AR101" s="218"/>
      <c r="AS101" s="218"/>
      <c r="AT101" s="219"/>
      <c r="AU101" s="217" t="s">
        <v>749</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582</v>
      </c>
      <c r="AC102" s="484"/>
      <c r="AD102" s="484"/>
      <c r="AE102" s="441">
        <v>10</v>
      </c>
      <c r="AF102" s="441"/>
      <c r="AG102" s="441"/>
      <c r="AH102" s="441"/>
      <c r="AI102" s="441">
        <v>9</v>
      </c>
      <c r="AJ102" s="441"/>
      <c r="AK102" s="441"/>
      <c r="AL102" s="441"/>
      <c r="AM102" s="441">
        <v>8</v>
      </c>
      <c r="AN102" s="441"/>
      <c r="AO102" s="441"/>
      <c r="AP102" s="441"/>
      <c r="AQ102" s="272">
        <v>8</v>
      </c>
      <c r="AR102" s="273"/>
      <c r="AS102" s="273"/>
      <c r="AT102" s="322"/>
      <c r="AU102" s="272">
        <v>8</v>
      </c>
      <c r="AV102" s="273"/>
      <c r="AW102" s="273"/>
      <c r="AX102" s="322"/>
    </row>
    <row r="103" spans="1:60" ht="31.5" customHeight="1" x14ac:dyDescent="0.15">
      <c r="A103" s="442" t="s">
        <v>352</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390</v>
      </c>
      <c r="AF103" s="439"/>
      <c r="AG103" s="439"/>
      <c r="AH103" s="440"/>
      <c r="AI103" s="438" t="s">
        <v>388</v>
      </c>
      <c r="AJ103" s="439"/>
      <c r="AK103" s="439"/>
      <c r="AL103" s="440"/>
      <c r="AM103" s="438" t="s">
        <v>417</v>
      </c>
      <c r="AN103" s="439"/>
      <c r="AO103" s="439"/>
      <c r="AP103" s="440"/>
      <c r="AQ103" s="283" t="s">
        <v>430</v>
      </c>
      <c r="AR103" s="284"/>
      <c r="AS103" s="284"/>
      <c r="AT103" s="327"/>
      <c r="AU103" s="283" t="s">
        <v>431</v>
      </c>
      <c r="AV103" s="284"/>
      <c r="AW103" s="284"/>
      <c r="AX103" s="285"/>
    </row>
    <row r="104" spans="1:60" ht="33.75" customHeight="1" x14ac:dyDescent="0.15">
      <c r="A104" s="445"/>
      <c r="B104" s="446"/>
      <c r="C104" s="446"/>
      <c r="D104" s="446"/>
      <c r="E104" s="446"/>
      <c r="F104" s="447"/>
      <c r="G104" s="104" t="s">
        <v>584</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585</v>
      </c>
      <c r="AC104" s="569"/>
      <c r="AD104" s="570"/>
      <c r="AE104" s="217">
        <v>78</v>
      </c>
      <c r="AF104" s="218"/>
      <c r="AG104" s="218"/>
      <c r="AH104" s="219"/>
      <c r="AI104" s="217">
        <v>55</v>
      </c>
      <c r="AJ104" s="218"/>
      <c r="AK104" s="218"/>
      <c r="AL104" s="219"/>
      <c r="AM104" s="217">
        <v>57</v>
      </c>
      <c r="AN104" s="218"/>
      <c r="AO104" s="218"/>
      <c r="AP104" s="219"/>
      <c r="AQ104" s="217" t="s">
        <v>583</v>
      </c>
      <c r="AR104" s="218"/>
      <c r="AS104" s="218"/>
      <c r="AT104" s="219"/>
      <c r="AU104" s="217" t="s">
        <v>749</v>
      </c>
      <c r="AV104" s="218"/>
      <c r="AW104" s="218"/>
      <c r="AX104" s="219"/>
    </row>
    <row r="105" spans="1:60" ht="33.7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585</v>
      </c>
      <c r="AC105" s="492"/>
      <c r="AD105" s="493"/>
      <c r="AE105" s="441">
        <v>120</v>
      </c>
      <c r="AF105" s="441"/>
      <c r="AG105" s="441"/>
      <c r="AH105" s="441"/>
      <c r="AI105" s="441">
        <v>130</v>
      </c>
      <c r="AJ105" s="441"/>
      <c r="AK105" s="441"/>
      <c r="AL105" s="441"/>
      <c r="AM105" s="441">
        <v>140</v>
      </c>
      <c r="AN105" s="441"/>
      <c r="AO105" s="441"/>
      <c r="AP105" s="441"/>
      <c r="AQ105" s="217">
        <v>140</v>
      </c>
      <c r="AR105" s="218"/>
      <c r="AS105" s="218"/>
      <c r="AT105" s="219"/>
      <c r="AU105" s="272">
        <v>140</v>
      </c>
      <c r="AV105" s="273"/>
      <c r="AW105" s="273"/>
      <c r="AX105" s="322"/>
    </row>
    <row r="106" spans="1:60" ht="31.5" customHeight="1" x14ac:dyDescent="0.15">
      <c r="A106" s="442" t="s">
        <v>352</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390</v>
      </c>
      <c r="AF106" s="439"/>
      <c r="AG106" s="439"/>
      <c r="AH106" s="440"/>
      <c r="AI106" s="438" t="s">
        <v>388</v>
      </c>
      <c r="AJ106" s="439"/>
      <c r="AK106" s="439"/>
      <c r="AL106" s="440"/>
      <c r="AM106" s="438" t="s">
        <v>417</v>
      </c>
      <c r="AN106" s="439"/>
      <c r="AO106" s="439"/>
      <c r="AP106" s="440"/>
      <c r="AQ106" s="283" t="s">
        <v>430</v>
      </c>
      <c r="AR106" s="284"/>
      <c r="AS106" s="284"/>
      <c r="AT106" s="327"/>
      <c r="AU106" s="283" t="s">
        <v>431</v>
      </c>
      <c r="AV106" s="284"/>
      <c r="AW106" s="284"/>
      <c r="AX106" s="285"/>
    </row>
    <row r="107" spans="1:60" ht="56.25" customHeight="1" x14ac:dyDescent="0.15">
      <c r="A107" s="445"/>
      <c r="B107" s="446"/>
      <c r="C107" s="446"/>
      <c r="D107" s="446"/>
      <c r="E107" s="446"/>
      <c r="F107" s="447"/>
      <c r="G107" s="104" t="s">
        <v>723</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581</v>
      </c>
      <c r="AC107" s="569"/>
      <c r="AD107" s="570"/>
      <c r="AE107" s="441">
        <v>393</v>
      </c>
      <c r="AF107" s="441"/>
      <c r="AG107" s="441"/>
      <c r="AH107" s="441"/>
      <c r="AI107" s="441">
        <v>359</v>
      </c>
      <c r="AJ107" s="441"/>
      <c r="AK107" s="441"/>
      <c r="AL107" s="441"/>
      <c r="AM107" s="441">
        <v>1004</v>
      </c>
      <c r="AN107" s="441"/>
      <c r="AO107" s="441"/>
      <c r="AP107" s="441"/>
      <c r="AQ107" s="217" t="s">
        <v>559</v>
      </c>
      <c r="AR107" s="218"/>
      <c r="AS107" s="218"/>
      <c r="AT107" s="219"/>
      <c r="AU107" s="217" t="s">
        <v>749</v>
      </c>
      <c r="AV107" s="218"/>
      <c r="AW107" s="218"/>
      <c r="AX107" s="219"/>
    </row>
    <row r="108" spans="1:60" ht="56.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581</v>
      </c>
      <c r="AC108" s="492"/>
      <c r="AD108" s="493"/>
      <c r="AE108" s="441">
        <v>180</v>
      </c>
      <c r="AF108" s="441"/>
      <c r="AG108" s="441"/>
      <c r="AH108" s="441"/>
      <c r="AI108" s="441">
        <v>190</v>
      </c>
      <c r="AJ108" s="441"/>
      <c r="AK108" s="441"/>
      <c r="AL108" s="441"/>
      <c r="AM108" s="441">
        <v>200</v>
      </c>
      <c r="AN108" s="441"/>
      <c r="AO108" s="441"/>
      <c r="AP108" s="441"/>
      <c r="AQ108" s="217">
        <v>210</v>
      </c>
      <c r="AR108" s="218"/>
      <c r="AS108" s="218"/>
      <c r="AT108" s="219"/>
      <c r="AU108" s="272">
        <v>220</v>
      </c>
      <c r="AV108" s="273"/>
      <c r="AW108" s="273"/>
      <c r="AX108" s="322"/>
    </row>
    <row r="109" spans="1:60" ht="31.5" customHeight="1" x14ac:dyDescent="0.15">
      <c r="A109" s="442" t="s">
        <v>352</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390</v>
      </c>
      <c r="AF109" s="439"/>
      <c r="AG109" s="439"/>
      <c r="AH109" s="440"/>
      <c r="AI109" s="438" t="s">
        <v>388</v>
      </c>
      <c r="AJ109" s="439"/>
      <c r="AK109" s="439"/>
      <c r="AL109" s="440"/>
      <c r="AM109" s="438" t="s">
        <v>417</v>
      </c>
      <c r="AN109" s="439"/>
      <c r="AO109" s="439"/>
      <c r="AP109" s="440"/>
      <c r="AQ109" s="283" t="s">
        <v>430</v>
      </c>
      <c r="AR109" s="284"/>
      <c r="AS109" s="284"/>
      <c r="AT109" s="327"/>
      <c r="AU109" s="283" t="s">
        <v>431</v>
      </c>
      <c r="AV109" s="284"/>
      <c r="AW109" s="284"/>
      <c r="AX109" s="285"/>
    </row>
    <row r="110" spans="1:60" ht="33.75" customHeight="1" x14ac:dyDescent="0.15">
      <c r="A110" s="445"/>
      <c r="B110" s="446"/>
      <c r="C110" s="446"/>
      <c r="D110" s="446"/>
      <c r="E110" s="446"/>
      <c r="F110" s="447"/>
      <c r="G110" s="104" t="s">
        <v>586</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578</v>
      </c>
      <c r="AC110" s="569"/>
      <c r="AD110" s="570"/>
      <c r="AE110" s="441">
        <v>11</v>
      </c>
      <c r="AF110" s="441"/>
      <c r="AG110" s="441"/>
      <c r="AH110" s="441"/>
      <c r="AI110" s="441">
        <v>7</v>
      </c>
      <c r="AJ110" s="441"/>
      <c r="AK110" s="441"/>
      <c r="AL110" s="441"/>
      <c r="AM110" s="441">
        <v>8</v>
      </c>
      <c r="AN110" s="441"/>
      <c r="AO110" s="441"/>
      <c r="AP110" s="441"/>
      <c r="AQ110" s="217" t="s">
        <v>559</v>
      </c>
      <c r="AR110" s="218"/>
      <c r="AS110" s="218"/>
      <c r="AT110" s="219"/>
      <c r="AU110" s="217" t="s">
        <v>749</v>
      </c>
      <c r="AV110" s="218"/>
      <c r="AW110" s="218"/>
      <c r="AX110" s="219"/>
    </row>
    <row r="111" spans="1:60" ht="33.7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578</v>
      </c>
      <c r="AC111" s="492"/>
      <c r="AD111" s="493"/>
      <c r="AE111" s="441">
        <v>11</v>
      </c>
      <c r="AF111" s="441"/>
      <c r="AG111" s="441"/>
      <c r="AH111" s="441"/>
      <c r="AI111" s="441">
        <v>8</v>
      </c>
      <c r="AJ111" s="441"/>
      <c r="AK111" s="441"/>
      <c r="AL111" s="441"/>
      <c r="AM111" s="441">
        <v>8</v>
      </c>
      <c r="AN111" s="441"/>
      <c r="AO111" s="441"/>
      <c r="AP111" s="441"/>
      <c r="AQ111" s="217">
        <v>12</v>
      </c>
      <c r="AR111" s="218"/>
      <c r="AS111" s="218"/>
      <c r="AT111" s="219"/>
      <c r="AU111" s="272">
        <v>12</v>
      </c>
      <c r="AV111" s="273"/>
      <c r="AW111" s="273"/>
      <c r="AX111" s="322"/>
    </row>
    <row r="112" spans="1:60" ht="31.5" hidden="1" customHeight="1" x14ac:dyDescent="0.15">
      <c r="A112" s="442" t="s">
        <v>352</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390</v>
      </c>
      <c r="AF112" s="439"/>
      <c r="AG112" s="439"/>
      <c r="AH112" s="440"/>
      <c r="AI112" s="438" t="s">
        <v>388</v>
      </c>
      <c r="AJ112" s="439"/>
      <c r="AK112" s="439"/>
      <c r="AL112" s="440"/>
      <c r="AM112" s="438" t="s">
        <v>417</v>
      </c>
      <c r="AN112" s="439"/>
      <c r="AO112" s="439"/>
      <c r="AP112" s="440"/>
      <c r="AQ112" s="283" t="s">
        <v>430</v>
      </c>
      <c r="AR112" s="284"/>
      <c r="AS112" s="284"/>
      <c r="AT112" s="327"/>
      <c r="AU112" s="283" t="s">
        <v>431</v>
      </c>
      <c r="AV112" s="284"/>
      <c r="AW112" s="284"/>
      <c r="AX112" s="285"/>
    </row>
    <row r="113" spans="1:50" ht="44.25" hidden="1" customHeight="1" x14ac:dyDescent="0.15">
      <c r="A113" s="445"/>
      <c r="B113" s="446"/>
      <c r="C113" s="446"/>
      <c r="D113" s="446"/>
      <c r="E113" s="446"/>
      <c r="F113" s="447"/>
      <c r="G113" s="104" t="s">
        <v>587</v>
      </c>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t="s">
        <v>588</v>
      </c>
      <c r="AC113" s="569"/>
      <c r="AD113" s="570"/>
      <c r="AE113" s="441">
        <v>3</v>
      </c>
      <c r="AF113" s="441"/>
      <c r="AG113" s="441"/>
      <c r="AH113" s="441"/>
      <c r="AI113" s="441" t="s">
        <v>559</v>
      </c>
      <c r="AJ113" s="441"/>
      <c r="AK113" s="441"/>
      <c r="AL113" s="441"/>
      <c r="AM113" s="441" t="s">
        <v>559</v>
      </c>
      <c r="AN113" s="441"/>
      <c r="AO113" s="441"/>
      <c r="AP113" s="441"/>
      <c r="AQ113" s="217" t="s">
        <v>559</v>
      </c>
      <c r="AR113" s="218"/>
      <c r="AS113" s="218"/>
      <c r="AT113" s="219"/>
      <c r="AU113" s="217"/>
      <c r="AV113" s="218"/>
      <c r="AW113" s="218"/>
      <c r="AX113" s="219"/>
    </row>
    <row r="114" spans="1:50" ht="44.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t="s">
        <v>588</v>
      </c>
      <c r="AC114" s="492"/>
      <c r="AD114" s="493"/>
      <c r="AE114" s="441">
        <v>3</v>
      </c>
      <c r="AF114" s="441"/>
      <c r="AG114" s="441"/>
      <c r="AH114" s="441"/>
      <c r="AI114" s="441" t="s">
        <v>559</v>
      </c>
      <c r="AJ114" s="441"/>
      <c r="AK114" s="441"/>
      <c r="AL114" s="441"/>
      <c r="AM114" s="441" t="s">
        <v>559</v>
      </c>
      <c r="AN114" s="441"/>
      <c r="AO114" s="441"/>
      <c r="AP114" s="441"/>
      <c r="AQ114" s="217" t="s">
        <v>559</v>
      </c>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390</v>
      </c>
      <c r="AF115" s="439"/>
      <c r="AG115" s="439"/>
      <c r="AH115" s="440"/>
      <c r="AI115" s="438" t="s">
        <v>388</v>
      </c>
      <c r="AJ115" s="439"/>
      <c r="AK115" s="439"/>
      <c r="AL115" s="440"/>
      <c r="AM115" s="438" t="s">
        <v>417</v>
      </c>
      <c r="AN115" s="439"/>
      <c r="AO115" s="439"/>
      <c r="AP115" s="440"/>
      <c r="AQ115" s="611" t="s">
        <v>432</v>
      </c>
      <c r="AR115" s="612"/>
      <c r="AS115" s="612"/>
      <c r="AT115" s="612"/>
      <c r="AU115" s="612"/>
      <c r="AV115" s="612"/>
      <c r="AW115" s="612"/>
      <c r="AX115" s="613"/>
    </row>
    <row r="116" spans="1:50" ht="23.25" customHeight="1" x14ac:dyDescent="0.15">
      <c r="A116" s="462"/>
      <c r="B116" s="463"/>
      <c r="C116" s="463"/>
      <c r="D116" s="463"/>
      <c r="E116" s="463"/>
      <c r="F116" s="464"/>
      <c r="G116" s="411" t="s">
        <v>589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591</v>
      </c>
      <c r="AC116" s="486"/>
      <c r="AD116" s="487"/>
      <c r="AE116" s="441">
        <v>10172179</v>
      </c>
      <c r="AF116" s="441"/>
      <c r="AG116" s="441"/>
      <c r="AH116" s="441"/>
      <c r="AI116" s="441">
        <v>11596000</v>
      </c>
      <c r="AJ116" s="441"/>
      <c r="AK116" s="441"/>
      <c r="AL116" s="441"/>
      <c r="AM116" s="441">
        <v>11747402</v>
      </c>
      <c r="AN116" s="441"/>
      <c r="AO116" s="441"/>
      <c r="AP116" s="441"/>
      <c r="AQ116" s="217">
        <v>10366872</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592</v>
      </c>
      <c r="AC117" s="496"/>
      <c r="AD117" s="497"/>
      <c r="AE117" s="574" t="s">
        <v>593</v>
      </c>
      <c r="AF117" s="574"/>
      <c r="AG117" s="574"/>
      <c r="AH117" s="574"/>
      <c r="AI117" s="574" t="s">
        <v>594</v>
      </c>
      <c r="AJ117" s="574"/>
      <c r="AK117" s="574"/>
      <c r="AL117" s="574"/>
      <c r="AM117" s="574" t="s">
        <v>595</v>
      </c>
      <c r="AN117" s="574"/>
      <c r="AO117" s="574"/>
      <c r="AP117" s="574"/>
      <c r="AQ117" s="574" t="s">
        <v>739</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390</v>
      </c>
      <c r="AF118" s="439"/>
      <c r="AG118" s="439"/>
      <c r="AH118" s="440"/>
      <c r="AI118" s="438" t="s">
        <v>388</v>
      </c>
      <c r="AJ118" s="439"/>
      <c r="AK118" s="439"/>
      <c r="AL118" s="440"/>
      <c r="AM118" s="438" t="s">
        <v>417</v>
      </c>
      <c r="AN118" s="439"/>
      <c r="AO118" s="439"/>
      <c r="AP118" s="440"/>
      <c r="AQ118" s="611" t="s">
        <v>432</v>
      </c>
      <c r="AR118" s="612"/>
      <c r="AS118" s="612"/>
      <c r="AT118" s="612"/>
      <c r="AU118" s="612"/>
      <c r="AV118" s="612"/>
      <c r="AW118" s="612"/>
      <c r="AX118" s="613"/>
    </row>
    <row r="119" spans="1:50" ht="23.25" customHeight="1" x14ac:dyDescent="0.15">
      <c r="A119" s="462"/>
      <c r="B119" s="463"/>
      <c r="C119" s="463"/>
      <c r="D119" s="463"/>
      <c r="E119" s="463"/>
      <c r="F119" s="464"/>
      <c r="G119" s="411" t="s">
        <v>596</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591</v>
      </c>
      <c r="AC119" s="486"/>
      <c r="AD119" s="487"/>
      <c r="AE119" s="441">
        <v>837270</v>
      </c>
      <c r="AF119" s="441"/>
      <c r="AG119" s="441"/>
      <c r="AH119" s="441"/>
      <c r="AI119" s="441">
        <v>1465159</v>
      </c>
      <c r="AJ119" s="441"/>
      <c r="AK119" s="441"/>
      <c r="AL119" s="441"/>
      <c r="AM119" s="441">
        <f>64527827/58</f>
        <v>1112548.7413793104</v>
      </c>
      <c r="AN119" s="441"/>
      <c r="AO119" s="441"/>
      <c r="AP119" s="441"/>
      <c r="AQ119" s="441">
        <v>9303412</v>
      </c>
      <c r="AR119" s="441"/>
      <c r="AS119" s="441"/>
      <c r="AT119" s="441"/>
      <c r="AU119" s="441"/>
      <c r="AV119" s="441"/>
      <c r="AW119" s="441"/>
      <c r="AX119" s="573"/>
    </row>
    <row r="120" spans="1:50" ht="46.5"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597</v>
      </c>
      <c r="AC120" s="496"/>
      <c r="AD120" s="497"/>
      <c r="AE120" s="574" t="s">
        <v>598</v>
      </c>
      <c r="AF120" s="574"/>
      <c r="AG120" s="574"/>
      <c r="AH120" s="574"/>
      <c r="AI120" s="574" t="s">
        <v>599</v>
      </c>
      <c r="AJ120" s="574"/>
      <c r="AK120" s="574"/>
      <c r="AL120" s="574"/>
      <c r="AM120" s="574" t="s">
        <v>756</v>
      </c>
      <c r="AN120" s="574"/>
      <c r="AO120" s="574"/>
      <c r="AP120" s="574"/>
      <c r="AQ120" s="574" t="s">
        <v>757</v>
      </c>
      <c r="AR120" s="574"/>
      <c r="AS120" s="574"/>
      <c r="AT120" s="574"/>
      <c r="AU120" s="574"/>
      <c r="AV120" s="574"/>
      <c r="AW120" s="574"/>
      <c r="AX120" s="57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390</v>
      </c>
      <c r="AF121" s="439"/>
      <c r="AG121" s="439"/>
      <c r="AH121" s="440"/>
      <c r="AI121" s="438" t="s">
        <v>388</v>
      </c>
      <c r="AJ121" s="439"/>
      <c r="AK121" s="439"/>
      <c r="AL121" s="440"/>
      <c r="AM121" s="438" t="s">
        <v>417</v>
      </c>
      <c r="AN121" s="439"/>
      <c r="AO121" s="439"/>
      <c r="AP121" s="440"/>
      <c r="AQ121" s="611" t="s">
        <v>432</v>
      </c>
      <c r="AR121" s="612"/>
      <c r="AS121" s="612"/>
      <c r="AT121" s="612"/>
      <c r="AU121" s="612"/>
      <c r="AV121" s="612"/>
      <c r="AW121" s="612"/>
      <c r="AX121" s="613"/>
    </row>
    <row r="122" spans="1:50" ht="23.25" customHeight="1" x14ac:dyDescent="0.15">
      <c r="A122" s="462"/>
      <c r="B122" s="463"/>
      <c r="C122" s="463"/>
      <c r="D122" s="463"/>
      <c r="E122" s="463"/>
      <c r="F122" s="464"/>
      <c r="G122" s="411" t="s">
        <v>747</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590</v>
      </c>
      <c r="AC122" s="486"/>
      <c r="AD122" s="487"/>
      <c r="AE122" s="441">
        <v>166175</v>
      </c>
      <c r="AF122" s="441"/>
      <c r="AG122" s="441"/>
      <c r="AH122" s="441"/>
      <c r="AI122" s="441">
        <v>224467</v>
      </c>
      <c r="AJ122" s="441"/>
      <c r="AK122" s="441"/>
      <c r="AL122" s="441"/>
      <c r="AM122" s="441" t="s">
        <v>717</v>
      </c>
      <c r="AN122" s="441"/>
      <c r="AO122" s="441"/>
      <c r="AP122" s="441"/>
      <c r="AQ122" s="441" t="s">
        <v>712</v>
      </c>
      <c r="AR122" s="441"/>
      <c r="AS122" s="441"/>
      <c r="AT122" s="441"/>
      <c r="AU122" s="441"/>
      <c r="AV122" s="441"/>
      <c r="AW122" s="441"/>
      <c r="AX122" s="573"/>
    </row>
    <row r="123" spans="1:50" ht="83.25"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597</v>
      </c>
      <c r="AC123" s="496"/>
      <c r="AD123" s="497"/>
      <c r="AE123" s="574" t="s">
        <v>600</v>
      </c>
      <c r="AF123" s="574"/>
      <c r="AG123" s="574"/>
      <c r="AH123" s="574"/>
      <c r="AI123" s="574" t="s">
        <v>601</v>
      </c>
      <c r="AJ123" s="574"/>
      <c r="AK123" s="574"/>
      <c r="AL123" s="574"/>
      <c r="AM123" s="574" t="s">
        <v>716</v>
      </c>
      <c r="AN123" s="574"/>
      <c r="AO123" s="574"/>
      <c r="AP123" s="574"/>
      <c r="AQ123" s="574" t="s">
        <v>712</v>
      </c>
      <c r="AR123" s="574"/>
      <c r="AS123" s="574"/>
      <c r="AT123" s="574"/>
      <c r="AU123" s="574"/>
      <c r="AV123" s="574"/>
      <c r="AW123" s="574"/>
      <c r="AX123" s="575"/>
    </row>
    <row r="124" spans="1:50" ht="23.25"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390</v>
      </c>
      <c r="AF124" s="439"/>
      <c r="AG124" s="439"/>
      <c r="AH124" s="440"/>
      <c r="AI124" s="438" t="s">
        <v>388</v>
      </c>
      <c r="AJ124" s="439"/>
      <c r="AK124" s="439"/>
      <c r="AL124" s="440"/>
      <c r="AM124" s="438" t="s">
        <v>417</v>
      </c>
      <c r="AN124" s="439"/>
      <c r="AO124" s="439"/>
      <c r="AP124" s="440"/>
      <c r="AQ124" s="611" t="s">
        <v>432</v>
      </c>
      <c r="AR124" s="612"/>
      <c r="AS124" s="612"/>
      <c r="AT124" s="612"/>
      <c r="AU124" s="612"/>
      <c r="AV124" s="612"/>
      <c r="AW124" s="612"/>
      <c r="AX124" s="613"/>
    </row>
    <row r="125" spans="1:50" ht="23.25" customHeight="1" x14ac:dyDescent="0.15">
      <c r="A125" s="462"/>
      <c r="B125" s="463"/>
      <c r="C125" s="463"/>
      <c r="D125" s="463"/>
      <c r="E125" s="463"/>
      <c r="F125" s="464"/>
      <c r="G125" s="411" t="s">
        <v>602</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t="s">
        <v>590</v>
      </c>
      <c r="AC125" s="486"/>
      <c r="AD125" s="487"/>
      <c r="AE125" s="441">
        <v>2250868.7272700001</v>
      </c>
      <c r="AF125" s="441"/>
      <c r="AG125" s="441"/>
      <c r="AH125" s="441"/>
      <c r="AI125" s="441">
        <v>2857194.28571</v>
      </c>
      <c r="AJ125" s="441"/>
      <c r="AK125" s="441"/>
      <c r="AL125" s="441"/>
      <c r="AM125" s="441">
        <v>2533235.75</v>
      </c>
      <c r="AN125" s="441"/>
      <c r="AO125" s="441"/>
      <c r="AP125" s="441"/>
      <c r="AQ125" s="441">
        <v>2638026</v>
      </c>
      <c r="AR125" s="441"/>
      <c r="AS125" s="441"/>
      <c r="AT125" s="441"/>
      <c r="AU125" s="441"/>
      <c r="AV125" s="441"/>
      <c r="AW125" s="441"/>
      <c r="AX125" s="573"/>
    </row>
    <row r="126" spans="1:50" ht="54.75" customHeight="1" thickBot="1" x14ac:dyDescent="0.2">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597</v>
      </c>
      <c r="AC126" s="496"/>
      <c r="AD126" s="497"/>
      <c r="AE126" s="574" t="s">
        <v>735</v>
      </c>
      <c r="AF126" s="574"/>
      <c r="AG126" s="574"/>
      <c r="AH126" s="574"/>
      <c r="AI126" s="574" t="s">
        <v>736</v>
      </c>
      <c r="AJ126" s="574"/>
      <c r="AK126" s="574"/>
      <c r="AL126" s="574"/>
      <c r="AM126" s="574" t="s">
        <v>737</v>
      </c>
      <c r="AN126" s="574"/>
      <c r="AO126" s="574"/>
      <c r="AP126" s="574"/>
      <c r="AQ126" s="574" t="s">
        <v>718</v>
      </c>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390</v>
      </c>
      <c r="AF127" s="439"/>
      <c r="AG127" s="439"/>
      <c r="AH127" s="440"/>
      <c r="AI127" s="438" t="s">
        <v>388</v>
      </c>
      <c r="AJ127" s="439"/>
      <c r="AK127" s="439"/>
      <c r="AL127" s="440"/>
      <c r="AM127" s="438" t="s">
        <v>417</v>
      </c>
      <c r="AN127" s="439"/>
      <c r="AO127" s="439"/>
      <c r="AP127" s="440"/>
      <c r="AQ127" s="611" t="s">
        <v>432</v>
      </c>
      <c r="AR127" s="612"/>
      <c r="AS127" s="612"/>
      <c r="AT127" s="612"/>
      <c r="AU127" s="612"/>
      <c r="AV127" s="612"/>
      <c r="AW127" s="612"/>
      <c r="AX127" s="613"/>
    </row>
    <row r="128" spans="1:50" ht="23.25" hidden="1" customHeight="1" x14ac:dyDescent="0.15">
      <c r="A128" s="462"/>
      <c r="B128" s="463"/>
      <c r="C128" s="463"/>
      <c r="D128" s="463"/>
      <c r="E128" s="463"/>
      <c r="F128" s="464"/>
      <c r="G128" s="411" t="s">
        <v>603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t="s">
        <v>590</v>
      </c>
      <c r="AC128" s="486"/>
      <c r="AD128" s="487"/>
      <c r="AE128" s="441">
        <v>7662215</v>
      </c>
      <c r="AF128" s="441"/>
      <c r="AG128" s="441"/>
      <c r="AH128" s="441"/>
      <c r="AI128" s="441" t="s">
        <v>559</v>
      </c>
      <c r="AJ128" s="441"/>
      <c r="AK128" s="441"/>
      <c r="AL128" s="441"/>
      <c r="AM128" s="441" t="s">
        <v>559</v>
      </c>
      <c r="AN128" s="441"/>
      <c r="AO128" s="441"/>
      <c r="AP128" s="441"/>
      <c r="AQ128" s="441" t="s">
        <v>633</v>
      </c>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604</v>
      </c>
      <c r="AC129" s="496"/>
      <c r="AD129" s="497"/>
      <c r="AE129" s="574" t="s">
        <v>605</v>
      </c>
      <c r="AF129" s="574"/>
      <c r="AG129" s="574"/>
      <c r="AH129" s="574"/>
      <c r="AI129" s="574" t="s">
        <v>559</v>
      </c>
      <c r="AJ129" s="574"/>
      <c r="AK129" s="574"/>
      <c r="AL129" s="574"/>
      <c r="AM129" s="574" t="s">
        <v>559</v>
      </c>
      <c r="AN129" s="574"/>
      <c r="AO129" s="574"/>
      <c r="AP129" s="574"/>
      <c r="AQ129" s="574" t="s">
        <v>633</v>
      </c>
      <c r="AR129" s="574"/>
      <c r="AS129" s="574"/>
      <c r="AT129" s="574"/>
      <c r="AU129" s="574"/>
      <c r="AV129" s="574"/>
      <c r="AW129" s="574"/>
      <c r="AX129" s="575"/>
    </row>
    <row r="130" spans="1:50" ht="45" customHeight="1" x14ac:dyDescent="0.15">
      <c r="A130" s="188" t="s">
        <v>405</v>
      </c>
      <c r="B130" s="185"/>
      <c r="C130" s="184" t="s">
        <v>239</v>
      </c>
      <c r="D130" s="185"/>
      <c r="E130" s="169" t="s">
        <v>268</v>
      </c>
      <c r="F130" s="170"/>
      <c r="G130" s="321" t="s">
        <v>625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559</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606</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610</v>
      </c>
      <c r="AC134" s="205"/>
      <c r="AD134" s="205"/>
      <c r="AE134" s="319" t="s">
        <v>559</v>
      </c>
      <c r="AF134" s="207"/>
      <c r="AG134" s="207"/>
      <c r="AH134" s="207"/>
      <c r="AI134" s="319" t="s">
        <v>559</v>
      </c>
      <c r="AJ134" s="207"/>
      <c r="AK134" s="207"/>
      <c r="AL134" s="207"/>
      <c r="AM134" s="319" t="s">
        <v>557</v>
      </c>
      <c r="AN134" s="207"/>
      <c r="AO134" s="207"/>
      <c r="AP134" s="207"/>
      <c r="AQ134" s="319" t="s">
        <v>574</v>
      </c>
      <c r="AR134" s="207"/>
      <c r="AS134" s="207"/>
      <c r="AT134" s="207"/>
      <c r="AU134" s="319" t="s">
        <v>556</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610</v>
      </c>
      <c r="AC135" s="343"/>
      <c r="AD135" s="344"/>
      <c r="AE135" s="319" t="s">
        <v>559</v>
      </c>
      <c r="AF135" s="207"/>
      <c r="AG135" s="207"/>
      <c r="AH135" s="207"/>
      <c r="AI135" s="319" t="s">
        <v>559</v>
      </c>
      <c r="AJ135" s="207"/>
      <c r="AK135" s="207"/>
      <c r="AL135" s="207"/>
      <c r="AM135" s="319" t="s">
        <v>557</v>
      </c>
      <c r="AN135" s="207"/>
      <c r="AO135" s="207"/>
      <c r="AP135" s="207"/>
      <c r="AQ135" s="319" t="s">
        <v>559</v>
      </c>
      <c r="AR135" s="207"/>
      <c r="AS135" s="207"/>
      <c r="AT135" s="207"/>
      <c r="AU135" s="319">
        <v>17</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559</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607</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611</v>
      </c>
      <c r="AC138" s="343"/>
      <c r="AD138" s="344"/>
      <c r="AE138" s="319" t="s">
        <v>559</v>
      </c>
      <c r="AF138" s="207"/>
      <c r="AG138" s="207"/>
      <c r="AH138" s="207"/>
      <c r="AI138" s="319" t="s">
        <v>559</v>
      </c>
      <c r="AJ138" s="207"/>
      <c r="AK138" s="207"/>
      <c r="AL138" s="207"/>
      <c r="AM138" s="319" t="s">
        <v>557</v>
      </c>
      <c r="AN138" s="207"/>
      <c r="AO138" s="207"/>
      <c r="AP138" s="207"/>
      <c r="AQ138" s="319" t="s">
        <v>556</v>
      </c>
      <c r="AR138" s="207"/>
      <c r="AS138" s="207"/>
      <c r="AT138" s="207"/>
      <c r="AU138" s="319" t="s">
        <v>574</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610</v>
      </c>
      <c r="AC139" s="343"/>
      <c r="AD139" s="344"/>
      <c r="AE139" s="319" t="s">
        <v>559</v>
      </c>
      <c r="AF139" s="207"/>
      <c r="AG139" s="207"/>
      <c r="AH139" s="207"/>
      <c r="AI139" s="319" t="s">
        <v>559</v>
      </c>
      <c r="AJ139" s="207"/>
      <c r="AK139" s="207"/>
      <c r="AL139" s="207"/>
      <c r="AM139" s="319" t="s">
        <v>557</v>
      </c>
      <c r="AN139" s="207"/>
      <c r="AO139" s="207"/>
      <c r="AP139" s="207"/>
      <c r="AQ139" s="319" t="s">
        <v>559</v>
      </c>
      <c r="AR139" s="207"/>
      <c r="AS139" s="207"/>
      <c r="AT139" s="207"/>
      <c r="AU139" s="319">
        <v>18</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559</v>
      </c>
      <c r="AR141" s="199"/>
      <c r="AS141" s="132" t="s">
        <v>236</v>
      </c>
      <c r="AT141" s="133"/>
      <c r="AU141" s="200" t="s">
        <v>583</v>
      </c>
      <c r="AV141" s="200"/>
      <c r="AW141" s="132" t="s">
        <v>181</v>
      </c>
      <c r="AX141" s="195"/>
    </row>
    <row r="142" spans="1:50" ht="39.75" customHeight="1" x14ac:dyDescent="0.15">
      <c r="A142" s="189"/>
      <c r="B142" s="186"/>
      <c r="C142" s="180"/>
      <c r="D142" s="186"/>
      <c r="E142" s="180"/>
      <c r="F142" s="181"/>
      <c r="G142" s="103" t="s">
        <v>608</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610</v>
      </c>
      <c r="AC142" s="205"/>
      <c r="AD142" s="205"/>
      <c r="AE142" s="206">
        <v>4</v>
      </c>
      <c r="AF142" s="207"/>
      <c r="AG142" s="207"/>
      <c r="AH142" s="207"/>
      <c r="AI142" s="206" t="s">
        <v>559</v>
      </c>
      <c r="AJ142" s="207"/>
      <c r="AK142" s="207"/>
      <c r="AL142" s="207"/>
      <c r="AM142" s="206"/>
      <c r="AN142" s="207"/>
      <c r="AO142" s="207"/>
      <c r="AP142" s="207"/>
      <c r="AQ142" s="206" t="s">
        <v>556</v>
      </c>
      <c r="AR142" s="207"/>
      <c r="AS142" s="207"/>
      <c r="AT142" s="207"/>
      <c r="AU142" s="206" t="s">
        <v>556</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611</v>
      </c>
      <c r="AC143" s="213"/>
      <c r="AD143" s="213"/>
      <c r="AE143" s="206" t="s">
        <v>559</v>
      </c>
      <c r="AF143" s="207"/>
      <c r="AG143" s="207"/>
      <c r="AH143" s="207"/>
      <c r="AI143" s="206" t="s">
        <v>559</v>
      </c>
      <c r="AJ143" s="207"/>
      <c r="AK143" s="207"/>
      <c r="AL143" s="207"/>
      <c r="AM143" s="206"/>
      <c r="AN143" s="207"/>
      <c r="AO143" s="207"/>
      <c r="AP143" s="207"/>
      <c r="AQ143" s="206" t="s">
        <v>559</v>
      </c>
      <c r="AR143" s="207"/>
      <c r="AS143" s="207"/>
      <c r="AT143" s="207"/>
      <c r="AU143" s="206" t="s">
        <v>556</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559</v>
      </c>
      <c r="AR145" s="199"/>
      <c r="AS145" s="132" t="s">
        <v>236</v>
      </c>
      <c r="AT145" s="133"/>
      <c r="AU145" s="200" t="s">
        <v>583</v>
      </c>
      <c r="AV145" s="200"/>
      <c r="AW145" s="132" t="s">
        <v>181</v>
      </c>
      <c r="AX145" s="195"/>
    </row>
    <row r="146" spans="1:50" ht="39.75" customHeight="1" x14ac:dyDescent="0.15">
      <c r="A146" s="189"/>
      <c r="B146" s="186"/>
      <c r="C146" s="180"/>
      <c r="D146" s="186"/>
      <c r="E146" s="180"/>
      <c r="F146" s="181"/>
      <c r="G146" s="103" t="s">
        <v>609</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612</v>
      </c>
      <c r="AC146" s="205"/>
      <c r="AD146" s="205"/>
      <c r="AE146" s="206">
        <v>3</v>
      </c>
      <c r="AF146" s="207"/>
      <c r="AG146" s="207"/>
      <c r="AH146" s="207"/>
      <c r="AI146" s="206" t="s">
        <v>559</v>
      </c>
      <c r="AJ146" s="207"/>
      <c r="AK146" s="207"/>
      <c r="AL146" s="207"/>
      <c r="AM146" s="206"/>
      <c r="AN146" s="207"/>
      <c r="AO146" s="207"/>
      <c r="AP146" s="207"/>
      <c r="AQ146" s="206" t="s">
        <v>583</v>
      </c>
      <c r="AR146" s="207"/>
      <c r="AS146" s="207"/>
      <c r="AT146" s="207"/>
      <c r="AU146" s="206" t="s">
        <v>583</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612</v>
      </c>
      <c r="AC147" s="213"/>
      <c r="AD147" s="213"/>
      <c r="AE147" s="206" t="s">
        <v>559</v>
      </c>
      <c r="AF147" s="207"/>
      <c r="AG147" s="207"/>
      <c r="AH147" s="207"/>
      <c r="AI147" s="206" t="s">
        <v>559</v>
      </c>
      <c r="AJ147" s="207"/>
      <c r="AK147" s="207"/>
      <c r="AL147" s="207"/>
      <c r="AM147" s="206"/>
      <c r="AN147" s="207"/>
      <c r="AO147" s="207"/>
      <c r="AP147" s="207"/>
      <c r="AQ147" s="206" t="s">
        <v>559</v>
      </c>
      <c r="AR147" s="207"/>
      <c r="AS147" s="207"/>
      <c r="AT147" s="207"/>
      <c r="AU147" s="206" t="s">
        <v>583</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724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557</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557</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557</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557</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390</v>
      </c>
      <c r="AF264" s="154"/>
      <c r="AG264" s="154"/>
      <c r="AH264" s="154"/>
      <c r="AI264" s="154" t="s">
        <v>388</v>
      </c>
      <c r="AJ264" s="154"/>
      <c r="AK264" s="154"/>
      <c r="AL264" s="154"/>
      <c r="AM264" s="154" t="s">
        <v>417</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420</v>
      </c>
      <c r="D430" s="955"/>
      <c r="E430" s="174" t="s">
        <v>398</v>
      </c>
      <c r="F430" s="920"/>
      <c r="G430" s="921" t="s">
        <v>255</v>
      </c>
      <c r="H430" s="122"/>
      <c r="I430" s="122"/>
      <c r="J430" s="922" t="s">
        <v>556</v>
      </c>
      <c r="K430" s="923"/>
      <c r="L430" s="923"/>
      <c r="M430" s="923"/>
      <c r="N430" s="923"/>
      <c r="O430" s="923"/>
      <c r="P430" s="923"/>
      <c r="Q430" s="923"/>
      <c r="R430" s="923"/>
      <c r="S430" s="923"/>
      <c r="T430" s="924"/>
      <c r="U430" s="925" t="s">
        <v>556</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411</v>
      </c>
      <c r="AJ431" s="349"/>
      <c r="AK431" s="349"/>
      <c r="AL431" s="159"/>
      <c r="AM431" s="349" t="s">
        <v>424</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583</v>
      </c>
      <c r="AF432" s="200"/>
      <c r="AG432" s="132" t="s">
        <v>236</v>
      </c>
      <c r="AH432" s="133"/>
      <c r="AI432" s="155"/>
      <c r="AJ432" s="155"/>
      <c r="AK432" s="155"/>
      <c r="AL432" s="153"/>
      <c r="AM432" s="155"/>
      <c r="AN432" s="155"/>
      <c r="AO432" s="155"/>
      <c r="AP432" s="153"/>
      <c r="AQ432" s="610" t="s">
        <v>556</v>
      </c>
      <c r="AR432" s="200"/>
      <c r="AS432" s="132" t="s">
        <v>236</v>
      </c>
      <c r="AT432" s="133"/>
      <c r="AU432" s="610" t="s">
        <v>556</v>
      </c>
      <c r="AV432" s="200"/>
      <c r="AW432" s="132" t="s">
        <v>181</v>
      </c>
      <c r="AX432" s="195"/>
    </row>
    <row r="433" spans="1:50" ht="23.25" hidden="1" customHeight="1" x14ac:dyDescent="0.15">
      <c r="A433" s="189"/>
      <c r="B433" s="186"/>
      <c r="C433" s="180"/>
      <c r="D433" s="186"/>
      <c r="E433" s="354"/>
      <c r="F433" s="355"/>
      <c r="G433" s="295" t="s">
        <v>556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556</v>
      </c>
      <c r="AC433" s="213"/>
      <c r="AD433" s="213"/>
      <c r="AE433" s="416" t="s">
        <v>556</v>
      </c>
      <c r="AF433" s="207"/>
      <c r="AG433" s="207"/>
      <c r="AH433" s="207"/>
      <c r="AI433" s="416" t="s">
        <v>556</v>
      </c>
      <c r="AJ433" s="207"/>
      <c r="AK433" s="207"/>
      <c r="AL433" s="207"/>
      <c r="AM433" s="416" t="s">
        <v>557</v>
      </c>
      <c r="AN433" s="207"/>
      <c r="AO433" s="207"/>
      <c r="AP433" s="207"/>
      <c r="AQ433" s="416" t="s">
        <v>556</v>
      </c>
      <c r="AR433" s="207"/>
      <c r="AS433" s="207"/>
      <c r="AT433" s="353"/>
      <c r="AU433" s="417" t="s">
        <v>556</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556</v>
      </c>
      <c r="AC434" s="213"/>
      <c r="AD434" s="213"/>
      <c r="AE434" s="416" t="s">
        <v>556</v>
      </c>
      <c r="AF434" s="207"/>
      <c r="AG434" s="207"/>
      <c r="AH434" s="207"/>
      <c r="AI434" s="416" t="s">
        <v>556</v>
      </c>
      <c r="AJ434" s="207"/>
      <c r="AK434" s="207"/>
      <c r="AL434" s="207"/>
      <c r="AM434" s="416" t="s">
        <v>557</v>
      </c>
      <c r="AN434" s="207"/>
      <c r="AO434" s="207"/>
      <c r="AP434" s="207"/>
      <c r="AQ434" s="416" t="s">
        <v>556</v>
      </c>
      <c r="AR434" s="207"/>
      <c r="AS434" s="207"/>
      <c r="AT434" s="353"/>
      <c r="AU434" s="417" t="s">
        <v>583</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556</v>
      </c>
      <c r="AF435" s="207"/>
      <c r="AG435" s="207"/>
      <c r="AH435" s="207"/>
      <c r="AI435" s="416" t="s">
        <v>574</v>
      </c>
      <c r="AJ435" s="207"/>
      <c r="AK435" s="207"/>
      <c r="AL435" s="207"/>
      <c r="AM435" s="416" t="s">
        <v>557</v>
      </c>
      <c r="AN435" s="207"/>
      <c r="AO435" s="207"/>
      <c r="AP435" s="207"/>
      <c r="AQ435" s="416" t="s">
        <v>556</v>
      </c>
      <c r="AR435" s="207"/>
      <c r="AS435" s="207"/>
      <c r="AT435" s="353"/>
      <c r="AU435" s="417" t="s">
        <v>556</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411</v>
      </c>
      <c r="AJ436" s="349"/>
      <c r="AK436" s="349"/>
      <c r="AL436" s="159"/>
      <c r="AM436" s="349" t="s">
        <v>424</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411</v>
      </c>
      <c r="AJ441" s="349"/>
      <c r="AK441" s="349"/>
      <c r="AL441" s="159"/>
      <c r="AM441" s="349" t="s">
        <v>424</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411</v>
      </c>
      <c r="AJ446" s="349"/>
      <c r="AK446" s="349"/>
      <c r="AL446" s="159"/>
      <c r="AM446" s="349" t="s">
        <v>424</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411</v>
      </c>
      <c r="AJ451" s="349"/>
      <c r="AK451" s="349"/>
      <c r="AL451" s="159"/>
      <c r="AM451" s="349" t="s">
        <v>424</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411</v>
      </c>
      <c r="AJ456" s="349"/>
      <c r="AK456" s="349"/>
      <c r="AL456" s="159"/>
      <c r="AM456" s="349" t="s">
        <v>424</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583</v>
      </c>
      <c r="AF457" s="200"/>
      <c r="AG457" s="132" t="s">
        <v>236</v>
      </c>
      <c r="AH457" s="133"/>
      <c r="AI457" s="155"/>
      <c r="AJ457" s="155"/>
      <c r="AK457" s="155"/>
      <c r="AL457" s="153"/>
      <c r="AM457" s="155"/>
      <c r="AN457" s="155"/>
      <c r="AO457" s="155"/>
      <c r="AP457" s="153"/>
      <c r="AQ457" s="610" t="s">
        <v>556</v>
      </c>
      <c r="AR457" s="200"/>
      <c r="AS457" s="132" t="s">
        <v>236</v>
      </c>
      <c r="AT457" s="133"/>
      <c r="AU457" s="345" t="s">
        <v>583</v>
      </c>
      <c r="AV457" s="200"/>
      <c r="AW457" s="132" t="s">
        <v>181</v>
      </c>
      <c r="AX457" s="195"/>
    </row>
    <row r="458" spans="1:50" ht="23.25" hidden="1" customHeight="1" x14ac:dyDescent="0.15">
      <c r="A458" s="189"/>
      <c r="B458" s="186"/>
      <c r="C458" s="180"/>
      <c r="D458" s="186"/>
      <c r="E458" s="354"/>
      <c r="F458" s="355"/>
      <c r="G458" s="295" t="s">
        <v>556</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556</v>
      </c>
      <c r="AC458" s="213"/>
      <c r="AD458" s="213"/>
      <c r="AE458" s="416" t="s">
        <v>583</v>
      </c>
      <c r="AF458" s="207"/>
      <c r="AG458" s="207"/>
      <c r="AH458" s="207"/>
      <c r="AI458" s="416" t="s">
        <v>556</v>
      </c>
      <c r="AJ458" s="207"/>
      <c r="AK458" s="207"/>
      <c r="AL458" s="207"/>
      <c r="AM458" s="416" t="s">
        <v>557</v>
      </c>
      <c r="AN458" s="207"/>
      <c r="AO458" s="207"/>
      <c r="AP458" s="207"/>
      <c r="AQ458" s="416" t="s">
        <v>556</v>
      </c>
      <c r="AR458" s="207"/>
      <c r="AS458" s="207"/>
      <c r="AT458" s="353"/>
      <c r="AU458" s="417" t="s">
        <v>556</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556</v>
      </c>
      <c r="AC459" s="213"/>
      <c r="AD459" s="213"/>
      <c r="AE459" s="416" t="s">
        <v>574</v>
      </c>
      <c r="AF459" s="207"/>
      <c r="AG459" s="207"/>
      <c r="AH459" s="207"/>
      <c r="AI459" s="416" t="s">
        <v>556</v>
      </c>
      <c r="AJ459" s="207"/>
      <c r="AK459" s="207"/>
      <c r="AL459" s="207"/>
      <c r="AM459" s="416" t="s">
        <v>557</v>
      </c>
      <c r="AN459" s="207"/>
      <c r="AO459" s="207"/>
      <c r="AP459" s="207"/>
      <c r="AQ459" s="416" t="s">
        <v>556</v>
      </c>
      <c r="AR459" s="207"/>
      <c r="AS459" s="207"/>
      <c r="AT459" s="353"/>
      <c r="AU459" s="417" t="s">
        <v>583</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613</v>
      </c>
      <c r="AF460" s="207"/>
      <c r="AG460" s="207"/>
      <c r="AH460" s="207"/>
      <c r="AI460" s="416" t="s">
        <v>556</v>
      </c>
      <c r="AJ460" s="207"/>
      <c r="AK460" s="207"/>
      <c r="AL460" s="207"/>
      <c r="AM460" s="416" t="s">
        <v>557</v>
      </c>
      <c r="AN460" s="207"/>
      <c r="AO460" s="207"/>
      <c r="AP460" s="207"/>
      <c r="AQ460" s="416" t="s">
        <v>556</v>
      </c>
      <c r="AR460" s="207"/>
      <c r="AS460" s="207"/>
      <c r="AT460" s="353"/>
      <c r="AU460" s="417" t="s">
        <v>556</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411</v>
      </c>
      <c r="AJ461" s="349"/>
      <c r="AK461" s="349"/>
      <c r="AL461" s="159"/>
      <c r="AM461" s="349" t="s">
        <v>424</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411</v>
      </c>
      <c r="AJ466" s="349"/>
      <c r="AK466" s="349"/>
      <c r="AL466" s="159"/>
      <c r="AM466" s="349" t="s">
        <v>424</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411</v>
      </c>
      <c r="AJ471" s="349"/>
      <c r="AK471" s="349"/>
      <c r="AL471" s="159"/>
      <c r="AM471" s="349" t="s">
        <v>424</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411</v>
      </c>
      <c r="AJ476" s="349"/>
      <c r="AK476" s="349"/>
      <c r="AL476" s="159"/>
      <c r="AM476" s="349" t="s">
        <v>424</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556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402</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411</v>
      </c>
      <c r="AJ485" s="349"/>
      <c r="AK485" s="349"/>
      <c r="AL485" s="159"/>
      <c r="AM485" s="349" t="s">
        <v>424</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411</v>
      </c>
      <c r="AJ490" s="349"/>
      <c r="AK490" s="349"/>
      <c r="AL490" s="159"/>
      <c r="AM490" s="349" t="s">
        <v>424</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411</v>
      </c>
      <c r="AJ495" s="349"/>
      <c r="AK495" s="349"/>
      <c r="AL495" s="159"/>
      <c r="AM495" s="349" t="s">
        <v>424</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411</v>
      </c>
      <c r="AJ500" s="349"/>
      <c r="AK500" s="349"/>
      <c r="AL500" s="159"/>
      <c r="AM500" s="349" t="s">
        <v>424</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411</v>
      </c>
      <c r="AJ505" s="349"/>
      <c r="AK505" s="349"/>
      <c r="AL505" s="159"/>
      <c r="AM505" s="349" t="s">
        <v>424</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411</v>
      </c>
      <c r="AJ510" s="349"/>
      <c r="AK510" s="349"/>
      <c r="AL510" s="159"/>
      <c r="AM510" s="349" t="s">
        <v>424</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411</v>
      </c>
      <c r="AJ515" s="349"/>
      <c r="AK515" s="349"/>
      <c r="AL515" s="159"/>
      <c r="AM515" s="349" t="s">
        <v>424</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411</v>
      </c>
      <c r="AJ520" s="349"/>
      <c r="AK520" s="349"/>
      <c r="AL520" s="159"/>
      <c r="AM520" s="349" t="s">
        <v>424</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411</v>
      </c>
      <c r="AJ525" s="349"/>
      <c r="AK525" s="349"/>
      <c r="AL525" s="159"/>
      <c r="AM525" s="349" t="s">
        <v>424</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411</v>
      </c>
      <c r="AJ530" s="349"/>
      <c r="AK530" s="349"/>
      <c r="AL530" s="159"/>
      <c r="AM530" s="349" t="s">
        <v>424</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403</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411</v>
      </c>
      <c r="AJ539" s="349"/>
      <c r="AK539" s="349"/>
      <c r="AL539" s="159"/>
      <c r="AM539" s="349" t="s">
        <v>424</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411</v>
      </c>
      <c r="AJ544" s="349"/>
      <c r="AK544" s="349"/>
      <c r="AL544" s="159"/>
      <c r="AM544" s="349" t="s">
        <v>424</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411</v>
      </c>
      <c r="AJ549" s="349"/>
      <c r="AK549" s="349"/>
      <c r="AL549" s="159"/>
      <c r="AM549" s="349" t="s">
        <v>424</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411</v>
      </c>
      <c r="AJ554" s="349"/>
      <c r="AK554" s="349"/>
      <c r="AL554" s="159"/>
      <c r="AM554" s="349" t="s">
        <v>424</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411</v>
      </c>
      <c r="AJ559" s="349"/>
      <c r="AK559" s="349"/>
      <c r="AL559" s="159"/>
      <c r="AM559" s="349" t="s">
        <v>424</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411</v>
      </c>
      <c r="AJ564" s="349"/>
      <c r="AK564" s="349"/>
      <c r="AL564" s="159"/>
      <c r="AM564" s="349" t="s">
        <v>424</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411</v>
      </c>
      <c r="AJ569" s="349"/>
      <c r="AK569" s="349"/>
      <c r="AL569" s="159"/>
      <c r="AM569" s="349" t="s">
        <v>424</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411</v>
      </c>
      <c r="AJ574" s="349"/>
      <c r="AK574" s="349"/>
      <c r="AL574" s="159"/>
      <c r="AM574" s="349" t="s">
        <v>424</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411</v>
      </c>
      <c r="AJ579" s="349"/>
      <c r="AK579" s="349"/>
      <c r="AL579" s="159"/>
      <c r="AM579" s="349" t="s">
        <v>424</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411</v>
      </c>
      <c r="AJ584" s="349"/>
      <c r="AK584" s="349"/>
      <c r="AL584" s="159"/>
      <c r="AM584" s="349" t="s">
        <v>424</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402</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411</v>
      </c>
      <c r="AJ593" s="349"/>
      <c r="AK593" s="349"/>
      <c r="AL593" s="159"/>
      <c r="AM593" s="349" t="s">
        <v>424</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411</v>
      </c>
      <c r="AJ598" s="349"/>
      <c r="AK598" s="349"/>
      <c r="AL598" s="159"/>
      <c r="AM598" s="349" t="s">
        <v>424</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411</v>
      </c>
      <c r="AJ603" s="349"/>
      <c r="AK603" s="349"/>
      <c r="AL603" s="159"/>
      <c r="AM603" s="349" t="s">
        <v>424</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411</v>
      </c>
      <c r="AJ608" s="349"/>
      <c r="AK608" s="349"/>
      <c r="AL608" s="159"/>
      <c r="AM608" s="349" t="s">
        <v>424</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411</v>
      </c>
      <c r="AJ613" s="349"/>
      <c r="AK613" s="349"/>
      <c r="AL613" s="159"/>
      <c r="AM613" s="349" t="s">
        <v>424</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411</v>
      </c>
      <c r="AJ618" s="349"/>
      <c r="AK618" s="349"/>
      <c r="AL618" s="159"/>
      <c r="AM618" s="349" t="s">
        <v>424</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411</v>
      </c>
      <c r="AJ623" s="349"/>
      <c r="AK623" s="349"/>
      <c r="AL623" s="159"/>
      <c r="AM623" s="349" t="s">
        <v>424</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411</v>
      </c>
      <c r="AJ628" s="349"/>
      <c r="AK628" s="349"/>
      <c r="AL628" s="159"/>
      <c r="AM628" s="349" t="s">
        <v>424</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411</v>
      </c>
      <c r="AJ633" s="349"/>
      <c r="AK633" s="349"/>
      <c r="AL633" s="159"/>
      <c r="AM633" s="349" t="s">
        <v>424</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411</v>
      </c>
      <c r="AJ638" s="349"/>
      <c r="AK638" s="349"/>
      <c r="AL638" s="159"/>
      <c r="AM638" s="349" t="s">
        <v>424</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403</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411</v>
      </c>
      <c r="AJ647" s="349"/>
      <c r="AK647" s="349"/>
      <c r="AL647" s="159"/>
      <c r="AM647" s="349" t="s">
        <v>424</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411</v>
      </c>
      <c r="AJ652" s="349"/>
      <c r="AK652" s="349"/>
      <c r="AL652" s="159"/>
      <c r="AM652" s="349" t="s">
        <v>424</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411</v>
      </c>
      <c r="AJ657" s="349"/>
      <c r="AK657" s="349"/>
      <c r="AL657" s="159"/>
      <c r="AM657" s="349" t="s">
        <v>424</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411</v>
      </c>
      <c r="AJ662" s="349"/>
      <c r="AK662" s="349"/>
      <c r="AL662" s="159"/>
      <c r="AM662" s="349" t="s">
        <v>424</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411</v>
      </c>
      <c r="AJ667" s="349"/>
      <c r="AK667" s="349"/>
      <c r="AL667" s="159"/>
      <c r="AM667" s="349" t="s">
        <v>424</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411</v>
      </c>
      <c r="AJ672" s="349"/>
      <c r="AK672" s="349"/>
      <c r="AL672" s="159"/>
      <c r="AM672" s="349" t="s">
        <v>424</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411</v>
      </c>
      <c r="AJ677" s="349"/>
      <c r="AK677" s="349"/>
      <c r="AL677" s="159"/>
      <c r="AM677" s="349" t="s">
        <v>424</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411</v>
      </c>
      <c r="AJ682" s="349"/>
      <c r="AK682" s="349"/>
      <c r="AL682" s="159"/>
      <c r="AM682" s="349" t="s">
        <v>424</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411</v>
      </c>
      <c r="AJ687" s="349"/>
      <c r="AK687" s="349"/>
      <c r="AL687" s="159"/>
      <c r="AM687" s="349" t="s">
        <v>424</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411</v>
      </c>
      <c r="AJ692" s="349"/>
      <c r="AK692" s="349"/>
      <c r="AL692" s="159"/>
      <c r="AM692" s="349" t="s">
        <v>424</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119.2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560</v>
      </c>
      <c r="AE702" s="358"/>
      <c r="AF702" s="358"/>
      <c r="AG702" s="403" t="s">
        <v>719</v>
      </c>
      <c r="AH702" s="404"/>
      <c r="AI702" s="404"/>
      <c r="AJ702" s="404"/>
      <c r="AK702" s="404"/>
      <c r="AL702" s="404"/>
      <c r="AM702" s="404"/>
      <c r="AN702" s="404"/>
      <c r="AO702" s="404"/>
      <c r="AP702" s="404"/>
      <c r="AQ702" s="404"/>
      <c r="AR702" s="404"/>
      <c r="AS702" s="404"/>
      <c r="AT702" s="404"/>
      <c r="AU702" s="404"/>
      <c r="AV702" s="404"/>
      <c r="AW702" s="404"/>
      <c r="AX702" s="405"/>
    </row>
    <row r="703" spans="1:50" ht="119.2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560</v>
      </c>
      <c r="AE703" s="332"/>
      <c r="AF703" s="332"/>
      <c r="AG703" s="100" t="s">
        <v>614</v>
      </c>
      <c r="AH703" s="101"/>
      <c r="AI703" s="101"/>
      <c r="AJ703" s="101"/>
      <c r="AK703" s="101"/>
      <c r="AL703" s="101"/>
      <c r="AM703" s="101"/>
      <c r="AN703" s="101"/>
      <c r="AO703" s="101"/>
      <c r="AP703" s="101"/>
      <c r="AQ703" s="101"/>
      <c r="AR703" s="101"/>
      <c r="AS703" s="101"/>
      <c r="AT703" s="101"/>
      <c r="AU703" s="101"/>
      <c r="AV703" s="101"/>
      <c r="AW703" s="101"/>
      <c r="AX703" s="102"/>
    </row>
    <row r="704" spans="1:50" ht="66"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560</v>
      </c>
      <c r="AE704" s="804"/>
      <c r="AF704" s="804"/>
      <c r="AG704" s="167" t="s">
        <v>740</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560</v>
      </c>
      <c r="AE705" s="735"/>
      <c r="AF705" s="735"/>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379</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720</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720</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560</v>
      </c>
      <c r="AE708" s="625"/>
      <c r="AF708" s="625"/>
      <c r="AG708" s="762" t="s">
        <v>616</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560</v>
      </c>
      <c r="AE709" s="332"/>
      <c r="AF709" s="332"/>
      <c r="AG709" s="100" t="s">
        <v>617</v>
      </c>
      <c r="AH709" s="101"/>
      <c r="AI709" s="101"/>
      <c r="AJ709" s="101"/>
      <c r="AK709" s="101"/>
      <c r="AL709" s="101"/>
      <c r="AM709" s="101"/>
      <c r="AN709" s="101"/>
      <c r="AO709" s="101"/>
      <c r="AP709" s="101"/>
      <c r="AQ709" s="101"/>
      <c r="AR709" s="101"/>
      <c r="AS709" s="101"/>
      <c r="AT709" s="101"/>
      <c r="AU709" s="101"/>
      <c r="AV709" s="101"/>
      <c r="AW709" s="101"/>
      <c r="AX709" s="102"/>
    </row>
    <row r="710" spans="1:50" ht="71.2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560</v>
      </c>
      <c r="AE710" s="332"/>
      <c r="AF710" s="332"/>
      <c r="AG710" s="100" t="s">
        <v>733</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560</v>
      </c>
      <c r="AE711" s="332"/>
      <c r="AF711" s="332"/>
      <c r="AG711" s="100" t="s">
        <v>734</v>
      </c>
      <c r="AH711" s="101"/>
      <c r="AI711" s="101"/>
      <c r="AJ711" s="101"/>
      <c r="AK711" s="101"/>
      <c r="AL711" s="101"/>
      <c r="AM711" s="101"/>
      <c r="AN711" s="101"/>
      <c r="AO711" s="101"/>
      <c r="AP711" s="101"/>
      <c r="AQ711" s="101"/>
      <c r="AR711" s="101"/>
      <c r="AS711" s="101"/>
      <c r="AT711" s="101"/>
      <c r="AU711" s="101"/>
      <c r="AV711" s="101"/>
      <c r="AW711" s="101"/>
      <c r="AX711" s="102"/>
    </row>
    <row r="712" spans="1:50" ht="46.5" customHeight="1" x14ac:dyDescent="0.15">
      <c r="A712" s="662"/>
      <c r="B712" s="664"/>
      <c r="C712" s="409" t="s">
        <v>347</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722</v>
      </c>
      <c r="AE712" s="804"/>
      <c r="AF712" s="804"/>
      <c r="AG712" s="832" t="s">
        <v>556</v>
      </c>
      <c r="AH712" s="833"/>
      <c r="AI712" s="833"/>
      <c r="AJ712" s="833"/>
      <c r="AK712" s="833"/>
      <c r="AL712" s="833"/>
      <c r="AM712" s="833"/>
      <c r="AN712" s="833"/>
      <c r="AO712" s="833"/>
      <c r="AP712" s="833"/>
      <c r="AQ712" s="833"/>
      <c r="AR712" s="833"/>
      <c r="AS712" s="833"/>
      <c r="AT712" s="833"/>
      <c r="AU712" s="833"/>
      <c r="AV712" s="833"/>
      <c r="AW712" s="833"/>
      <c r="AX712" s="834"/>
    </row>
    <row r="713" spans="1:50" ht="49.5" customHeight="1" x14ac:dyDescent="0.15">
      <c r="A713" s="662"/>
      <c r="B713" s="664"/>
      <c r="C713" s="1006" t="s">
        <v>348</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722</v>
      </c>
      <c r="AE713" s="332"/>
      <c r="AF713" s="683"/>
      <c r="AG713" s="100" t="s">
        <v>556</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325</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560</v>
      </c>
      <c r="AE714" s="830"/>
      <c r="AF714" s="831"/>
      <c r="AG714" s="756" t="s">
        <v>731</v>
      </c>
      <c r="AH714" s="757"/>
      <c r="AI714" s="757"/>
      <c r="AJ714" s="757"/>
      <c r="AK714" s="757"/>
      <c r="AL714" s="757"/>
      <c r="AM714" s="757"/>
      <c r="AN714" s="757"/>
      <c r="AO714" s="757"/>
      <c r="AP714" s="757"/>
      <c r="AQ714" s="757"/>
      <c r="AR714" s="757"/>
      <c r="AS714" s="757"/>
      <c r="AT714" s="757"/>
      <c r="AU714" s="757"/>
      <c r="AV714" s="757"/>
      <c r="AW714" s="757"/>
      <c r="AX714" s="758"/>
    </row>
    <row r="715" spans="1:50" ht="112.5" customHeight="1" x14ac:dyDescent="0.15">
      <c r="A715" s="660" t="s">
        <v>40</v>
      </c>
      <c r="B715" s="806"/>
      <c r="C715" s="807" t="s">
        <v>326</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560</v>
      </c>
      <c r="AE715" s="625"/>
      <c r="AF715" s="676"/>
      <c r="AG715" s="762" t="s">
        <v>732</v>
      </c>
      <c r="AH715" s="763"/>
      <c r="AI715" s="763"/>
      <c r="AJ715" s="763"/>
      <c r="AK715" s="763"/>
      <c r="AL715" s="763"/>
      <c r="AM715" s="763"/>
      <c r="AN715" s="763"/>
      <c r="AO715" s="763"/>
      <c r="AP715" s="763"/>
      <c r="AQ715" s="763"/>
      <c r="AR715" s="763"/>
      <c r="AS715" s="763"/>
      <c r="AT715" s="763"/>
      <c r="AU715" s="763"/>
      <c r="AV715" s="763"/>
      <c r="AW715" s="763"/>
      <c r="AX715" s="764"/>
    </row>
    <row r="716" spans="1:50" ht="78"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560</v>
      </c>
      <c r="AE716" s="647"/>
      <c r="AF716" s="647"/>
      <c r="AG716" s="100" t="s">
        <v>618</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560</v>
      </c>
      <c r="AE717" s="332"/>
      <c r="AF717" s="332"/>
      <c r="AG717" s="100" t="s">
        <v>725</v>
      </c>
      <c r="AH717" s="101"/>
      <c r="AI717" s="101"/>
      <c r="AJ717" s="101"/>
      <c r="AK717" s="101"/>
      <c r="AL717" s="101"/>
      <c r="AM717" s="101"/>
      <c r="AN717" s="101"/>
      <c r="AO717" s="101"/>
      <c r="AP717" s="101"/>
      <c r="AQ717" s="101"/>
      <c r="AR717" s="101"/>
      <c r="AS717" s="101"/>
      <c r="AT717" s="101"/>
      <c r="AU717" s="101"/>
      <c r="AV717" s="101"/>
      <c r="AW717" s="101"/>
      <c r="AX717" s="102"/>
    </row>
    <row r="718" spans="1:50" ht="81.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560</v>
      </c>
      <c r="AE718" s="332"/>
      <c r="AF718" s="332"/>
      <c r="AG718" s="126" t="s">
        <v>721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722</v>
      </c>
      <c r="AE719" s="625"/>
      <c r="AF719" s="625"/>
      <c r="AG719" s="124" t="s">
        <v>556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743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741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751</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41.75" customHeight="1" thickBot="1" x14ac:dyDescent="0.2">
      <c r="A731" s="821" t="s">
        <v>752</v>
      </c>
      <c r="B731" s="822"/>
      <c r="C731" s="822"/>
      <c r="D731" s="822"/>
      <c r="E731" s="823"/>
      <c r="F731" s="749" t="s">
        <v>753</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754</v>
      </c>
      <c r="B733" s="694"/>
      <c r="C733" s="694"/>
      <c r="D733" s="694"/>
      <c r="E733" s="695"/>
      <c r="F733" s="657" t="s">
        <v>755</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243" customHeight="1" thickBot="1" x14ac:dyDescent="0.2">
      <c r="A735" s="812" t="s">
        <v>726</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353</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401</v>
      </c>
      <c r="B737" s="210"/>
      <c r="C737" s="210"/>
      <c r="D737" s="211"/>
      <c r="E737" s="1014" t="s">
        <v>556</v>
      </c>
      <c r="F737" s="1014"/>
      <c r="G737" s="1014"/>
      <c r="H737" s="1014"/>
      <c r="I737" s="1014"/>
      <c r="J737" s="1014"/>
      <c r="K737" s="1014"/>
      <c r="L737" s="1014"/>
      <c r="M737" s="1014"/>
      <c r="N737" s="378" t="s">
        <v>396</v>
      </c>
      <c r="O737" s="378"/>
      <c r="P737" s="378"/>
      <c r="Q737" s="378"/>
      <c r="R737" s="1014" t="s">
        <v>556</v>
      </c>
      <c r="S737" s="1014"/>
      <c r="T737" s="1014"/>
      <c r="U737" s="1014"/>
      <c r="V737" s="1014"/>
      <c r="W737" s="1014"/>
      <c r="X737" s="1014"/>
      <c r="Y737" s="1014"/>
      <c r="Z737" s="1014"/>
      <c r="AA737" s="378" t="s">
        <v>395</v>
      </c>
      <c r="AB737" s="378"/>
      <c r="AC737" s="378"/>
      <c r="AD737" s="378"/>
      <c r="AE737" s="1014" t="s">
        <v>556</v>
      </c>
      <c r="AF737" s="1014"/>
      <c r="AG737" s="1014"/>
      <c r="AH737" s="1014"/>
      <c r="AI737" s="1014"/>
      <c r="AJ737" s="1014"/>
      <c r="AK737" s="1014"/>
      <c r="AL737" s="1014"/>
      <c r="AM737" s="1014"/>
      <c r="AN737" s="378" t="s">
        <v>394</v>
      </c>
      <c r="AO737" s="378"/>
      <c r="AP737" s="378"/>
      <c r="AQ737" s="378"/>
      <c r="AR737" s="1020" t="s">
        <v>619</v>
      </c>
      <c r="AS737" s="1021"/>
      <c r="AT737" s="1021"/>
      <c r="AU737" s="1021"/>
      <c r="AV737" s="1021"/>
      <c r="AW737" s="1021"/>
      <c r="AX737" s="1022"/>
      <c r="AY737" s="88"/>
      <c r="AZ737" s="88"/>
    </row>
    <row r="738" spans="1:52" ht="24.75" customHeight="1" x14ac:dyDescent="0.15">
      <c r="A738" s="1013" t="s">
        <v>393</v>
      </c>
      <c r="B738" s="210"/>
      <c r="C738" s="210"/>
      <c r="D738" s="211"/>
      <c r="E738" s="1014" t="s">
        <v>620</v>
      </c>
      <c r="F738" s="1014"/>
      <c r="G738" s="1014"/>
      <c r="H738" s="1014"/>
      <c r="I738" s="1014"/>
      <c r="J738" s="1014"/>
      <c r="K738" s="1014"/>
      <c r="L738" s="1014"/>
      <c r="M738" s="1014"/>
      <c r="N738" s="378" t="s">
        <v>392</v>
      </c>
      <c r="O738" s="378"/>
      <c r="P738" s="378"/>
      <c r="Q738" s="378"/>
      <c r="R738" s="1014" t="s">
        <v>621</v>
      </c>
      <c r="S738" s="1014"/>
      <c r="T738" s="1014"/>
      <c r="U738" s="1014"/>
      <c r="V738" s="1014"/>
      <c r="W738" s="1014"/>
      <c r="X738" s="1014"/>
      <c r="Y738" s="1014"/>
      <c r="Z738" s="1014"/>
      <c r="AA738" s="378" t="s">
        <v>391</v>
      </c>
      <c r="AB738" s="378"/>
      <c r="AC738" s="378"/>
      <c r="AD738" s="378"/>
      <c r="AE738" s="1014" t="s">
        <v>622</v>
      </c>
      <c r="AF738" s="1014"/>
      <c r="AG738" s="1014"/>
      <c r="AH738" s="1014"/>
      <c r="AI738" s="1014"/>
      <c r="AJ738" s="1014"/>
      <c r="AK738" s="1014"/>
      <c r="AL738" s="1014"/>
      <c r="AM738" s="1014"/>
      <c r="AN738" s="378" t="s">
        <v>390</v>
      </c>
      <c r="AO738" s="378"/>
      <c r="AP738" s="378"/>
      <c r="AQ738" s="378"/>
      <c r="AR738" s="1020">
        <v>331</v>
      </c>
      <c r="AS738" s="1021"/>
      <c r="AT738" s="1021"/>
      <c r="AU738" s="1021"/>
      <c r="AV738" s="1021"/>
      <c r="AW738" s="1021"/>
      <c r="AX738" s="1022"/>
    </row>
    <row r="739" spans="1:52" ht="24.75" customHeight="1" x14ac:dyDescent="0.15">
      <c r="A739" s="1013" t="s">
        <v>389</v>
      </c>
      <c r="B739" s="210"/>
      <c r="C739" s="210"/>
      <c r="D739" s="211"/>
      <c r="E739" s="1014">
        <v>332</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413</v>
      </c>
      <c r="B740" s="996"/>
      <c r="C740" s="996"/>
      <c r="D740" s="997"/>
      <c r="E740" s="998" t="s">
        <v>623</v>
      </c>
      <c r="F740" s="999"/>
      <c r="G740" s="999"/>
      <c r="H740" s="92" t="str">
        <f>IF(E740="", "", "(")</f>
        <v>(</v>
      </c>
      <c r="I740" s="999"/>
      <c r="J740" s="999"/>
      <c r="K740" s="92" t="str">
        <f>IF(OR(I740="　", I740=""), "", "-")</f>
        <v/>
      </c>
      <c r="L740" s="1000">
        <v>326</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382</v>
      </c>
      <c r="B741" s="635"/>
      <c r="C741" s="635"/>
      <c r="D741" s="635"/>
      <c r="E741" s="635"/>
      <c r="F741" s="636"/>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384</v>
      </c>
      <c r="B780" s="649"/>
      <c r="C780" s="649"/>
      <c r="D780" s="649"/>
      <c r="E780" s="649"/>
      <c r="F780" s="650"/>
      <c r="G780" s="615" t="s">
        <v>634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658</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635</v>
      </c>
      <c r="H782" s="691"/>
      <c r="I782" s="691"/>
      <c r="J782" s="691"/>
      <c r="K782" s="692"/>
      <c r="L782" s="684" t="s">
        <v>636</v>
      </c>
      <c r="M782" s="685"/>
      <c r="N782" s="685"/>
      <c r="O782" s="685"/>
      <c r="P782" s="685"/>
      <c r="Q782" s="685"/>
      <c r="R782" s="685"/>
      <c r="S782" s="685"/>
      <c r="T782" s="685"/>
      <c r="U782" s="685"/>
      <c r="V782" s="685"/>
      <c r="W782" s="685"/>
      <c r="X782" s="686"/>
      <c r="Y782" s="406">
        <v>54</v>
      </c>
      <c r="Z782" s="407"/>
      <c r="AA782" s="407"/>
      <c r="AB782" s="827"/>
      <c r="AC782" s="690" t="s">
        <v>635</v>
      </c>
      <c r="AD782" s="691"/>
      <c r="AE782" s="691"/>
      <c r="AF782" s="691"/>
      <c r="AG782" s="692"/>
      <c r="AH782" s="684" t="s">
        <v>659</v>
      </c>
      <c r="AI782" s="685"/>
      <c r="AJ782" s="685"/>
      <c r="AK782" s="685"/>
      <c r="AL782" s="685"/>
      <c r="AM782" s="685"/>
      <c r="AN782" s="685"/>
      <c r="AO782" s="685"/>
      <c r="AP782" s="685"/>
      <c r="AQ782" s="685"/>
      <c r="AR782" s="685"/>
      <c r="AS782" s="685"/>
      <c r="AT782" s="686"/>
      <c r="AU782" s="406">
        <v>5</v>
      </c>
      <c r="AV782" s="407"/>
      <c r="AW782" s="407"/>
      <c r="AX782" s="408"/>
    </row>
    <row r="783" spans="1:50" ht="24.75" customHeight="1" x14ac:dyDescent="0.15">
      <c r="A783" s="651"/>
      <c r="B783" s="652"/>
      <c r="C783" s="652"/>
      <c r="D783" s="652"/>
      <c r="E783" s="652"/>
      <c r="F783" s="653"/>
      <c r="G783" s="626" t="s">
        <v>637</v>
      </c>
      <c r="H783" s="627"/>
      <c r="I783" s="627"/>
      <c r="J783" s="627"/>
      <c r="K783" s="628"/>
      <c r="L783" s="618" t="s">
        <v>643</v>
      </c>
      <c r="M783" s="619"/>
      <c r="N783" s="619"/>
      <c r="O783" s="619"/>
      <c r="P783" s="619"/>
      <c r="Q783" s="619"/>
      <c r="R783" s="619"/>
      <c r="S783" s="619"/>
      <c r="T783" s="619"/>
      <c r="U783" s="619"/>
      <c r="V783" s="619"/>
      <c r="W783" s="619"/>
      <c r="X783" s="620"/>
      <c r="Y783" s="621">
        <v>21</v>
      </c>
      <c r="Z783" s="622"/>
      <c r="AA783" s="622"/>
      <c r="AB783" s="632"/>
      <c r="AC783" s="626" t="s">
        <v>646</v>
      </c>
      <c r="AD783" s="627"/>
      <c r="AE783" s="627"/>
      <c r="AF783" s="627"/>
      <c r="AG783" s="628"/>
      <c r="AH783" s="618" t="s">
        <v>664</v>
      </c>
      <c r="AI783" s="619"/>
      <c r="AJ783" s="619"/>
      <c r="AK783" s="619"/>
      <c r="AL783" s="619"/>
      <c r="AM783" s="619"/>
      <c r="AN783" s="619"/>
      <c r="AO783" s="619"/>
      <c r="AP783" s="619"/>
      <c r="AQ783" s="619"/>
      <c r="AR783" s="619"/>
      <c r="AS783" s="619"/>
      <c r="AT783" s="620"/>
      <c r="AU783" s="621">
        <v>1.8</v>
      </c>
      <c r="AV783" s="622"/>
      <c r="AW783" s="622"/>
      <c r="AX783" s="623"/>
    </row>
    <row r="784" spans="1:50" ht="24.75" customHeight="1" x14ac:dyDescent="0.15">
      <c r="A784" s="651"/>
      <c r="B784" s="652"/>
      <c r="C784" s="652"/>
      <c r="D784" s="652"/>
      <c r="E784" s="652"/>
      <c r="F784" s="653"/>
      <c r="G784" s="626" t="s">
        <v>638</v>
      </c>
      <c r="H784" s="627"/>
      <c r="I784" s="627"/>
      <c r="J784" s="627"/>
      <c r="K784" s="628"/>
      <c r="L784" s="618" t="s">
        <v>642</v>
      </c>
      <c r="M784" s="619"/>
      <c r="N784" s="619"/>
      <c r="O784" s="619"/>
      <c r="P784" s="619"/>
      <c r="Q784" s="619"/>
      <c r="R784" s="619"/>
      <c r="S784" s="619"/>
      <c r="T784" s="619"/>
      <c r="U784" s="619"/>
      <c r="V784" s="619"/>
      <c r="W784" s="619"/>
      <c r="X784" s="620"/>
      <c r="Y784" s="621">
        <v>12.4</v>
      </c>
      <c r="Z784" s="622"/>
      <c r="AA784" s="622"/>
      <c r="AB784" s="632"/>
      <c r="AC784" s="626" t="s">
        <v>641</v>
      </c>
      <c r="AD784" s="627"/>
      <c r="AE784" s="627"/>
      <c r="AF784" s="627"/>
      <c r="AG784" s="628"/>
      <c r="AH784" s="618" t="s">
        <v>660</v>
      </c>
      <c r="AI784" s="619"/>
      <c r="AJ784" s="619"/>
      <c r="AK784" s="619"/>
      <c r="AL784" s="619"/>
      <c r="AM784" s="619"/>
      <c r="AN784" s="619"/>
      <c r="AO784" s="619"/>
      <c r="AP784" s="619"/>
      <c r="AQ784" s="619"/>
      <c r="AR784" s="619"/>
      <c r="AS784" s="619"/>
      <c r="AT784" s="620"/>
      <c r="AU784" s="621">
        <v>1.5</v>
      </c>
      <c r="AV784" s="622"/>
      <c r="AW784" s="622"/>
      <c r="AX784" s="623"/>
    </row>
    <row r="785" spans="1:50" ht="24.75" customHeight="1" x14ac:dyDescent="0.15">
      <c r="A785" s="651"/>
      <c r="B785" s="652"/>
      <c r="C785" s="652"/>
      <c r="D785" s="652"/>
      <c r="E785" s="652"/>
      <c r="F785" s="653"/>
      <c r="G785" s="626" t="s">
        <v>640</v>
      </c>
      <c r="H785" s="627"/>
      <c r="I785" s="627"/>
      <c r="J785" s="627"/>
      <c r="K785" s="628"/>
      <c r="L785" s="618" t="s">
        <v>644</v>
      </c>
      <c r="M785" s="619"/>
      <c r="N785" s="619"/>
      <c r="O785" s="619"/>
      <c r="P785" s="619"/>
      <c r="Q785" s="619"/>
      <c r="R785" s="619"/>
      <c r="S785" s="619"/>
      <c r="T785" s="619"/>
      <c r="U785" s="619"/>
      <c r="V785" s="619"/>
      <c r="W785" s="619"/>
      <c r="X785" s="620"/>
      <c r="Y785" s="621">
        <v>6.3</v>
      </c>
      <c r="Z785" s="622"/>
      <c r="AA785" s="622"/>
      <c r="AB785" s="632"/>
      <c r="AC785" s="626" t="s">
        <v>657</v>
      </c>
      <c r="AD785" s="627"/>
      <c r="AE785" s="627"/>
      <c r="AF785" s="627"/>
      <c r="AG785" s="628"/>
      <c r="AH785" s="618" t="s">
        <v>661</v>
      </c>
      <c r="AI785" s="619"/>
      <c r="AJ785" s="619"/>
      <c r="AK785" s="619"/>
      <c r="AL785" s="619"/>
      <c r="AM785" s="619"/>
      <c r="AN785" s="619"/>
      <c r="AO785" s="619"/>
      <c r="AP785" s="619"/>
      <c r="AQ785" s="619"/>
      <c r="AR785" s="619"/>
      <c r="AS785" s="619"/>
      <c r="AT785" s="620"/>
      <c r="AU785" s="621">
        <v>1.1000000000000001</v>
      </c>
      <c r="AV785" s="622"/>
      <c r="AW785" s="622"/>
      <c r="AX785" s="623"/>
    </row>
    <row r="786" spans="1:50" ht="24.75" customHeight="1" x14ac:dyDescent="0.15">
      <c r="A786" s="651"/>
      <c r="B786" s="652"/>
      <c r="C786" s="652"/>
      <c r="D786" s="652"/>
      <c r="E786" s="652"/>
      <c r="F786" s="653"/>
      <c r="G786" s="626" t="s">
        <v>641</v>
      </c>
      <c r="H786" s="627"/>
      <c r="I786" s="627"/>
      <c r="J786" s="627"/>
      <c r="K786" s="628"/>
      <c r="L786" s="618" t="s">
        <v>645</v>
      </c>
      <c r="M786" s="619"/>
      <c r="N786" s="619"/>
      <c r="O786" s="619"/>
      <c r="P786" s="619"/>
      <c r="Q786" s="619"/>
      <c r="R786" s="619"/>
      <c r="S786" s="619"/>
      <c r="T786" s="619"/>
      <c r="U786" s="619"/>
      <c r="V786" s="619"/>
      <c r="W786" s="619"/>
      <c r="X786" s="620"/>
      <c r="Y786" s="621">
        <v>5.3</v>
      </c>
      <c r="Z786" s="622"/>
      <c r="AA786" s="622"/>
      <c r="AB786" s="632"/>
      <c r="AC786" s="626" t="s">
        <v>651</v>
      </c>
      <c r="AD786" s="627"/>
      <c r="AE786" s="627"/>
      <c r="AF786" s="627"/>
      <c r="AG786" s="628"/>
      <c r="AH786" s="618" t="s">
        <v>662</v>
      </c>
      <c r="AI786" s="619"/>
      <c r="AJ786" s="619"/>
      <c r="AK786" s="619"/>
      <c r="AL786" s="619"/>
      <c r="AM786" s="619"/>
      <c r="AN786" s="619"/>
      <c r="AO786" s="619"/>
      <c r="AP786" s="619"/>
      <c r="AQ786" s="619"/>
      <c r="AR786" s="619"/>
      <c r="AS786" s="619"/>
      <c r="AT786" s="620"/>
      <c r="AU786" s="621">
        <v>1.1000000000000001</v>
      </c>
      <c r="AV786" s="622"/>
      <c r="AW786" s="622"/>
      <c r="AX786" s="623"/>
    </row>
    <row r="787" spans="1:50" ht="24.75" customHeight="1" x14ac:dyDescent="0.15">
      <c r="A787" s="651"/>
      <c r="B787" s="652"/>
      <c r="C787" s="652"/>
      <c r="D787" s="652"/>
      <c r="E787" s="652"/>
      <c r="F787" s="653"/>
      <c r="G787" s="626" t="s">
        <v>647</v>
      </c>
      <c r="H787" s="627"/>
      <c r="I787" s="627"/>
      <c r="J787" s="627"/>
      <c r="K787" s="628"/>
      <c r="L787" s="618" t="s">
        <v>649</v>
      </c>
      <c r="M787" s="619"/>
      <c r="N787" s="619"/>
      <c r="O787" s="619"/>
      <c r="P787" s="619"/>
      <c r="Q787" s="619"/>
      <c r="R787" s="619"/>
      <c r="S787" s="619"/>
      <c r="T787" s="619"/>
      <c r="U787" s="619"/>
      <c r="V787" s="619"/>
      <c r="W787" s="619"/>
      <c r="X787" s="620"/>
      <c r="Y787" s="621">
        <v>5</v>
      </c>
      <c r="Z787" s="622"/>
      <c r="AA787" s="622"/>
      <c r="AB787" s="632"/>
      <c r="AC787" s="626" t="s">
        <v>652</v>
      </c>
      <c r="AD787" s="627"/>
      <c r="AE787" s="627"/>
      <c r="AF787" s="627"/>
      <c r="AG787" s="628"/>
      <c r="AH787" s="618" t="s">
        <v>663</v>
      </c>
      <c r="AI787" s="619"/>
      <c r="AJ787" s="619"/>
      <c r="AK787" s="619"/>
      <c r="AL787" s="619"/>
      <c r="AM787" s="619"/>
      <c r="AN787" s="619"/>
      <c r="AO787" s="619"/>
      <c r="AP787" s="619"/>
      <c r="AQ787" s="619"/>
      <c r="AR787" s="619"/>
      <c r="AS787" s="619"/>
      <c r="AT787" s="620"/>
      <c r="AU787" s="621">
        <v>1.5</v>
      </c>
      <c r="AV787" s="622"/>
      <c r="AW787" s="622"/>
      <c r="AX787" s="623"/>
    </row>
    <row r="788" spans="1:50" ht="24.75" customHeight="1" x14ac:dyDescent="0.15">
      <c r="A788" s="651"/>
      <c r="B788" s="652"/>
      <c r="C788" s="652"/>
      <c r="D788" s="652"/>
      <c r="E788" s="652"/>
      <c r="F788" s="653"/>
      <c r="G788" s="626" t="s">
        <v>651</v>
      </c>
      <c r="H788" s="627"/>
      <c r="I788" s="627"/>
      <c r="J788" s="627"/>
      <c r="K788" s="628"/>
      <c r="L788" s="618" t="s">
        <v>644</v>
      </c>
      <c r="M788" s="619"/>
      <c r="N788" s="619"/>
      <c r="O788" s="619"/>
      <c r="P788" s="619"/>
      <c r="Q788" s="619"/>
      <c r="R788" s="619"/>
      <c r="S788" s="619"/>
      <c r="T788" s="619"/>
      <c r="U788" s="619"/>
      <c r="V788" s="619"/>
      <c r="W788" s="619"/>
      <c r="X788" s="620"/>
      <c r="Y788" s="621">
        <v>4.5</v>
      </c>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15">
      <c r="A789" s="651"/>
      <c r="B789" s="652"/>
      <c r="C789" s="652"/>
      <c r="D789" s="652"/>
      <c r="E789" s="652"/>
      <c r="F789" s="653"/>
      <c r="G789" s="626" t="s">
        <v>648</v>
      </c>
      <c r="H789" s="627"/>
      <c r="I789" s="627"/>
      <c r="J789" s="627"/>
      <c r="K789" s="628"/>
      <c r="L789" s="618" t="s">
        <v>650</v>
      </c>
      <c r="M789" s="619"/>
      <c r="N789" s="619"/>
      <c r="O789" s="619"/>
      <c r="P789" s="619"/>
      <c r="Q789" s="619"/>
      <c r="R789" s="619"/>
      <c r="S789" s="619"/>
      <c r="T789" s="619"/>
      <c r="U789" s="619"/>
      <c r="V789" s="619"/>
      <c r="W789" s="619"/>
      <c r="X789" s="620"/>
      <c r="Y789" s="621">
        <v>3.7</v>
      </c>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1"/>
      <c r="B790" s="652"/>
      <c r="C790" s="652"/>
      <c r="D790" s="652"/>
      <c r="E790" s="652"/>
      <c r="F790" s="653"/>
      <c r="G790" s="626" t="s">
        <v>655</v>
      </c>
      <c r="H790" s="627"/>
      <c r="I790" s="627"/>
      <c r="J790" s="627"/>
      <c r="K790" s="628"/>
      <c r="L790" s="618" t="s">
        <v>656</v>
      </c>
      <c r="M790" s="619"/>
      <c r="N790" s="619"/>
      <c r="O790" s="619"/>
      <c r="P790" s="619"/>
      <c r="Q790" s="619"/>
      <c r="R790" s="619"/>
      <c r="S790" s="619"/>
      <c r="T790" s="619"/>
      <c r="U790" s="619"/>
      <c r="V790" s="619"/>
      <c r="W790" s="619"/>
      <c r="X790" s="620"/>
      <c r="Y790" s="621">
        <v>3.2</v>
      </c>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x14ac:dyDescent="0.15">
      <c r="A791" s="651"/>
      <c r="B791" s="652"/>
      <c r="C791" s="652"/>
      <c r="D791" s="652"/>
      <c r="E791" s="652"/>
      <c r="F791" s="653"/>
      <c r="G791" s="626" t="s">
        <v>654</v>
      </c>
      <c r="H791" s="627"/>
      <c r="I791" s="627"/>
      <c r="J791" s="627"/>
      <c r="K791" s="628"/>
      <c r="L791" s="618" t="s">
        <v>653</v>
      </c>
      <c r="M791" s="619"/>
      <c r="N791" s="619"/>
      <c r="O791" s="619"/>
      <c r="P791" s="619"/>
      <c r="Q791" s="619"/>
      <c r="R791" s="619"/>
      <c r="S791" s="619"/>
      <c r="T791" s="619"/>
      <c r="U791" s="619"/>
      <c r="V791" s="619"/>
      <c r="W791" s="619"/>
      <c r="X791" s="620"/>
      <c r="Y791" s="621">
        <f>0.5+0.4+0.1</f>
        <v>1</v>
      </c>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116.4</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12</v>
      </c>
      <c r="AV792" s="854"/>
      <c r="AW792" s="854"/>
      <c r="AX792" s="856"/>
    </row>
    <row r="793" spans="1:50" ht="24.75" customHeight="1" x14ac:dyDescent="0.15">
      <c r="A793" s="651"/>
      <c r="B793" s="652"/>
      <c r="C793" s="652"/>
      <c r="D793" s="652"/>
      <c r="E793" s="652"/>
      <c r="F793" s="653"/>
      <c r="G793" s="615" t="s">
        <v>692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670</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638</v>
      </c>
      <c r="H795" s="691"/>
      <c r="I795" s="691"/>
      <c r="J795" s="691"/>
      <c r="K795" s="692"/>
      <c r="L795" s="684" t="s">
        <v>665</v>
      </c>
      <c r="M795" s="685"/>
      <c r="N795" s="685"/>
      <c r="O795" s="685"/>
      <c r="P795" s="685"/>
      <c r="Q795" s="685"/>
      <c r="R795" s="685"/>
      <c r="S795" s="685"/>
      <c r="T795" s="685"/>
      <c r="U795" s="685"/>
      <c r="V795" s="685"/>
      <c r="W795" s="685"/>
      <c r="X795" s="686"/>
      <c r="Y795" s="406">
        <v>1.1200000000000001</v>
      </c>
      <c r="Z795" s="407"/>
      <c r="AA795" s="407"/>
      <c r="AB795" s="827"/>
      <c r="AC795" s="690" t="s">
        <v>646</v>
      </c>
      <c r="AD795" s="691"/>
      <c r="AE795" s="691"/>
      <c r="AF795" s="691"/>
      <c r="AG795" s="692"/>
      <c r="AH795" s="684" t="s">
        <v>671</v>
      </c>
      <c r="AI795" s="685"/>
      <c r="AJ795" s="685"/>
      <c r="AK795" s="685"/>
      <c r="AL795" s="685"/>
      <c r="AM795" s="685"/>
      <c r="AN795" s="685"/>
      <c r="AO795" s="685"/>
      <c r="AP795" s="685"/>
      <c r="AQ795" s="685"/>
      <c r="AR795" s="685"/>
      <c r="AS795" s="685"/>
      <c r="AT795" s="686"/>
      <c r="AU795" s="406">
        <v>2.2000000000000002</v>
      </c>
      <c r="AV795" s="407"/>
      <c r="AW795" s="407"/>
      <c r="AX795" s="408"/>
    </row>
    <row r="796" spans="1:50" ht="24.75" customHeight="1" x14ac:dyDescent="0.15">
      <c r="A796" s="651"/>
      <c r="B796" s="652"/>
      <c r="C796" s="652"/>
      <c r="D796" s="652"/>
      <c r="E796" s="652"/>
      <c r="F796" s="653"/>
      <c r="G796" s="626" t="s">
        <v>641</v>
      </c>
      <c r="H796" s="627"/>
      <c r="I796" s="627"/>
      <c r="J796" s="627"/>
      <c r="K796" s="628"/>
      <c r="L796" s="618" t="s">
        <v>667</v>
      </c>
      <c r="M796" s="619"/>
      <c r="N796" s="619"/>
      <c r="O796" s="619"/>
      <c r="P796" s="619"/>
      <c r="Q796" s="619"/>
      <c r="R796" s="619"/>
      <c r="S796" s="619"/>
      <c r="T796" s="619"/>
      <c r="U796" s="619"/>
      <c r="V796" s="619"/>
      <c r="W796" s="619"/>
      <c r="X796" s="620"/>
      <c r="Y796" s="621">
        <v>0.6</v>
      </c>
      <c r="Z796" s="622"/>
      <c r="AA796" s="622"/>
      <c r="AB796" s="632"/>
      <c r="AC796" s="626" t="s">
        <v>638</v>
      </c>
      <c r="AD796" s="627"/>
      <c r="AE796" s="627"/>
      <c r="AF796" s="627"/>
      <c r="AG796" s="628"/>
      <c r="AH796" s="618" t="s">
        <v>672</v>
      </c>
      <c r="AI796" s="619"/>
      <c r="AJ796" s="619"/>
      <c r="AK796" s="619"/>
      <c r="AL796" s="619"/>
      <c r="AM796" s="619"/>
      <c r="AN796" s="619"/>
      <c r="AO796" s="619"/>
      <c r="AP796" s="619"/>
      <c r="AQ796" s="619"/>
      <c r="AR796" s="619"/>
      <c r="AS796" s="619"/>
      <c r="AT796" s="620"/>
      <c r="AU796" s="621">
        <v>1.5</v>
      </c>
      <c r="AV796" s="622"/>
      <c r="AW796" s="622"/>
      <c r="AX796" s="623"/>
    </row>
    <row r="797" spans="1:50" ht="24.75" customHeight="1" x14ac:dyDescent="0.15">
      <c r="A797" s="651"/>
      <c r="B797" s="652"/>
      <c r="C797" s="652"/>
      <c r="D797" s="652"/>
      <c r="E797" s="652"/>
      <c r="F797" s="653"/>
      <c r="G797" s="626" t="s">
        <v>666</v>
      </c>
      <c r="H797" s="627"/>
      <c r="I797" s="627"/>
      <c r="J797" s="627"/>
      <c r="K797" s="628"/>
      <c r="L797" s="618" t="s">
        <v>668</v>
      </c>
      <c r="M797" s="619"/>
      <c r="N797" s="619"/>
      <c r="O797" s="619"/>
      <c r="P797" s="619"/>
      <c r="Q797" s="619"/>
      <c r="R797" s="619"/>
      <c r="S797" s="619"/>
      <c r="T797" s="619"/>
      <c r="U797" s="619"/>
      <c r="V797" s="619"/>
      <c r="W797" s="619"/>
      <c r="X797" s="620"/>
      <c r="Y797" s="621">
        <v>0.1</v>
      </c>
      <c r="Z797" s="622"/>
      <c r="AA797" s="622"/>
      <c r="AB797" s="632"/>
      <c r="AC797" s="626" t="s">
        <v>641</v>
      </c>
      <c r="AD797" s="627"/>
      <c r="AE797" s="627"/>
      <c r="AF797" s="627"/>
      <c r="AG797" s="628"/>
      <c r="AH797" s="618" t="s">
        <v>673</v>
      </c>
      <c r="AI797" s="619"/>
      <c r="AJ797" s="619"/>
      <c r="AK797" s="619"/>
      <c r="AL797" s="619"/>
      <c r="AM797" s="619"/>
      <c r="AN797" s="619"/>
      <c r="AO797" s="619"/>
      <c r="AP797" s="619"/>
      <c r="AQ797" s="619"/>
      <c r="AR797" s="619"/>
      <c r="AS797" s="619"/>
      <c r="AT797" s="620"/>
      <c r="AU797" s="621">
        <v>0.5</v>
      </c>
      <c r="AV797" s="622"/>
      <c r="AW797" s="622"/>
      <c r="AX797" s="623"/>
    </row>
    <row r="798" spans="1:50" ht="24.75" customHeight="1" x14ac:dyDescent="0.15">
      <c r="A798" s="651"/>
      <c r="B798" s="652"/>
      <c r="C798" s="652"/>
      <c r="D798" s="652"/>
      <c r="E798" s="652"/>
      <c r="F798" s="653"/>
      <c r="G798" s="626" t="s">
        <v>639</v>
      </c>
      <c r="H798" s="627"/>
      <c r="I798" s="627"/>
      <c r="J798" s="627"/>
      <c r="K798" s="628"/>
      <c r="L798" s="618" t="s">
        <v>669</v>
      </c>
      <c r="M798" s="619"/>
      <c r="N798" s="619"/>
      <c r="O798" s="619"/>
      <c r="P798" s="619"/>
      <c r="Q798" s="619"/>
      <c r="R798" s="619"/>
      <c r="S798" s="619"/>
      <c r="T798" s="619"/>
      <c r="U798" s="619"/>
      <c r="V798" s="619"/>
      <c r="W798" s="619"/>
      <c r="X798" s="620"/>
      <c r="Y798" s="621">
        <v>0.05</v>
      </c>
      <c r="Z798" s="622"/>
      <c r="AA798" s="622"/>
      <c r="AB798" s="632"/>
      <c r="AC798" s="626" t="s">
        <v>652</v>
      </c>
      <c r="AD798" s="627"/>
      <c r="AE798" s="627"/>
      <c r="AF798" s="627"/>
      <c r="AG798" s="628"/>
      <c r="AH798" s="618" t="s">
        <v>674</v>
      </c>
      <c r="AI798" s="619"/>
      <c r="AJ798" s="619"/>
      <c r="AK798" s="619"/>
      <c r="AL798" s="619"/>
      <c r="AM798" s="619"/>
      <c r="AN798" s="619"/>
      <c r="AO798" s="619"/>
      <c r="AP798" s="619"/>
      <c r="AQ798" s="619"/>
      <c r="AR798" s="619"/>
      <c r="AS798" s="619"/>
      <c r="AT798" s="620"/>
      <c r="AU798" s="621">
        <v>0.8</v>
      </c>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1.8700000000000003</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5</v>
      </c>
      <c r="AV805" s="854"/>
      <c r="AW805" s="854"/>
      <c r="AX805" s="856"/>
    </row>
    <row r="806" spans="1:50" ht="24.75" customHeight="1" x14ac:dyDescent="0.15">
      <c r="A806" s="651"/>
      <c r="B806" s="652"/>
      <c r="C806" s="652"/>
      <c r="D806" s="652"/>
      <c r="E806" s="652"/>
      <c r="F806" s="653"/>
      <c r="G806" s="615" t="s">
        <v>675</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321</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customHeight="1" x14ac:dyDescent="0.15">
      <c r="A808" s="651"/>
      <c r="B808" s="652"/>
      <c r="C808" s="652"/>
      <c r="D808" s="652"/>
      <c r="E808" s="652"/>
      <c r="F808" s="653"/>
      <c r="G808" s="690" t="s">
        <v>676</v>
      </c>
      <c r="H808" s="691"/>
      <c r="I808" s="691"/>
      <c r="J808" s="691"/>
      <c r="K808" s="692"/>
      <c r="L808" s="684" t="s">
        <v>677</v>
      </c>
      <c r="M808" s="685"/>
      <c r="N808" s="685"/>
      <c r="O808" s="685"/>
      <c r="P808" s="685"/>
      <c r="Q808" s="685"/>
      <c r="R808" s="685"/>
      <c r="S808" s="685"/>
      <c r="T808" s="685"/>
      <c r="U808" s="685"/>
      <c r="V808" s="685"/>
      <c r="W808" s="685"/>
      <c r="X808" s="686"/>
      <c r="Y808" s="406">
        <v>2.5</v>
      </c>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customHeight="1" x14ac:dyDescent="0.15">
      <c r="A809" s="651"/>
      <c r="B809" s="652"/>
      <c r="C809" s="652"/>
      <c r="D809" s="652"/>
      <c r="E809" s="652"/>
      <c r="F809" s="653"/>
      <c r="G809" s="626" t="s">
        <v>641</v>
      </c>
      <c r="H809" s="627"/>
      <c r="I809" s="627"/>
      <c r="J809" s="627"/>
      <c r="K809" s="628"/>
      <c r="L809" s="618" t="s">
        <v>678</v>
      </c>
      <c r="M809" s="619"/>
      <c r="N809" s="619"/>
      <c r="O809" s="619"/>
      <c r="P809" s="619"/>
      <c r="Q809" s="619"/>
      <c r="R809" s="619"/>
      <c r="S809" s="619"/>
      <c r="T809" s="619"/>
      <c r="U809" s="619"/>
      <c r="V809" s="619"/>
      <c r="W809" s="619"/>
      <c r="X809" s="620"/>
      <c r="Y809" s="621">
        <v>0.9</v>
      </c>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customHeight="1" x14ac:dyDescent="0.15">
      <c r="A810" s="651"/>
      <c r="B810" s="652"/>
      <c r="C810" s="652"/>
      <c r="D810" s="652"/>
      <c r="E810" s="652"/>
      <c r="F810" s="653"/>
      <c r="G810" s="626" t="s">
        <v>635</v>
      </c>
      <c r="H810" s="627"/>
      <c r="I810" s="627"/>
      <c r="J810" s="627"/>
      <c r="K810" s="628"/>
      <c r="L810" s="618" t="s">
        <v>679</v>
      </c>
      <c r="M810" s="619"/>
      <c r="N810" s="619"/>
      <c r="O810" s="619"/>
      <c r="P810" s="619"/>
      <c r="Q810" s="619"/>
      <c r="R810" s="619"/>
      <c r="S810" s="619"/>
      <c r="T810" s="619"/>
      <c r="U810" s="619"/>
      <c r="V810" s="619"/>
      <c r="W810" s="619"/>
      <c r="X810" s="620"/>
      <c r="Y810" s="621">
        <v>0.4</v>
      </c>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customHeight="1" x14ac:dyDescent="0.15">
      <c r="A811" s="651"/>
      <c r="B811" s="652"/>
      <c r="C811" s="652"/>
      <c r="D811" s="652"/>
      <c r="E811" s="652"/>
      <c r="F811" s="653"/>
      <c r="G811" s="626" t="s">
        <v>652</v>
      </c>
      <c r="H811" s="627"/>
      <c r="I811" s="627"/>
      <c r="J811" s="627"/>
      <c r="K811" s="628"/>
      <c r="L811" s="618" t="s">
        <v>680</v>
      </c>
      <c r="M811" s="619"/>
      <c r="N811" s="619"/>
      <c r="O811" s="619"/>
      <c r="P811" s="619"/>
      <c r="Q811" s="619"/>
      <c r="R811" s="619"/>
      <c r="S811" s="619"/>
      <c r="T811" s="619"/>
      <c r="U811" s="619"/>
      <c r="V811" s="619"/>
      <c r="W811" s="619"/>
      <c r="X811" s="620"/>
      <c r="Y811" s="621">
        <v>0.9</v>
      </c>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customHeight="1" x14ac:dyDescent="0.15">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4.7</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339</v>
      </c>
      <c r="AD837" s="148"/>
      <c r="AE837" s="148"/>
      <c r="AF837" s="148"/>
      <c r="AG837" s="148"/>
      <c r="AH837" s="380" t="s">
        <v>365</v>
      </c>
      <c r="AI837" s="377"/>
      <c r="AJ837" s="377"/>
      <c r="AK837" s="377"/>
      <c r="AL837" s="377" t="s">
        <v>21</v>
      </c>
      <c r="AM837" s="377"/>
      <c r="AN837" s="377"/>
      <c r="AO837" s="382"/>
      <c r="AP837" s="383" t="s">
        <v>301</v>
      </c>
      <c r="AQ837" s="383"/>
      <c r="AR837" s="383"/>
      <c r="AS837" s="383"/>
      <c r="AT837" s="383"/>
      <c r="AU837" s="383"/>
      <c r="AV837" s="383"/>
      <c r="AW837" s="383"/>
      <c r="AX837" s="383"/>
    </row>
    <row r="838" spans="1:50" ht="44.25" customHeight="1" x14ac:dyDescent="0.15">
      <c r="A838" s="389">
        <v>1</v>
      </c>
      <c r="B838" s="389">
        <v>1</v>
      </c>
      <c r="C838" s="374" t="s">
        <v>681</v>
      </c>
      <c r="D838" s="360"/>
      <c r="E838" s="360"/>
      <c r="F838" s="360"/>
      <c r="G838" s="360"/>
      <c r="H838" s="360"/>
      <c r="I838" s="360"/>
      <c r="J838" s="361">
        <v>5011105002256</v>
      </c>
      <c r="K838" s="362"/>
      <c r="L838" s="362"/>
      <c r="M838" s="362"/>
      <c r="N838" s="362"/>
      <c r="O838" s="362"/>
      <c r="P838" s="375" t="s">
        <v>689</v>
      </c>
      <c r="Q838" s="363"/>
      <c r="R838" s="363"/>
      <c r="S838" s="363"/>
      <c r="T838" s="363"/>
      <c r="U838" s="363"/>
      <c r="V838" s="363"/>
      <c r="W838" s="363"/>
      <c r="X838" s="363"/>
      <c r="Y838" s="364">
        <v>116.4</v>
      </c>
      <c r="Z838" s="365"/>
      <c r="AA838" s="365"/>
      <c r="AB838" s="366"/>
      <c r="AC838" s="376" t="s">
        <v>377</v>
      </c>
      <c r="AD838" s="384"/>
      <c r="AE838" s="384"/>
      <c r="AF838" s="384"/>
      <c r="AG838" s="384"/>
      <c r="AH838" s="385" t="s">
        <v>705</v>
      </c>
      <c r="AI838" s="386"/>
      <c r="AJ838" s="386"/>
      <c r="AK838" s="386"/>
      <c r="AL838" s="370">
        <v>100</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339</v>
      </c>
      <c r="AD870" s="148"/>
      <c r="AE870" s="148"/>
      <c r="AF870" s="148"/>
      <c r="AG870" s="148"/>
      <c r="AH870" s="380" t="s">
        <v>365</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74" t="s">
        <v>682</v>
      </c>
      <c r="D871" s="360"/>
      <c r="E871" s="360"/>
      <c r="F871" s="360"/>
      <c r="G871" s="360"/>
      <c r="H871" s="360"/>
      <c r="I871" s="360"/>
      <c r="J871" s="361">
        <v>5010905000774</v>
      </c>
      <c r="K871" s="362"/>
      <c r="L871" s="362"/>
      <c r="M871" s="362"/>
      <c r="N871" s="362"/>
      <c r="O871" s="362"/>
      <c r="P871" s="375" t="s">
        <v>690</v>
      </c>
      <c r="Q871" s="363"/>
      <c r="R871" s="363"/>
      <c r="S871" s="363"/>
      <c r="T871" s="363"/>
      <c r="U871" s="363"/>
      <c r="V871" s="363"/>
      <c r="W871" s="363"/>
      <c r="X871" s="363"/>
      <c r="Y871" s="364">
        <v>12</v>
      </c>
      <c r="Z871" s="365"/>
      <c r="AA871" s="365"/>
      <c r="AB871" s="366"/>
      <c r="AC871" s="376" t="s">
        <v>374</v>
      </c>
      <c r="AD871" s="384"/>
      <c r="AE871" s="384"/>
      <c r="AF871" s="384"/>
      <c r="AG871" s="384"/>
      <c r="AH871" s="385">
        <v>7</v>
      </c>
      <c r="AI871" s="386"/>
      <c r="AJ871" s="386"/>
      <c r="AK871" s="386"/>
      <c r="AL871" s="370">
        <v>100</v>
      </c>
      <c r="AM871" s="371"/>
      <c r="AN871" s="371"/>
      <c r="AO871" s="372"/>
      <c r="AP871" s="373"/>
      <c r="AQ871" s="373"/>
      <c r="AR871" s="373"/>
      <c r="AS871" s="373"/>
      <c r="AT871" s="373"/>
      <c r="AU871" s="373"/>
      <c r="AV871" s="373"/>
      <c r="AW871" s="373"/>
      <c r="AX871" s="373"/>
    </row>
    <row r="872" spans="1:50" ht="30" customHeight="1" x14ac:dyDescent="0.15">
      <c r="A872" s="389">
        <v>2</v>
      </c>
      <c r="B872" s="389">
        <v>1</v>
      </c>
      <c r="C872" s="374" t="s">
        <v>683</v>
      </c>
      <c r="D872" s="360"/>
      <c r="E872" s="360"/>
      <c r="F872" s="360"/>
      <c r="G872" s="360"/>
      <c r="H872" s="360"/>
      <c r="I872" s="360"/>
      <c r="J872" s="361">
        <v>8010005002330</v>
      </c>
      <c r="K872" s="362"/>
      <c r="L872" s="362"/>
      <c r="M872" s="362"/>
      <c r="N872" s="362"/>
      <c r="O872" s="362"/>
      <c r="P872" s="375" t="s">
        <v>690</v>
      </c>
      <c r="Q872" s="363"/>
      <c r="R872" s="363"/>
      <c r="S872" s="363"/>
      <c r="T872" s="363"/>
      <c r="U872" s="363"/>
      <c r="V872" s="363"/>
      <c r="W872" s="363"/>
      <c r="X872" s="363"/>
      <c r="Y872" s="364">
        <v>12</v>
      </c>
      <c r="Z872" s="365"/>
      <c r="AA872" s="365"/>
      <c r="AB872" s="366"/>
      <c r="AC872" s="376" t="s">
        <v>374</v>
      </c>
      <c r="AD872" s="376"/>
      <c r="AE872" s="376"/>
      <c r="AF872" s="376"/>
      <c r="AG872" s="376"/>
      <c r="AH872" s="385">
        <v>7</v>
      </c>
      <c r="AI872" s="386"/>
      <c r="AJ872" s="386"/>
      <c r="AK872" s="386"/>
      <c r="AL872" s="370">
        <v>100</v>
      </c>
      <c r="AM872" s="371"/>
      <c r="AN872" s="371"/>
      <c r="AO872" s="372"/>
      <c r="AP872" s="373"/>
      <c r="AQ872" s="373"/>
      <c r="AR872" s="373"/>
      <c r="AS872" s="373"/>
      <c r="AT872" s="373"/>
      <c r="AU872" s="373"/>
      <c r="AV872" s="373"/>
      <c r="AW872" s="373"/>
      <c r="AX872" s="373"/>
    </row>
    <row r="873" spans="1:50" ht="30" customHeight="1" x14ac:dyDescent="0.15">
      <c r="A873" s="389">
        <v>3</v>
      </c>
      <c r="B873" s="389">
        <v>1</v>
      </c>
      <c r="C873" s="374" t="s">
        <v>684</v>
      </c>
      <c r="D873" s="360"/>
      <c r="E873" s="360"/>
      <c r="F873" s="360"/>
      <c r="G873" s="360"/>
      <c r="H873" s="360"/>
      <c r="I873" s="360"/>
      <c r="J873" s="361">
        <v>5011105000953</v>
      </c>
      <c r="K873" s="362"/>
      <c r="L873" s="362"/>
      <c r="M873" s="362"/>
      <c r="N873" s="362"/>
      <c r="O873" s="362"/>
      <c r="P873" s="375" t="s">
        <v>690</v>
      </c>
      <c r="Q873" s="363"/>
      <c r="R873" s="363"/>
      <c r="S873" s="363"/>
      <c r="T873" s="363"/>
      <c r="U873" s="363"/>
      <c r="V873" s="363"/>
      <c r="W873" s="363"/>
      <c r="X873" s="363"/>
      <c r="Y873" s="364">
        <v>11.9</v>
      </c>
      <c r="Z873" s="365"/>
      <c r="AA873" s="365"/>
      <c r="AB873" s="366"/>
      <c r="AC873" s="376" t="s">
        <v>374</v>
      </c>
      <c r="AD873" s="376"/>
      <c r="AE873" s="376"/>
      <c r="AF873" s="376"/>
      <c r="AG873" s="376"/>
      <c r="AH873" s="368">
        <v>7</v>
      </c>
      <c r="AI873" s="369"/>
      <c r="AJ873" s="369"/>
      <c r="AK873" s="369"/>
      <c r="AL873" s="370">
        <v>100</v>
      </c>
      <c r="AM873" s="371"/>
      <c r="AN873" s="371"/>
      <c r="AO873" s="372"/>
      <c r="AP873" s="373"/>
      <c r="AQ873" s="373"/>
      <c r="AR873" s="373"/>
      <c r="AS873" s="373"/>
      <c r="AT873" s="373"/>
      <c r="AU873" s="373"/>
      <c r="AV873" s="373"/>
      <c r="AW873" s="373"/>
      <c r="AX873" s="373"/>
    </row>
    <row r="874" spans="1:50" ht="30" customHeight="1" x14ac:dyDescent="0.15">
      <c r="A874" s="389">
        <v>4</v>
      </c>
      <c r="B874" s="389">
        <v>1</v>
      </c>
      <c r="C874" s="374" t="s">
        <v>685</v>
      </c>
      <c r="D874" s="360"/>
      <c r="E874" s="360"/>
      <c r="F874" s="360"/>
      <c r="G874" s="360"/>
      <c r="H874" s="360"/>
      <c r="I874" s="360"/>
      <c r="J874" s="361">
        <v>5010005007398</v>
      </c>
      <c r="K874" s="362"/>
      <c r="L874" s="362"/>
      <c r="M874" s="362"/>
      <c r="N874" s="362"/>
      <c r="O874" s="362"/>
      <c r="P874" s="375" t="s">
        <v>690</v>
      </c>
      <c r="Q874" s="363"/>
      <c r="R874" s="363"/>
      <c r="S874" s="363"/>
      <c r="T874" s="363"/>
      <c r="U874" s="363"/>
      <c r="V874" s="363"/>
      <c r="W874" s="363"/>
      <c r="X874" s="363"/>
      <c r="Y874" s="364">
        <v>11.9</v>
      </c>
      <c r="Z874" s="365"/>
      <c r="AA874" s="365"/>
      <c r="AB874" s="366"/>
      <c r="AC874" s="376" t="s">
        <v>374</v>
      </c>
      <c r="AD874" s="376"/>
      <c r="AE874" s="376"/>
      <c r="AF874" s="376"/>
      <c r="AG874" s="376"/>
      <c r="AH874" s="368">
        <v>7</v>
      </c>
      <c r="AI874" s="369"/>
      <c r="AJ874" s="369"/>
      <c r="AK874" s="369"/>
      <c r="AL874" s="370">
        <v>100</v>
      </c>
      <c r="AM874" s="371"/>
      <c r="AN874" s="371"/>
      <c r="AO874" s="372"/>
      <c r="AP874" s="373"/>
      <c r="AQ874" s="373"/>
      <c r="AR874" s="373"/>
      <c r="AS874" s="373"/>
      <c r="AT874" s="373"/>
      <c r="AU874" s="373"/>
      <c r="AV874" s="373"/>
      <c r="AW874" s="373"/>
      <c r="AX874" s="373"/>
    </row>
    <row r="875" spans="1:50" ht="30" customHeight="1" x14ac:dyDescent="0.15">
      <c r="A875" s="389">
        <v>5</v>
      </c>
      <c r="B875" s="389">
        <v>1</v>
      </c>
      <c r="C875" s="374" t="s">
        <v>685</v>
      </c>
      <c r="D875" s="360"/>
      <c r="E875" s="360"/>
      <c r="F875" s="360"/>
      <c r="G875" s="360"/>
      <c r="H875" s="360"/>
      <c r="I875" s="360"/>
      <c r="J875" s="361">
        <v>5010005007398</v>
      </c>
      <c r="K875" s="362"/>
      <c r="L875" s="362"/>
      <c r="M875" s="362"/>
      <c r="N875" s="362"/>
      <c r="O875" s="362"/>
      <c r="P875" s="375" t="s">
        <v>690</v>
      </c>
      <c r="Q875" s="363"/>
      <c r="R875" s="363"/>
      <c r="S875" s="363"/>
      <c r="T875" s="363"/>
      <c r="U875" s="363"/>
      <c r="V875" s="363"/>
      <c r="W875" s="363"/>
      <c r="X875" s="363"/>
      <c r="Y875" s="364">
        <v>11.9</v>
      </c>
      <c r="Z875" s="365"/>
      <c r="AA875" s="365"/>
      <c r="AB875" s="366"/>
      <c r="AC875" s="367" t="s">
        <v>377</v>
      </c>
      <c r="AD875" s="367"/>
      <c r="AE875" s="367"/>
      <c r="AF875" s="367"/>
      <c r="AG875" s="367"/>
      <c r="AH875" s="368" t="s">
        <v>705</v>
      </c>
      <c r="AI875" s="369"/>
      <c r="AJ875" s="369"/>
      <c r="AK875" s="369"/>
      <c r="AL875" s="370">
        <v>100</v>
      </c>
      <c r="AM875" s="371"/>
      <c r="AN875" s="371"/>
      <c r="AO875" s="372"/>
      <c r="AP875" s="373"/>
      <c r="AQ875" s="373"/>
      <c r="AR875" s="373"/>
      <c r="AS875" s="373"/>
      <c r="AT875" s="373"/>
      <c r="AU875" s="373"/>
      <c r="AV875" s="373"/>
      <c r="AW875" s="373"/>
      <c r="AX875" s="373"/>
    </row>
    <row r="876" spans="1:50" ht="44.25" customHeight="1" x14ac:dyDescent="0.15">
      <c r="A876" s="389">
        <v>6</v>
      </c>
      <c r="B876" s="389">
        <v>1</v>
      </c>
      <c r="C876" s="374" t="s">
        <v>686</v>
      </c>
      <c r="D876" s="360"/>
      <c r="E876" s="360"/>
      <c r="F876" s="360"/>
      <c r="G876" s="360"/>
      <c r="H876" s="360"/>
      <c r="I876" s="360"/>
      <c r="J876" s="361">
        <v>1013205001281</v>
      </c>
      <c r="K876" s="362"/>
      <c r="L876" s="362"/>
      <c r="M876" s="362"/>
      <c r="N876" s="362"/>
      <c r="O876" s="362"/>
      <c r="P876" s="375" t="s">
        <v>690</v>
      </c>
      <c r="Q876" s="363"/>
      <c r="R876" s="363"/>
      <c r="S876" s="363"/>
      <c r="T876" s="363"/>
      <c r="U876" s="363"/>
      <c r="V876" s="363"/>
      <c r="W876" s="363"/>
      <c r="X876" s="363"/>
      <c r="Y876" s="364">
        <v>11.6</v>
      </c>
      <c r="Z876" s="365"/>
      <c r="AA876" s="365"/>
      <c r="AB876" s="366"/>
      <c r="AC876" s="367" t="s">
        <v>377</v>
      </c>
      <c r="AD876" s="367"/>
      <c r="AE876" s="367"/>
      <c r="AF876" s="367"/>
      <c r="AG876" s="367"/>
      <c r="AH876" s="368" t="s">
        <v>633</v>
      </c>
      <c r="AI876" s="369"/>
      <c r="AJ876" s="369"/>
      <c r="AK876" s="369"/>
      <c r="AL876" s="370">
        <v>100</v>
      </c>
      <c r="AM876" s="371"/>
      <c r="AN876" s="371"/>
      <c r="AO876" s="372"/>
      <c r="AP876" s="373"/>
      <c r="AQ876" s="373"/>
      <c r="AR876" s="373"/>
      <c r="AS876" s="373"/>
      <c r="AT876" s="373"/>
      <c r="AU876" s="373"/>
      <c r="AV876" s="373"/>
      <c r="AW876" s="373"/>
      <c r="AX876" s="373"/>
    </row>
    <row r="877" spans="1:50" ht="30" customHeight="1" x14ac:dyDescent="0.15">
      <c r="A877" s="389">
        <v>7</v>
      </c>
      <c r="B877" s="389">
        <v>1</v>
      </c>
      <c r="C877" s="374" t="s">
        <v>687</v>
      </c>
      <c r="D877" s="360"/>
      <c r="E877" s="360"/>
      <c r="F877" s="360"/>
      <c r="G877" s="360"/>
      <c r="H877" s="360"/>
      <c r="I877" s="360"/>
      <c r="J877" s="361">
        <v>9130005004289</v>
      </c>
      <c r="K877" s="362"/>
      <c r="L877" s="362"/>
      <c r="M877" s="362"/>
      <c r="N877" s="362"/>
      <c r="O877" s="362"/>
      <c r="P877" s="375" t="s">
        <v>690</v>
      </c>
      <c r="Q877" s="363"/>
      <c r="R877" s="363"/>
      <c r="S877" s="363"/>
      <c r="T877" s="363"/>
      <c r="U877" s="363"/>
      <c r="V877" s="363"/>
      <c r="W877" s="363"/>
      <c r="X877" s="363"/>
      <c r="Y877" s="364">
        <v>11.1</v>
      </c>
      <c r="Z877" s="365"/>
      <c r="AA877" s="365"/>
      <c r="AB877" s="366"/>
      <c r="AC877" s="367" t="s">
        <v>377</v>
      </c>
      <c r="AD877" s="367"/>
      <c r="AE877" s="367"/>
      <c r="AF877" s="367"/>
      <c r="AG877" s="367"/>
      <c r="AH877" s="368" t="s">
        <v>633</v>
      </c>
      <c r="AI877" s="369"/>
      <c r="AJ877" s="369"/>
      <c r="AK877" s="369"/>
      <c r="AL877" s="370">
        <v>100</v>
      </c>
      <c r="AM877" s="371"/>
      <c r="AN877" s="371"/>
      <c r="AO877" s="372"/>
      <c r="AP877" s="373"/>
      <c r="AQ877" s="373"/>
      <c r="AR877" s="373"/>
      <c r="AS877" s="373"/>
      <c r="AT877" s="373"/>
      <c r="AU877" s="373"/>
      <c r="AV877" s="373"/>
      <c r="AW877" s="373"/>
      <c r="AX877" s="373"/>
    </row>
    <row r="878" spans="1:50" ht="30" customHeight="1" x14ac:dyDescent="0.15">
      <c r="A878" s="389">
        <v>8</v>
      </c>
      <c r="B878" s="389">
        <v>1</v>
      </c>
      <c r="C878" s="374" t="s">
        <v>688</v>
      </c>
      <c r="D878" s="360"/>
      <c r="E878" s="360"/>
      <c r="F878" s="360"/>
      <c r="G878" s="360"/>
      <c r="H878" s="360"/>
      <c r="I878" s="360"/>
      <c r="J878" s="361">
        <v>9120105006459</v>
      </c>
      <c r="K878" s="362"/>
      <c r="L878" s="362"/>
      <c r="M878" s="362"/>
      <c r="N878" s="362"/>
      <c r="O878" s="362"/>
      <c r="P878" s="375" t="s">
        <v>690</v>
      </c>
      <c r="Q878" s="363"/>
      <c r="R878" s="363"/>
      <c r="S878" s="363"/>
      <c r="T878" s="363"/>
      <c r="U878" s="363"/>
      <c r="V878" s="363"/>
      <c r="W878" s="363"/>
      <c r="X878" s="363"/>
      <c r="Y878" s="364">
        <v>11.1</v>
      </c>
      <c r="Z878" s="365"/>
      <c r="AA878" s="365"/>
      <c r="AB878" s="366"/>
      <c r="AC878" s="367" t="s">
        <v>377</v>
      </c>
      <c r="AD878" s="367"/>
      <c r="AE878" s="367"/>
      <c r="AF878" s="367"/>
      <c r="AG878" s="367"/>
      <c r="AH878" s="368" t="s">
        <v>709</v>
      </c>
      <c r="AI878" s="369"/>
      <c r="AJ878" s="369"/>
      <c r="AK878" s="369"/>
      <c r="AL878" s="370">
        <v>100</v>
      </c>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339</v>
      </c>
      <c r="AD903" s="148"/>
      <c r="AE903" s="148"/>
      <c r="AF903" s="148"/>
      <c r="AG903" s="148"/>
      <c r="AH903" s="380" t="s">
        <v>365</v>
      </c>
      <c r="AI903" s="377"/>
      <c r="AJ903" s="377"/>
      <c r="AK903" s="377"/>
      <c r="AL903" s="377" t="s">
        <v>21</v>
      </c>
      <c r="AM903" s="377"/>
      <c r="AN903" s="377"/>
      <c r="AO903" s="382"/>
      <c r="AP903" s="383" t="s">
        <v>301</v>
      </c>
      <c r="AQ903" s="383"/>
      <c r="AR903" s="383"/>
      <c r="AS903" s="383"/>
      <c r="AT903" s="383"/>
      <c r="AU903" s="383"/>
      <c r="AV903" s="383"/>
      <c r="AW903" s="383"/>
      <c r="AX903" s="383"/>
    </row>
    <row r="904" spans="1:50" ht="30" customHeight="1" x14ac:dyDescent="0.15">
      <c r="A904" s="389">
        <v>1</v>
      </c>
      <c r="B904" s="389">
        <v>1</v>
      </c>
      <c r="C904" s="374" t="s">
        <v>691</v>
      </c>
      <c r="D904" s="360"/>
      <c r="E904" s="360"/>
      <c r="F904" s="360"/>
      <c r="G904" s="360"/>
      <c r="H904" s="360"/>
      <c r="I904" s="360"/>
      <c r="J904" s="361">
        <v>4011005003776</v>
      </c>
      <c r="K904" s="362"/>
      <c r="L904" s="362"/>
      <c r="M904" s="362"/>
      <c r="N904" s="362"/>
      <c r="O904" s="362"/>
      <c r="P904" s="375" t="s">
        <v>694</v>
      </c>
      <c r="Q904" s="363"/>
      <c r="R904" s="363"/>
      <c r="S904" s="363"/>
      <c r="T904" s="363"/>
      <c r="U904" s="363"/>
      <c r="V904" s="363"/>
      <c r="W904" s="363"/>
      <c r="X904" s="363"/>
      <c r="Y904" s="364">
        <v>1.9</v>
      </c>
      <c r="Z904" s="365"/>
      <c r="AA904" s="365"/>
      <c r="AB904" s="366"/>
      <c r="AC904" s="376" t="s">
        <v>377</v>
      </c>
      <c r="AD904" s="384"/>
      <c r="AE904" s="384"/>
      <c r="AF904" s="384"/>
      <c r="AG904" s="384"/>
      <c r="AH904" s="385" t="s">
        <v>707</v>
      </c>
      <c r="AI904" s="386"/>
      <c r="AJ904" s="386"/>
      <c r="AK904" s="386"/>
      <c r="AL904" s="370">
        <v>100</v>
      </c>
      <c r="AM904" s="371"/>
      <c r="AN904" s="371"/>
      <c r="AO904" s="372"/>
      <c r="AP904" s="373"/>
      <c r="AQ904" s="373"/>
      <c r="AR904" s="373"/>
      <c r="AS904" s="373"/>
      <c r="AT904" s="373"/>
      <c r="AU904" s="373"/>
      <c r="AV904" s="373"/>
      <c r="AW904" s="373"/>
      <c r="AX904" s="373"/>
    </row>
    <row r="905" spans="1:50" ht="30" customHeight="1" x14ac:dyDescent="0.15">
      <c r="A905" s="389">
        <v>2</v>
      </c>
      <c r="B905" s="389">
        <v>1</v>
      </c>
      <c r="C905" s="374" t="s">
        <v>693</v>
      </c>
      <c r="D905" s="360"/>
      <c r="E905" s="360"/>
      <c r="F905" s="360"/>
      <c r="G905" s="360"/>
      <c r="H905" s="360"/>
      <c r="I905" s="360"/>
      <c r="J905" s="361">
        <v>8011005003616</v>
      </c>
      <c r="K905" s="362"/>
      <c r="L905" s="362"/>
      <c r="M905" s="362"/>
      <c r="N905" s="362"/>
      <c r="O905" s="362"/>
      <c r="P905" s="375" t="s">
        <v>694</v>
      </c>
      <c r="Q905" s="363"/>
      <c r="R905" s="363"/>
      <c r="S905" s="363"/>
      <c r="T905" s="363"/>
      <c r="U905" s="363"/>
      <c r="V905" s="363"/>
      <c r="W905" s="363"/>
      <c r="X905" s="363"/>
      <c r="Y905" s="364">
        <v>0.3</v>
      </c>
      <c r="Z905" s="365"/>
      <c r="AA905" s="365"/>
      <c r="AB905" s="366"/>
      <c r="AC905" s="376" t="s">
        <v>377</v>
      </c>
      <c r="AD905" s="376"/>
      <c r="AE905" s="376"/>
      <c r="AF905" s="376"/>
      <c r="AG905" s="376"/>
      <c r="AH905" s="385" t="s">
        <v>705</v>
      </c>
      <c r="AI905" s="386"/>
      <c r="AJ905" s="386"/>
      <c r="AK905" s="386"/>
      <c r="AL905" s="370">
        <v>100</v>
      </c>
      <c r="AM905" s="371"/>
      <c r="AN905" s="371"/>
      <c r="AO905" s="372"/>
      <c r="AP905" s="373"/>
      <c r="AQ905" s="373"/>
      <c r="AR905" s="373"/>
      <c r="AS905" s="373"/>
      <c r="AT905" s="373"/>
      <c r="AU905" s="373"/>
      <c r="AV905" s="373"/>
      <c r="AW905" s="373"/>
      <c r="AX905" s="373"/>
    </row>
    <row r="906" spans="1:50" ht="45.75" customHeight="1" x14ac:dyDescent="0.15">
      <c r="A906" s="389">
        <v>3</v>
      </c>
      <c r="B906" s="389">
        <v>1</v>
      </c>
      <c r="C906" s="374" t="s">
        <v>710</v>
      </c>
      <c r="D906" s="360"/>
      <c r="E906" s="360"/>
      <c r="F906" s="360"/>
      <c r="G906" s="360"/>
      <c r="H906" s="360"/>
      <c r="I906" s="360"/>
      <c r="J906" s="361">
        <v>6290005013797</v>
      </c>
      <c r="K906" s="362"/>
      <c r="L906" s="362"/>
      <c r="M906" s="362"/>
      <c r="N906" s="362"/>
      <c r="O906" s="362"/>
      <c r="P906" s="375" t="s">
        <v>694</v>
      </c>
      <c r="Q906" s="363"/>
      <c r="R906" s="363"/>
      <c r="S906" s="363"/>
      <c r="T906" s="363"/>
      <c r="U906" s="363"/>
      <c r="V906" s="363"/>
      <c r="W906" s="363"/>
      <c r="X906" s="363"/>
      <c r="Y906" s="364">
        <v>0.5</v>
      </c>
      <c r="Z906" s="365"/>
      <c r="AA906" s="365"/>
      <c r="AB906" s="366"/>
      <c r="AC906" s="376" t="s">
        <v>377</v>
      </c>
      <c r="AD906" s="376"/>
      <c r="AE906" s="376"/>
      <c r="AF906" s="376"/>
      <c r="AG906" s="376"/>
      <c r="AH906" s="368" t="s">
        <v>708</v>
      </c>
      <c r="AI906" s="369"/>
      <c r="AJ906" s="369"/>
      <c r="AK906" s="369"/>
      <c r="AL906" s="370">
        <v>100</v>
      </c>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339</v>
      </c>
      <c r="AD936" s="148"/>
      <c r="AE936" s="148"/>
      <c r="AF936" s="148"/>
      <c r="AG936" s="148"/>
      <c r="AH936" s="380" t="s">
        <v>365</v>
      </c>
      <c r="AI936" s="377"/>
      <c r="AJ936" s="377"/>
      <c r="AK936" s="377"/>
      <c r="AL936" s="377" t="s">
        <v>21</v>
      </c>
      <c r="AM936" s="377"/>
      <c r="AN936" s="377"/>
      <c r="AO936" s="382"/>
      <c r="AP936" s="383" t="s">
        <v>301</v>
      </c>
      <c r="AQ936" s="383"/>
      <c r="AR936" s="383"/>
      <c r="AS936" s="383"/>
      <c r="AT936" s="383"/>
      <c r="AU936" s="383"/>
      <c r="AV936" s="383"/>
      <c r="AW936" s="383"/>
      <c r="AX936" s="383"/>
    </row>
    <row r="937" spans="1:50" ht="45" customHeight="1" x14ac:dyDescent="0.15">
      <c r="A937" s="389">
        <v>1</v>
      </c>
      <c r="B937" s="389">
        <v>1</v>
      </c>
      <c r="C937" s="374" t="s">
        <v>695</v>
      </c>
      <c r="D937" s="360"/>
      <c r="E937" s="360"/>
      <c r="F937" s="360"/>
      <c r="G937" s="360"/>
      <c r="H937" s="360"/>
      <c r="I937" s="360"/>
      <c r="J937" s="361">
        <v>5010905000774</v>
      </c>
      <c r="K937" s="362"/>
      <c r="L937" s="362"/>
      <c r="M937" s="362"/>
      <c r="N937" s="362"/>
      <c r="O937" s="362"/>
      <c r="P937" s="375" t="s">
        <v>701</v>
      </c>
      <c r="Q937" s="363"/>
      <c r="R937" s="363"/>
      <c r="S937" s="363"/>
      <c r="T937" s="363"/>
      <c r="U937" s="363"/>
      <c r="V937" s="363"/>
      <c r="W937" s="363"/>
      <c r="X937" s="363"/>
      <c r="Y937" s="364">
        <v>5</v>
      </c>
      <c r="Z937" s="365"/>
      <c r="AA937" s="365"/>
      <c r="AB937" s="366"/>
      <c r="AC937" s="376" t="s">
        <v>377</v>
      </c>
      <c r="AD937" s="384"/>
      <c r="AE937" s="384"/>
      <c r="AF937" s="384"/>
      <c r="AG937" s="384"/>
      <c r="AH937" s="385" t="s">
        <v>633</v>
      </c>
      <c r="AI937" s="386"/>
      <c r="AJ937" s="386"/>
      <c r="AK937" s="386"/>
      <c r="AL937" s="370">
        <v>100</v>
      </c>
      <c r="AM937" s="371"/>
      <c r="AN937" s="371"/>
      <c r="AO937" s="372"/>
      <c r="AP937" s="373"/>
      <c r="AQ937" s="373"/>
      <c r="AR937" s="373"/>
      <c r="AS937" s="373"/>
      <c r="AT937" s="373"/>
      <c r="AU937" s="373"/>
      <c r="AV937" s="373"/>
      <c r="AW937" s="373"/>
      <c r="AX937" s="373"/>
    </row>
    <row r="938" spans="1:50" ht="30" customHeight="1" x14ac:dyDescent="0.15">
      <c r="A938" s="389">
        <v>2</v>
      </c>
      <c r="B938" s="389">
        <v>1</v>
      </c>
      <c r="C938" s="374" t="s">
        <v>698</v>
      </c>
      <c r="D938" s="360"/>
      <c r="E938" s="360"/>
      <c r="F938" s="360"/>
      <c r="G938" s="360"/>
      <c r="H938" s="360"/>
      <c r="I938" s="360"/>
      <c r="J938" s="361">
        <v>8011005003310</v>
      </c>
      <c r="K938" s="362"/>
      <c r="L938" s="362"/>
      <c r="M938" s="362"/>
      <c r="N938" s="362"/>
      <c r="O938" s="362"/>
      <c r="P938" s="375" t="s">
        <v>702</v>
      </c>
      <c r="Q938" s="363"/>
      <c r="R938" s="363"/>
      <c r="S938" s="363"/>
      <c r="T938" s="363"/>
      <c r="U938" s="363"/>
      <c r="V938" s="363"/>
      <c r="W938" s="363"/>
      <c r="X938" s="363"/>
      <c r="Y938" s="364">
        <v>3.6</v>
      </c>
      <c r="Z938" s="365"/>
      <c r="AA938" s="365"/>
      <c r="AB938" s="366"/>
      <c r="AC938" s="376" t="s">
        <v>377</v>
      </c>
      <c r="AD938" s="376"/>
      <c r="AE938" s="376"/>
      <c r="AF938" s="376"/>
      <c r="AG938" s="376"/>
      <c r="AH938" s="385" t="s">
        <v>633</v>
      </c>
      <c r="AI938" s="386"/>
      <c r="AJ938" s="386"/>
      <c r="AK938" s="386"/>
      <c r="AL938" s="370">
        <v>100</v>
      </c>
      <c r="AM938" s="371"/>
      <c r="AN938" s="371"/>
      <c r="AO938" s="372"/>
      <c r="AP938" s="373"/>
      <c r="AQ938" s="373"/>
      <c r="AR938" s="373"/>
      <c r="AS938" s="373"/>
      <c r="AT938" s="373"/>
      <c r="AU938" s="373"/>
      <c r="AV938" s="373"/>
      <c r="AW938" s="373"/>
      <c r="AX938" s="373"/>
    </row>
    <row r="939" spans="1:50" ht="30" customHeight="1" x14ac:dyDescent="0.15">
      <c r="A939" s="389">
        <v>3</v>
      </c>
      <c r="B939" s="389">
        <v>1</v>
      </c>
      <c r="C939" s="374" t="s">
        <v>697</v>
      </c>
      <c r="D939" s="360"/>
      <c r="E939" s="360"/>
      <c r="F939" s="360"/>
      <c r="G939" s="360"/>
      <c r="H939" s="360"/>
      <c r="I939" s="360"/>
      <c r="J939" s="361">
        <v>6011005003774</v>
      </c>
      <c r="K939" s="362"/>
      <c r="L939" s="362"/>
      <c r="M939" s="362"/>
      <c r="N939" s="362"/>
      <c r="O939" s="362"/>
      <c r="P939" s="375" t="s">
        <v>702</v>
      </c>
      <c r="Q939" s="363"/>
      <c r="R939" s="363"/>
      <c r="S939" s="363"/>
      <c r="T939" s="363"/>
      <c r="U939" s="363"/>
      <c r="V939" s="363"/>
      <c r="W939" s="363"/>
      <c r="X939" s="363"/>
      <c r="Y939" s="364">
        <v>3.3</v>
      </c>
      <c r="Z939" s="365"/>
      <c r="AA939" s="365"/>
      <c r="AB939" s="366"/>
      <c r="AC939" s="376" t="s">
        <v>377</v>
      </c>
      <c r="AD939" s="376"/>
      <c r="AE939" s="376"/>
      <c r="AF939" s="376"/>
      <c r="AG939" s="376"/>
      <c r="AH939" s="368" t="s">
        <v>705</v>
      </c>
      <c r="AI939" s="369"/>
      <c r="AJ939" s="369"/>
      <c r="AK939" s="369"/>
      <c r="AL939" s="370">
        <v>100</v>
      </c>
      <c r="AM939" s="371"/>
      <c r="AN939" s="371"/>
      <c r="AO939" s="372"/>
      <c r="AP939" s="373"/>
      <c r="AQ939" s="373"/>
      <c r="AR939" s="373"/>
      <c r="AS939" s="373"/>
      <c r="AT939" s="373"/>
      <c r="AU939" s="373"/>
      <c r="AV939" s="373"/>
      <c r="AW939" s="373"/>
      <c r="AX939" s="373"/>
    </row>
    <row r="940" spans="1:50" ht="45" customHeight="1" x14ac:dyDescent="0.15">
      <c r="A940" s="389">
        <v>4</v>
      </c>
      <c r="B940" s="389">
        <v>1</v>
      </c>
      <c r="C940" s="374" t="s">
        <v>696</v>
      </c>
      <c r="D940" s="360"/>
      <c r="E940" s="360"/>
      <c r="F940" s="360"/>
      <c r="G940" s="360"/>
      <c r="H940" s="360"/>
      <c r="I940" s="360"/>
      <c r="J940" s="361">
        <v>2010405003181</v>
      </c>
      <c r="K940" s="362"/>
      <c r="L940" s="362"/>
      <c r="M940" s="362"/>
      <c r="N940" s="362"/>
      <c r="O940" s="362"/>
      <c r="P940" s="375" t="s">
        <v>702</v>
      </c>
      <c r="Q940" s="363"/>
      <c r="R940" s="363"/>
      <c r="S940" s="363"/>
      <c r="T940" s="363"/>
      <c r="U940" s="363"/>
      <c r="V940" s="363"/>
      <c r="W940" s="363"/>
      <c r="X940" s="363"/>
      <c r="Y940" s="364">
        <v>3.1</v>
      </c>
      <c r="Z940" s="365"/>
      <c r="AA940" s="365"/>
      <c r="AB940" s="366"/>
      <c r="AC940" s="376" t="s">
        <v>377</v>
      </c>
      <c r="AD940" s="376"/>
      <c r="AE940" s="376"/>
      <c r="AF940" s="376"/>
      <c r="AG940" s="376"/>
      <c r="AH940" s="368" t="s">
        <v>633</v>
      </c>
      <c r="AI940" s="369"/>
      <c r="AJ940" s="369"/>
      <c r="AK940" s="369"/>
      <c r="AL940" s="370">
        <v>100</v>
      </c>
      <c r="AM940" s="371"/>
      <c r="AN940" s="371"/>
      <c r="AO940" s="372"/>
      <c r="AP940" s="373"/>
      <c r="AQ940" s="373"/>
      <c r="AR940" s="373"/>
      <c r="AS940" s="373"/>
      <c r="AT940" s="373"/>
      <c r="AU940" s="373"/>
      <c r="AV940" s="373"/>
      <c r="AW940" s="373"/>
      <c r="AX940" s="373"/>
    </row>
    <row r="941" spans="1:50" ht="30" customHeight="1" x14ac:dyDescent="0.15">
      <c r="A941" s="389">
        <v>5</v>
      </c>
      <c r="B941" s="389">
        <v>1</v>
      </c>
      <c r="C941" s="374" t="s">
        <v>699</v>
      </c>
      <c r="D941" s="360"/>
      <c r="E941" s="360"/>
      <c r="F941" s="360"/>
      <c r="G941" s="360"/>
      <c r="H941" s="360"/>
      <c r="I941" s="360"/>
      <c r="J941" s="361">
        <v>8010005020786</v>
      </c>
      <c r="K941" s="362"/>
      <c r="L941" s="362"/>
      <c r="M941" s="362"/>
      <c r="N941" s="362"/>
      <c r="O941" s="362"/>
      <c r="P941" s="375" t="s">
        <v>702</v>
      </c>
      <c r="Q941" s="363"/>
      <c r="R941" s="363"/>
      <c r="S941" s="363"/>
      <c r="T941" s="363"/>
      <c r="U941" s="363"/>
      <c r="V941" s="363"/>
      <c r="W941" s="363"/>
      <c r="X941" s="363"/>
      <c r="Y941" s="364">
        <v>1.7</v>
      </c>
      <c r="Z941" s="365"/>
      <c r="AA941" s="365"/>
      <c r="AB941" s="366"/>
      <c r="AC941" s="367" t="s">
        <v>377</v>
      </c>
      <c r="AD941" s="367"/>
      <c r="AE941" s="367"/>
      <c r="AF941" s="367"/>
      <c r="AG941" s="367"/>
      <c r="AH941" s="368" t="s">
        <v>706</v>
      </c>
      <c r="AI941" s="369"/>
      <c r="AJ941" s="369"/>
      <c r="AK941" s="369"/>
      <c r="AL941" s="370">
        <v>100</v>
      </c>
      <c r="AM941" s="371"/>
      <c r="AN941" s="371"/>
      <c r="AO941" s="372"/>
      <c r="AP941" s="373"/>
      <c r="AQ941" s="373"/>
      <c r="AR941" s="373"/>
      <c r="AS941" s="373"/>
      <c r="AT941" s="373"/>
      <c r="AU941" s="373"/>
      <c r="AV941" s="373"/>
      <c r="AW941" s="373"/>
      <c r="AX941" s="373"/>
    </row>
    <row r="942" spans="1:50" ht="30" customHeight="1" x14ac:dyDescent="0.15">
      <c r="A942" s="389">
        <v>6</v>
      </c>
      <c r="B942" s="389">
        <v>1</v>
      </c>
      <c r="C942" s="374" t="s">
        <v>700</v>
      </c>
      <c r="D942" s="360"/>
      <c r="E942" s="360"/>
      <c r="F942" s="360"/>
      <c r="G942" s="360"/>
      <c r="H942" s="360"/>
      <c r="I942" s="360"/>
      <c r="J942" s="361">
        <v>8010005018665</v>
      </c>
      <c r="K942" s="362"/>
      <c r="L942" s="362"/>
      <c r="M942" s="362"/>
      <c r="N942" s="362"/>
      <c r="O942" s="362"/>
      <c r="P942" s="375" t="s">
        <v>702</v>
      </c>
      <c r="Q942" s="363"/>
      <c r="R942" s="363"/>
      <c r="S942" s="363"/>
      <c r="T942" s="363"/>
      <c r="U942" s="363"/>
      <c r="V942" s="363"/>
      <c r="W942" s="363"/>
      <c r="X942" s="363"/>
      <c r="Y942" s="364">
        <v>1.2</v>
      </c>
      <c r="Z942" s="365"/>
      <c r="AA942" s="365"/>
      <c r="AB942" s="366"/>
      <c r="AC942" s="367" t="s">
        <v>377</v>
      </c>
      <c r="AD942" s="367"/>
      <c r="AE942" s="367"/>
      <c r="AF942" s="367"/>
      <c r="AG942" s="367"/>
      <c r="AH942" s="368" t="s">
        <v>633</v>
      </c>
      <c r="AI942" s="369"/>
      <c r="AJ942" s="369"/>
      <c r="AK942" s="369"/>
      <c r="AL942" s="370">
        <v>100</v>
      </c>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75"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339</v>
      </c>
      <c r="AD969" s="148"/>
      <c r="AE969" s="148"/>
      <c r="AF969" s="148"/>
      <c r="AG969" s="148"/>
      <c r="AH969" s="380" t="s">
        <v>365</v>
      </c>
      <c r="AI969" s="377"/>
      <c r="AJ969" s="377"/>
      <c r="AK969" s="377"/>
      <c r="AL969" s="377" t="s">
        <v>21</v>
      </c>
      <c r="AM969" s="377"/>
      <c r="AN969" s="377"/>
      <c r="AO969" s="382"/>
      <c r="AP969" s="383" t="s">
        <v>301</v>
      </c>
      <c r="AQ969" s="383"/>
      <c r="AR969" s="383"/>
      <c r="AS969" s="383"/>
      <c r="AT969" s="383"/>
      <c r="AU969" s="383"/>
      <c r="AV969" s="383"/>
      <c r="AW969" s="383"/>
      <c r="AX969" s="383"/>
    </row>
    <row r="970" spans="1:50" ht="30" customHeight="1" x14ac:dyDescent="0.15">
      <c r="A970" s="389">
        <v>1</v>
      </c>
      <c r="B970" s="389">
        <v>1</v>
      </c>
      <c r="C970" s="374" t="s">
        <v>683</v>
      </c>
      <c r="D970" s="360"/>
      <c r="E970" s="360"/>
      <c r="F970" s="360"/>
      <c r="G970" s="360"/>
      <c r="H970" s="360"/>
      <c r="I970" s="360"/>
      <c r="J970" s="361">
        <v>8010005002330</v>
      </c>
      <c r="K970" s="362"/>
      <c r="L970" s="362"/>
      <c r="M970" s="362"/>
      <c r="N970" s="362"/>
      <c r="O970" s="362"/>
      <c r="P970" s="375" t="s">
        <v>703</v>
      </c>
      <c r="Q970" s="363"/>
      <c r="R970" s="363"/>
      <c r="S970" s="363"/>
      <c r="T970" s="363"/>
      <c r="U970" s="363"/>
      <c r="V970" s="363"/>
      <c r="W970" s="363"/>
      <c r="X970" s="363"/>
      <c r="Y970" s="364">
        <v>4.7</v>
      </c>
      <c r="Z970" s="365"/>
      <c r="AA970" s="365"/>
      <c r="AB970" s="366"/>
      <c r="AC970" s="376" t="s">
        <v>377</v>
      </c>
      <c r="AD970" s="384"/>
      <c r="AE970" s="384"/>
      <c r="AF970" s="384"/>
      <c r="AG970" s="384"/>
      <c r="AH970" s="385" t="s">
        <v>704</v>
      </c>
      <c r="AI970" s="386"/>
      <c r="AJ970" s="386"/>
      <c r="AK970" s="386"/>
      <c r="AL970" s="370">
        <v>100</v>
      </c>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339</v>
      </c>
      <c r="AD1002" s="148"/>
      <c r="AE1002" s="148"/>
      <c r="AF1002" s="148"/>
      <c r="AG1002" s="148"/>
      <c r="AH1002" s="380" t="s">
        <v>365</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339</v>
      </c>
      <c r="AD1035" s="148"/>
      <c r="AE1035" s="148"/>
      <c r="AF1035" s="148"/>
      <c r="AG1035" s="148"/>
      <c r="AH1035" s="380" t="s">
        <v>365</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339</v>
      </c>
      <c r="AD1068" s="148"/>
      <c r="AE1068" s="148"/>
      <c r="AF1068" s="148"/>
      <c r="AG1068" s="148"/>
      <c r="AH1068" s="380" t="s">
        <v>365</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330</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345</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331</v>
      </c>
      <c r="AQ1102" s="383"/>
      <c r="AR1102" s="383"/>
      <c r="AS1102" s="383"/>
      <c r="AT1102" s="383"/>
      <c r="AU1102" s="383"/>
      <c r="AV1102" s="383"/>
      <c r="AW1102" s="383"/>
      <c r="AX1102" s="383"/>
    </row>
    <row r="1103" spans="1:50" ht="30" customHeight="1" x14ac:dyDescent="0.15">
      <c r="A1103" s="389">
        <v>1</v>
      </c>
      <c r="B1103" s="389">
        <v>1</v>
      </c>
      <c r="C1103" s="387"/>
      <c r="D1103" s="387"/>
      <c r="E1103" s="351" t="s">
        <v>555</v>
      </c>
      <c r="F1103" s="388"/>
      <c r="G1103" s="388"/>
      <c r="H1103" s="388"/>
      <c r="I1103" s="388"/>
      <c r="J1103" s="361" t="s">
        <v>555</v>
      </c>
      <c r="K1103" s="362"/>
      <c r="L1103" s="362"/>
      <c r="M1103" s="362"/>
      <c r="N1103" s="362"/>
      <c r="O1103" s="362"/>
      <c r="P1103" s="398" t="s">
        <v>556</v>
      </c>
      <c r="Q1103" s="363"/>
      <c r="R1103" s="363"/>
      <c r="S1103" s="363"/>
      <c r="T1103" s="363"/>
      <c r="U1103" s="363"/>
      <c r="V1103" s="363"/>
      <c r="W1103" s="363"/>
      <c r="X1103" s="363"/>
      <c r="Y1103" s="399" t="s">
        <v>555</v>
      </c>
      <c r="Z1103" s="365"/>
      <c r="AA1103" s="365"/>
      <c r="AB1103" s="366"/>
      <c r="AC1103" s="367"/>
      <c r="AD1103" s="367"/>
      <c r="AE1103" s="367"/>
      <c r="AF1103" s="367"/>
      <c r="AG1103" s="367"/>
      <c r="AH1103" s="390" t="s">
        <v>555</v>
      </c>
      <c r="AI1103" s="369"/>
      <c r="AJ1103" s="369"/>
      <c r="AK1103" s="369"/>
      <c r="AL1103" s="391" t="s">
        <v>555</v>
      </c>
      <c r="AM1103" s="371"/>
      <c r="AN1103" s="371"/>
      <c r="AO1103" s="372"/>
      <c r="AP1103" s="392" t="s">
        <v>556</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21">
      <formula>IF(RIGHT(TEXT(P14,"0.#"),1)=".",FALSE,TRUE)</formula>
    </cfRule>
    <cfRule type="expression" dxfId="2750" priority="14022">
      <formula>IF(RIGHT(TEXT(P14,"0.#"),1)=".",TRUE,FALSE)</formula>
    </cfRule>
  </conditionalFormatting>
  <conditionalFormatting sqref="AE32">
    <cfRule type="expression" dxfId="2749" priority="14011">
      <formula>IF(RIGHT(TEXT(AE32,"0.#"),1)=".",FALSE,TRUE)</formula>
    </cfRule>
    <cfRule type="expression" dxfId="2748" priority="14012">
      <formula>IF(RIGHT(TEXT(AE32,"0.#"),1)=".",TRUE,FALSE)</formula>
    </cfRule>
  </conditionalFormatting>
  <conditionalFormatting sqref="P18:AX18">
    <cfRule type="expression" dxfId="2747" priority="13897">
      <formula>IF(RIGHT(TEXT(P18,"0.#"),1)=".",FALSE,TRUE)</formula>
    </cfRule>
    <cfRule type="expression" dxfId="2746" priority="13898">
      <formula>IF(RIGHT(TEXT(P18,"0.#"),1)=".",TRUE,FALSE)</formula>
    </cfRule>
  </conditionalFormatting>
  <conditionalFormatting sqref="Y783">
    <cfRule type="expression" dxfId="2745" priority="13893">
      <formula>IF(RIGHT(TEXT(Y783,"0.#"),1)=".",FALSE,TRUE)</formula>
    </cfRule>
    <cfRule type="expression" dxfId="2744" priority="13894">
      <formula>IF(RIGHT(TEXT(Y783,"0.#"),1)=".",TRUE,FALSE)</formula>
    </cfRule>
  </conditionalFormatting>
  <conditionalFormatting sqref="Y792">
    <cfRule type="expression" dxfId="2743" priority="13889">
      <formula>IF(RIGHT(TEXT(Y792,"0.#"),1)=".",FALSE,TRUE)</formula>
    </cfRule>
    <cfRule type="expression" dxfId="2742" priority="13890">
      <formula>IF(RIGHT(TEXT(Y792,"0.#"),1)=".",TRUE,FALSE)</formula>
    </cfRule>
  </conditionalFormatting>
  <conditionalFormatting sqref="Y823:Y830 Y821 Y810:Y817 Y808 Y797:Y804 Y795">
    <cfRule type="expression" dxfId="2741" priority="13671">
      <formula>IF(RIGHT(TEXT(Y795,"0.#"),1)=".",FALSE,TRUE)</formula>
    </cfRule>
    <cfRule type="expression" dxfId="2740" priority="13672">
      <formula>IF(RIGHT(TEXT(Y795,"0.#"),1)=".",TRUE,FALSE)</formula>
    </cfRule>
  </conditionalFormatting>
  <conditionalFormatting sqref="P16:AQ17 P15:AX15 P13:AX13">
    <cfRule type="expression" dxfId="2739" priority="13719">
      <formula>IF(RIGHT(TEXT(P13,"0.#"),1)=".",FALSE,TRUE)</formula>
    </cfRule>
    <cfRule type="expression" dxfId="2738" priority="13720">
      <formula>IF(RIGHT(TEXT(P13,"0.#"),1)=".",TRUE,FALSE)</formula>
    </cfRule>
  </conditionalFormatting>
  <conditionalFormatting sqref="P19:AJ19">
    <cfRule type="expression" dxfId="2737" priority="13717">
      <formula>IF(RIGHT(TEXT(P19,"0.#"),1)=".",FALSE,TRUE)</formula>
    </cfRule>
    <cfRule type="expression" dxfId="2736" priority="13718">
      <formula>IF(RIGHT(TEXT(P19,"0.#"),1)=".",TRUE,FALSE)</formula>
    </cfRule>
  </conditionalFormatting>
  <conditionalFormatting sqref="AE101 AQ101">
    <cfRule type="expression" dxfId="2735" priority="13709">
      <formula>IF(RIGHT(TEXT(AE101,"0.#"),1)=".",FALSE,TRUE)</formula>
    </cfRule>
    <cfRule type="expression" dxfId="2734" priority="13710">
      <formula>IF(RIGHT(TEXT(AE101,"0.#"),1)=".",TRUE,FALSE)</formula>
    </cfRule>
  </conditionalFormatting>
  <conditionalFormatting sqref="Y784:Y791 Y782">
    <cfRule type="expression" dxfId="2733" priority="13695">
      <formula>IF(RIGHT(TEXT(Y782,"0.#"),1)=".",FALSE,TRUE)</formula>
    </cfRule>
    <cfRule type="expression" dxfId="2732" priority="13696">
      <formula>IF(RIGHT(TEXT(Y782,"0.#"),1)=".",TRUE,FALSE)</formula>
    </cfRule>
  </conditionalFormatting>
  <conditionalFormatting sqref="AU783">
    <cfRule type="expression" dxfId="2731" priority="13693">
      <formula>IF(RIGHT(TEXT(AU783,"0.#"),1)=".",FALSE,TRUE)</formula>
    </cfRule>
    <cfRule type="expression" dxfId="2730" priority="13694">
      <formula>IF(RIGHT(TEXT(AU783,"0.#"),1)=".",TRUE,FALSE)</formula>
    </cfRule>
  </conditionalFormatting>
  <conditionalFormatting sqref="AU792">
    <cfRule type="expression" dxfId="2729" priority="13691">
      <formula>IF(RIGHT(TEXT(AU792,"0.#"),1)=".",FALSE,TRUE)</formula>
    </cfRule>
    <cfRule type="expression" dxfId="2728" priority="13692">
      <formula>IF(RIGHT(TEXT(AU792,"0.#"),1)=".",TRUE,FALSE)</formula>
    </cfRule>
  </conditionalFormatting>
  <conditionalFormatting sqref="AU784:AU785 AU782 AU787:AU791">
    <cfRule type="expression" dxfId="2727" priority="13689">
      <formula>IF(RIGHT(TEXT(AU782,"0.#"),1)=".",FALSE,TRUE)</formula>
    </cfRule>
    <cfRule type="expression" dxfId="2726" priority="13690">
      <formula>IF(RIGHT(TEXT(AU782,"0.#"),1)=".",TRUE,FALSE)</formula>
    </cfRule>
  </conditionalFormatting>
  <conditionalFormatting sqref="Y822 Y809 Y796">
    <cfRule type="expression" dxfId="2725" priority="13675">
      <formula>IF(RIGHT(TEXT(Y796,"0.#"),1)=".",FALSE,TRUE)</formula>
    </cfRule>
    <cfRule type="expression" dxfId="2724" priority="13676">
      <formula>IF(RIGHT(TEXT(Y796,"0.#"),1)=".",TRUE,FALSE)</formula>
    </cfRule>
  </conditionalFormatting>
  <conditionalFormatting sqref="Y831 Y818 Y805">
    <cfRule type="expression" dxfId="2723" priority="13673">
      <formula>IF(RIGHT(TEXT(Y805,"0.#"),1)=".",FALSE,TRUE)</formula>
    </cfRule>
    <cfRule type="expression" dxfId="2722" priority="13674">
      <formula>IF(RIGHT(TEXT(Y805,"0.#"),1)=".",TRUE,FALSE)</formula>
    </cfRule>
  </conditionalFormatting>
  <conditionalFormatting sqref="AU822 AU809 AU796">
    <cfRule type="expression" dxfId="2721" priority="13669">
      <formula>IF(RIGHT(TEXT(AU796,"0.#"),1)=".",FALSE,TRUE)</formula>
    </cfRule>
    <cfRule type="expression" dxfId="2720" priority="13670">
      <formula>IF(RIGHT(TEXT(AU796,"0.#"),1)=".",TRUE,FALSE)</formula>
    </cfRule>
  </conditionalFormatting>
  <conditionalFormatting sqref="AU831 AU818 AU805">
    <cfRule type="expression" dxfId="2719" priority="13667">
      <formula>IF(RIGHT(TEXT(AU805,"0.#"),1)=".",FALSE,TRUE)</formula>
    </cfRule>
    <cfRule type="expression" dxfId="2718" priority="13668">
      <formula>IF(RIGHT(TEXT(AU805,"0.#"),1)=".",TRUE,FALSE)</formula>
    </cfRule>
  </conditionalFormatting>
  <conditionalFormatting sqref="AU823:AU830 AU821 AU810:AU817 AU808 AU797:AU804 AU795">
    <cfRule type="expression" dxfId="2717" priority="13665">
      <formula>IF(RIGHT(TEXT(AU795,"0.#"),1)=".",FALSE,TRUE)</formula>
    </cfRule>
    <cfRule type="expression" dxfId="2716" priority="13666">
      <formula>IF(RIGHT(TEXT(AU795,"0.#"),1)=".",TRUE,FALSE)</formula>
    </cfRule>
  </conditionalFormatting>
  <conditionalFormatting sqref="AM87">
    <cfRule type="expression" dxfId="2715" priority="13319">
      <formula>IF(RIGHT(TEXT(AM87,"0.#"),1)=".",FALSE,TRUE)</formula>
    </cfRule>
    <cfRule type="expression" dxfId="2714" priority="13320">
      <formula>IF(RIGHT(TEXT(AM87,"0.#"),1)=".",TRUE,FALSE)</formula>
    </cfRule>
  </conditionalFormatting>
  <conditionalFormatting sqref="AE55">
    <cfRule type="expression" dxfId="2713" priority="13387">
      <formula>IF(RIGHT(TEXT(AE55,"0.#"),1)=".",FALSE,TRUE)</formula>
    </cfRule>
    <cfRule type="expression" dxfId="2712" priority="13388">
      <formula>IF(RIGHT(TEXT(AE55,"0.#"),1)=".",TRUE,FALSE)</formula>
    </cfRule>
  </conditionalFormatting>
  <conditionalFormatting sqref="AI55">
    <cfRule type="expression" dxfId="2711" priority="13385">
      <formula>IF(RIGHT(TEXT(AI55,"0.#"),1)=".",FALSE,TRUE)</formula>
    </cfRule>
    <cfRule type="expression" dxfId="2710" priority="13386">
      <formula>IF(RIGHT(TEXT(AI55,"0.#"),1)=".",TRUE,FALSE)</formula>
    </cfRule>
  </conditionalFormatting>
  <conditionalFormatting sqref="AM34">
    <cfRule type="expression" dxfId="2709" priority="13465">
      <formula>IF(RIGHT(TEXT(AM34,"0.#"),1)=".",FALSE,TRUE)</formula>
    </cfRule>
    <cfRule type="expression" dxfId="2708" priority="13466">
      <formula>IF(RIGHT(TEXT(AM34,"0.#"),1)=".",TRUE,FALSE)</formula>
    </cfRule>
  </conditionalFormatting>
  <conditionalFormatting sqref="AE33">
    <cfRule type="expression" dxfId="2707" priority="13479">
      <formula>IF(RIGHT(TEXT(AE33,"0.#"),1)=".",FALSE,TRUE)</formula>
    </cfRule>
    <cfRule type="expression" dxfId="2706" priority="13480">
      <formula>IF(RIGHT(TEXT(AE33,"0.#"),1)=".",TRUE,FALSE)</formula>
    </cfRule>
  </conditionalFormatting>
  <conditionalFormatting sqref="AE34">
    <cfRule type="expression" dxfId="2705" priority="13477">
      <formula>IF(RIGHT(TEXT(AE34,"0.#"),1)=".",FALSE,TRUE)</formula>
    </cfRule>
    <cfRule type="expression" dxfId="2704" priority="13478">
      <formula>IF(RIGHT(TEXT(AE34,"0.#"),1)=".",TRUE,FALSE)</formula>
    </cfRule>
  </conditionalFormatting>
  <conditionalFormatting sqref="AI34">
    <cfRule type="expression" dxfId="2703" priority="13475">
      <formula>IF(RIGHT(TEXT(AI34,"0.#"),1)=".",FALSE,TRUE)</formula>
    </cfRule>
    <cfRule type="expression" dxfId="2702" priority="13476">
      <formula>IF(RIGHT(TEXT(AI34,"0.#"),1)=".",TRUE,FALSE)</formula>
    </cfRule>
  </conditionalFormatting>
  <conditionalFormatting sqref="AI33">
    <cfRule type="expression" dxfId="2701" priority="13473">
      <formula>IF(RIGHT(TEXT(AI33,"0.#"),1)=".",FALSE,TRUE)</formula>
    </cfRule>
    <cfRule type="expression" dxfId="2700" priority="13474">
      <formula>IF(RIGHT(TEXT(AI33,"0.#"),1)=".",TRUE,FALSE)</formula>
    </cfRule>
  </conditionalFormatting>
  <conditionalFormatting sqref="AI32">
    <cfRule type="expression" dxfId="2699" priority="13471">
      <formula>IF(RIGHT(TEXT(AI32,"0.#"),1)=".",FALSE,TRUE)</formula>
    </cfRule>
    <cfRule type="expression" dxfId="2698" priority="13472">
      <formula>IF(RIGHT(TEXT(AI32,"0.#"),1)=".",TRUE,FALSE)</formula>
    </cfRule>
  </conditionalFormatting>
  <conditionalFormatting sqref="AM32">
    <cfRule type="expression" dxfId="2697" priority="13469">
      <formula>IF(RIGHT(TEXT(AM32,"0.#"),1)=".",FALSE,TRUE)</formula>
    </cfRule>
    <cfRule type="expression" dxfId="2696" priority="13470">
      <formula>IF(RIGHT(TEXT(AM32,"0.#"),1)=".",TRUE,FALSE)</formula>
    </cfRule>
  </conditionalFormatting>
  <conditionalFormatting sqref="AM33">
    <cfRule type="expression" dxfId="2695" priority="13467">
      <formula>IF(RIGHT(TEXT(AM33,"0.#"),1)=".",FALSE,TRUE)</formula>
    </cfRule>
    <cfRule type="expression" dxfId="2694" priority="13468">
      <formula>IF(RIGHT(TEXT(AM33,"0.#"),1)=".",TRUE,FALSE)</formula>
    </cfRule>
  </conditionalFormatting>
  <conditionalFormatting sqref="AQ32:AQ34">
    <cfRule type="expression" dxfId="2693" priority="13459">
      <formula>IF(RIGHT(TEXT(AQ32,"0.#"),1)=".",FALSE,TRUE)</formula>
    </cfRule>
    <cfRule type="expression" dxfId="2692" priority="13460">
      <formula>IF(RIGHT(TEXT(AQ32,"0.#"),1)=".",TRUE,FALSE)</formula>
    </cfRule>
  </conditionalFormatting>
  <conditionalFormatting sqref="AU32:AU34">
    <cfRule type="expression" dxfId="2691" priority="13457">
      <formula>IF(RIGHT(TEXT(AU32,"0.#"),1)=".",FALSE,TRUE)</formula>
    </cfRule>
    <cfRule type="expression" dxfId="2690" priority="13458">
      <formula>IF(RIGHT(TEXT(AU32,"0.#"),1)=".",TRUE,FALSE)</formula>
    </cfRule>
  </conditionalFormatting>
  <conditionalFormatting sqref="AE53">
    <cfRule type="expression" dxfId="2689" priority="13391">
      <formula>IF(RIGHT(TEXT(AE53,"0.#"),1)=".",FALSE,TRUE)</formula>
    </cfRule>
    <cfRule type="expression" dxfId="2688" priority="13392">
      <formula>IF(RIGHT(TEXT(AE53,"0.#"),1)=".",TRUE,FALSE)</formula>
    </cfRule>
  </conditionalFormatting>
  <conditionalFormatting sqref="AE54">
    <cfRule type="expression" dxfId="2687" priority="13389">
      <formula>IF(RIGHT(TEXT(AE54,"0.#"),1)=".",FALSE,TRUE)</formula>
    </cfRule>
    <cfRule type="expression" dxfId="2686" priority="13390">
      <formula>IF(RIGHT(TEXT(AE54,"0.#"),1)=".",TRUE,FALSE)</formula>
    </cfRule>
  </conditionalFormatting>
  <conditionalFormatting sqref="AI54">
    <cfRule type="expression" dxfId="2685" priority="13383">
      <formula>IF(RIGHT(TEXT(AI54,"0.#"),1)=".",FALSE,TRUE)</formula>
    </cfRule>
    <cfRule type="expression" dxfId="2684" priority="13384">
      <formula>IF(RIGHT(TEXT(AI54,"0.#"),1)=".",TRUE,FALSE)</formula>
    </cfRule>
  </conditionalFormatting>
  <conditionalFormatting sqref="AI53">
    <cfRule type="expression" dxfId="2683" priority="13381">
      <formula>IF(RIGHT(TEXT(AI53,"0.#"),1)=".",FALSE,TRUE)</formula>
    </cfRule>
    <cfRule type="expression" dxfId="2682" priority="13382">
      <formula>IF(RIGHT(TEXT(AI53,"0.#"),1)=".",TRUE,FALSE)</formula>
    </cfRule>
  </conditionalFormatting>
  <conditionalFormatting sqref="AM53">
    <cfRule type="expression" dxfId="2681" priority="13379">
      <formula>IF(RIGHT(TEXT(AM53,"0.#"),1)=".",FALSE,TRUE)</formula>
    </cfRule>
    <cfRule type="expression" dxfId="2680" priority="13380">
      <formula>IF(RIGHT(TEXT(AM53,"0.#"),1)=".",TRUE,FALSE)</formula>
    </cfRule>
  </conditionalFormatting>
  <conditionalFormatting sqref="AM54">
    <cfRule type="expression" dxfId="2679" priority="13377">
      <formula>IF(RIGHT(TEXT(AM54,"0.#"),1)=".",FALSE,TRUE)</formula>
    </cfRule>
    <cfRule type="expression" dxfId="2678" priority="13378">
      <formula>IF(RIGHT(TEXT(AM54,"0.#"),1)=".",TRUE,FALSE)</formula>
    </cfRule>
  </conditionalFormatting>
  <conditionalFormatting sqref="AM55">
    <cfRule type="expression" dxfId="2677" priority="13375">
      <formula>IF(RIGHT(TEXT(AM55,"0.#"),1)=".",FALSE,TRUE)</formula>
    </cfRule>
    <cfRule type="expression" dxfId="2676" priority="13376">
      <formula>IF(RIGHT(TEXT(AM55,"0.#"),1)=".",TRUE,FALSE)</formula>
    </cfRule>
  </conditionalFormatting>
  <conditionalFormatting sqref="AE60">
    <cfRule type="expression" dxfId="2675" priority="13361">
      <formula>IF(RIGHT(TEXT(AE60,"0.#"),1)=".",FALSE,TRUE)</formula>
    </cfRule>
    <cfRule type="expression" dxfId="2674" priority="13362">
      <formula>IF(RIGHT(TEXT(AE60,"0.#"),1)=".",TRUE,FALSE)</formula>
    </cfRule>
  </conditionalFormatting>
  <conditionalFormatting sqref="AE61">
    <cfRule type="expression" dxfId="2673" priority="13359">
      <formula>IF(RIGHT(TEXT(AE61,"0.#"),1)=".",FALSE,TRUE)</formula>
    </cfRule>
    <cfRule type="expression" dxfId="2672" priority="13360">
      <formula>IF(RIGHT(TEXT(AE61,"0.#"),1)=".",TRUE,FALSE)</formula>
    </cfRule>
  </conditionalFormatting>
  <conditionalFormatting sqref="AE62">
    <cfRule type="expression" dxfId="2671" priority="13357">
      <formula>IF(RIGHT(TEXT(AE62,"0.#"),1)=".",FALSE,TRUE)</formula>
    </cfRule>
    <cfRule type="expression" dxfId="2670" priority="13358">
      <formula>IF(RIGHT(TEXT(AE62,"0.#"),1)=".",TRUE,FALSE)</formula>
    </cfRule>
  </conditionalFormatting>
  <conditionalFormatting sqref="AI62">
    <cfRule type="expression" dxfId="2669" priority="13355">
      <formula>IF(RIGHT(TEXT(AI62,"0.#"),1)=".",FALSE,TRUE)</formula>
    </cfRule>
    <cfRule type="expression" dxfId="2668" priority="13356">
      <formula>IF(RIGHT(TEXT(AI62,"0.#"),1)=".",TRUE,FALSE)</formula>
    </cfRule>
  </conditionalFormatting>
  <conditionalFormatting sqref="AI61">
    <cfRule type="expression" dxfId="2667" priority="13353">
      <formula>IF(RIGHT(TEXT(AI61,"0.#"),1)=".",FALSE,TRUE)</formula>
    </cfRule>
    <cfRule type="expression" dxfId="2666" priority="13354">
      <formula>IF(RIGHT(TEXT(AI61,"0.#"),1)=".",TRUE,FALSE)</formula>
    </cfRule>
  </conditionalFormatting>
  <conditionalFormatting sqref="AI60">
    <cfRule type="expression" dxfId="2665" priority="13351">
      <formula>IF(RIGHT(TEXT(AI60,"0.#"),1)=".",FALSE,TRUE)</formula>
    </cfRule>
    <cfRule type="expression" dxfId="2664" priority="13352">
      <formula>IF(RIGHT(TEXT(AI60,"0.#"),1)=".",TRUE,FALSE)</formula>
    </cfRule>
  </conditionalFormatting>
  <conditionalFormatting sqref="AM60">
    <cfRule type="expression" dxfId="2663" priority="13349">
      <formula>IF(RIGHT(TEXT(AM60,"0.#"),1)=".",FALSE,TRUE)</formula>
    </cfRule>
    <cfRule type="expression" dxfId="2662" priority="13350">
      <formula>IF(RIGHT(TEXT(AM60,"0.#"),1)=".",TRUE,FALSE)</formula>
    </cfRule>
  </conditionalFormatting>
  <conditionalFormatting sqref="AM61">
    <cfRule type="expression" dxfId="2661" priority="13347">
      <formula>IF(RIGHT(TEXT(AM61,"0.#"),1)=".",FALSE,TRUE)</formula>
    </cfRule>
    <cfRule type="expression" dxfId="2660" priority="13348">
      <formula>IF(RIGHT(TEXT(AM61,"0.#"),1)=".",TRUE,FALSE)</formula>
    </cfRule>
  </conditionalFormatting>
  <conditionalFormatting sqref="AM62">
    <cfRule type="expression" dxfId="2659" priority="13345">
      <formula>IF(RIGHT(TEXT(AM62,"0.#"),1)=".",FALSE,TRUE)</formula>
    </cfRule>
    <cfRule type="expression" dxfId="2658" priority="13346">
      <formula>IF(RIGHT(TEXT(AM62,"0.#"),1)=".",TRUE,FALSE)</formula>
    </cfRule>
  </conditionalFormatting>
  <conditionalFormatting sqref="AE87">
    <cfRule type="expression" dxfId="2657" priority="13331">
      <formula>IF(RIGHT(TEXT(AE87,"0.#"),1)=".",FALSE,TRUE)</formula>
    </cfRule>
    <cfRule type="expression" dxfId="2656" priority="13332">
      <formula>IF(RIGHT(TEXT(AE87,"0.#"),1)=".",TRUE,FALSE)</formula>
    </cfRule>
  </conditionalFormatting>
  <conditionalFormatting sqref="AE88">
    <cfRule type="expression" dxfId="2655" priority="13329">
      <formula>IF(RIGHT(TEXT(AE88,"0.#"),1)=".",FALSE,TRUE)</formula>
    </cfRule>
    <cfRule type="expression" dxfId="2654" priority="13330">
      <formula>IF(RIGHT(TEXT(AE88,"0.#"),1)=".",TRUE,FALSE)</formula>
    </cfRule>
  </conditionalFormatting>
  <conditionalFormatting sqref="AE89">
    <cfRule type="expression" dxfId="2653" priority="13327">
      <formula>IF(RIGHT(TEXT(AE89,"0.#"),1)=".",FALSE,TRUE)</formula>
    </cfRule>
    <cfRule type="expression" dxfId="2652" priority="13328">
      <formula>IF(RIGHT(TEXT(AE89,"0.#"),1)=".",TRUE,FALSE)</formula>
    </cfRule>
  </conditionalFormatting>
  <conditionalFormatting sqref="AI89">
    <cfRule type="expression" dxfId="2651" priority="13325">
      <formula>IF(RIGHT(TEXT(AI89,"0.#"),1)=".",FALSE,TRUE)</formula>
    </cfRule>
    <cfRule type="expression" dxfId="2650" priority="13326">
      <formula>IF(RIGHT(TEXT(AI89,"0.#"),1)=".",TRUE,FALSE)</formula>
    </cfRule>
  </conditionalFormatting>
  <conditionalFormatting sqref="AI88">
    <cfRule type="expression" dxfId="2649" priority="13323">
      <formula>IF(RIGHT(TEXT(AI88,"0.#"),1)=".",FALSE,TRUE)</formula>
    </cfRule>
    <cfRule type="expression" dxfId="2648" priority="13324">
      <formula>IF(RIGHT(TEXT(AI88,"0.#"),1)=".",TRUE,FALSE)</formula>
    </cfRule>
  </conditionalFormatting>
  <conditionalFormatting sqref="AI87">
    <cfRule type="expression" dxfId="2647" priority="13321">
      <formula>IF(RIGHT(TEXT(AI87,"0.#"),1)=".",FALSE,TRUE)</formula>
    </cfRule>
    <cfRule type="expression" dxfId="2646" priority="13322">
      <formula>IF(RIGHT(TEXT(AI87,"0.#"),1)=".",TRUE,FALSE)</formula>
    </cfRule>
  </conditionalFormatting>
  <conditionalFormatting sqref="AM88">
    <cfRule type="expression" dxfId="2645" priority="13317">
      <formula>IF(RIGHT(TEXT(AM88,"0.#"),1)=".",FALSE,TRUE)</formula>
    </cfRule>
    <cfRule type="expression" dxfId="2644" priority="13318">
      <formula>IF(RIGHT(TEXT(AM88,"0.#"),1)=".",TRUE,FALSE)</formula>
    </cfRule>
  </conditionalFormatting>
  <conditionalFormatting sqref="AM89">
    <cfRule type="expression" dxfId="2643" priority="13315">
      <formula>IF(RIGHT(TEXT(AM89,"0.#"),1)=".",FALSE,TRUE)</formula>
    </cfRule>
    <cfRule type="expression" dxfId="2642" priority="13316">
      <formula>IF(RIGHT(TEXT(AM89,"0.#"),1)=".",TRUE,FALSE)</formula>
    </cfRule>
  </conditionalFormatting>
  <conditionalFormatting sqref="AE92">
    <cfRule type="expression" dxfId="2641" priority="13301">
      <formula>IF(RIGHT(TEXT(AE92,"0.#"),1)=".",FALSE,TRUE)</formula>
    </cfRule>
    <cfRule type="expression" dxfId="2640" priority="13302">
      <formula>IF(RIGHT(TEXT(AE92,"0.#"),1)=".",TRUE,FALSE)</formula>
    </cfRule>
  </conditionalFormatting>
  <conditionalFormatting sqref="AE93">
    <cfRule type="expression" dxfId="2639" priority="13299">
      <formula>IF(RIGHT(TEXT(AE93,"0.#"),1)=".",FALSE,TRUE)</formula>
    </cfRule>
    <cfRule type="expression" dxfId="2638" priority="13300">
      <formula>IF(RIGHT(TEXT(AE93,"0.#"),1)=".",TRUE,FALSE)</formula>
    </cfRule>
  </conditionalFormatting>
  <conditionalFormatting sqref="AE94">
    <cfRule type="expression" dxfId="2637" priority="13297">
      <formula>IF(RIGHT(TEXT(AE94,"0.#"),1)=".",FALSE,TRUE)</formula>
    </cfRule>
    <cfRule type="expression" dxfId="2636" priority="13298">
      <formula>IF(RIGHT(TEXT(AE94,"0.#"),1)=".",TRUE,FALSE)</formula>
    </cfRule>
  </conditionalFormatting>
  <conditionalFormatting sqref="AI94">
    <cfRule type="expression" dxfId="2635" priority="13295">
      <formula>IF(RIGHT(TEXT(AI94,"0.#"),1)=".",FALSE,TRUE)</formula>
    </cfRule>
    <cfRule type="expression" dxfId="2634" priority="13296">
      <formula>IF(RIGHT(TEXT(AI94,"0.#"),1)=".",TRUE,FALSE)</formula>
    </cfRule>
  </conditionalFormatting>
  <conditionalFormatting sqref="AI93">
    <cfRule type="expression" dxfId="2633" priority="13293">
      <formula>IF(RIGHT(TEXT(AI93,"0.#"),1)=".",FALSE,TRUE)</formula>
    </cfRule>
    <cfRule type="expression" dxfId="2632" priority="13294">
      <formula>IF(RIGHT(TEXT(AI93,"0.#"),1)=".",TRUE,FALSE)</formula>
    </cfRule>
  </conditionalFormatting>
  <conditionalFormatting sqref="AI92">
    <cfRule type="expression" dxfId="2631" priority="13291">
      <formula>IF(RIGHT(TEXT(AI92,"0.#"),1)=".",FALSE,TRUE)</formula>
    </cfRule>
    <cfRule type="expression" dxfId="2630" priority="13292">
      <formula>IF(RIGHT(TEXT(AI92,"0.#"),1)=".",TRUE,FALSE)</formula>
    </cfRule>
  </conditionalFormatting>
  <conditionalFormatting sqref="AM92">
    <cfRule type="expression" dxfId="2629" priority="13289">
      <formula>IF(RIGHT(TEXT(AM92,"0.#"),1)=".",FALSE,TRUE)</formula>
    </cfRule>
    <cfRule type="expression" dxfId="2628" priority="13290">
      <formula>IF(RIGHT(TEXT(AM92,"0.#"),1)=".",TRUE,FALSE)</formula>
    </cfRule>
  </conditionalFormatting>
  <conditionalFormatting sqref="AM93">
    <cfRule type="expression" dxfId="2627" priority="13287">
      <formula>IF(RIGHT(TEXT(AM93,"0.#"),1)=".",FALSE,TRUE)</formula>
    </cfRule>
    <cfRule type="expression" dxfId="2626" priority="13288">
      <formula>IF(RIGHT(TEXT(AM93,"0.#"),1)=".",TRUE,FALSE)</formula>
    </cfRule>
  </conditionalFormatting>
  <conditionalFormatting sqref="AM94">
    <cfRule type="expression" dxfId="2625" priority="13285">
      <formula>IF(RIGHT(TEXT(AM94,"0.#"),1)=".",FALSE,TRUE)</formula>
    </cfRule>
    <cfRule type="expression" dxfId="2624" priority="13286">
      <formula>IF(RIGHT(TEXT(AM94,"0.#"),1)=".",TRUE,FALSE)</formula>
    </cfRule>
  </conditionalFormatting>
  <conditionalFormatting sqref="AE97">
    <cfRule type="expression" dxfId="2623" priority="13271">
      <formula>IF(RIGHT(TEXT(AE97,"0.#"),1)=".",FALSE,TRUE)</formula>
    </cfRule>
    <cfRule type="expression" dxfId="2622" priority="13272">
      <formula>IF(RIGHT(TEXT(AE97,"0.#"),1)=".",TRUE,FALSE)</formula>
    </cfRule>
  </conditionalFormatting>
  <conditionalFormatting sqref="AE98">
    <cfRule type="expression" dxfId="2621" priority="13269">
      <formula>IF(RIGHT(TEXT(AE98,"0.#"),1)=".",FALSE,TRUE)</formula>
    </cfRule>
    <cfRule type="expression" dxfId="2620" priority="13270">
      <formula>IF(RIGHT(TEXT(AE98,"0.#"),1)=".",TRUE,FALSE)</formula>
    </cfRule>
  </conditionalFormatting>
  <conditionalFormatting sqref="AE99">
    <cfRule type="expression" dxfId="2619" priority="13267">
      <formula>IF(RIGHT(TEXT(AE99,"0.#"),1)=".",FALSE,TRUE)</formula>
    </cfRule>
    <cfRule type="expression" dxfId="2618" priority="13268">
      <formula>IF(RIGHT(TEXT(AE99,"0.#"),1)=".",TRUE,FALSE)</formula>
    </cfRule>
  </conditionalFormatting>
  <conditionalFormatting sqref="AI99">
    <cfRule type="expression" dxfId="2617" priority="13265">
      <formula>IF(RIGHT(TEXT(AI99,"0.#"),1)=".",FALSE,TRUE)</formula>
    </cfRule>
    <cfRule type="expression" dxfId="2616" priority="13266">
      <formula>IF(RIGHT(TEXT(AI99,"0.#"),1)=".",TRUE,FALSE)</formula>
    </cfRule>
  </conditionalFormatting>
  <conditionalFormatting sqref="AI98">
    <cfRule type="expression" dxfId="2615" priority="13263">
      <formula>IF(RIGHT(TEXT(AI98,"0.#"),1)=".",FALSE,TRUE)</formula>
    </cfRule>
    <cfRule type="expression" dxfId="2614" priority="13264">
      <formula>IF(RIGHT(TEXT(AI98,"0.#"),1)=".",TRUE,FALSE)</formula>
    </cfRule>
  </conditionalFormatting>
  <conditionalFormatting sqref="AI97">
    <cfRule type="expression" dxfId="2613" priority="13261">
      <formula>IF(RIGHT(TEXT(AI97,"0.#"),1)=".",FALSE,TRUE)</formula>
    </cfRule>
    <cfRule type="expression" dxfId="2612" priority="13262">
      <formula>IF(RIGHT(TEXT(AI97,"0.#"),1)=".",TRUE,FALSE)</formula>
    </cfRule>
  </conditionalFormatting>
  <conditionalFormatting sqref="AM97">
    <cfRule type="expression" dxfId="2611" priority="13259">
      <formula>IF(RIGHT(TEXT(AM97,"0.#"),1)=".",FALSE,TRUE)</formula>
    </cfRule>
    <cfRule type="expression" dxfId="2610" priority="13260">
      <formula>IF(RIGHT(TEXT(AM97,"0.#"),1)=".",TRUE,FALSE)</formula>
    </cfRule>
  </conditionalFormatting>
  <conditionalFormatting sqref="AM98">
    <cfRule type="expression" dxfId="2609" priority="13257">
      <formula>IF(RIGHT(TEXT(AM98,"0.#"),1)=".",FALSE,TRUE)</formula>
    </cfRule>
    <cfRule type="expression" dxfId="2608" priority="13258">
      <formula>IF(RIGHT(TEXT(AM98,"0.#"),1)=".",TRUE,FALSE)</formula>
    </cfRule>
  </conditionalFormatting>
  <conditionalFormatting sqref="AM99">
    <cfRule type="expression" dxfId="2607" priority="13255">
      <formula>IF(RIGHT(TEXT(AM99,"0.#"),1)=".",FALSE,TRUE)</formula>
    </cfRule>
    <cfRule type="expression" dxfId="2606" priority="13256">
      <formula>IF(RIGHT(TEXT(AM99,"0.#"),1)=".",TRUE,FALSE)</formula>
    </cfRule>
  </conditionalFormatting>
  <conditionalFormatting sqref="AI101">
    <cfRule type="expression" dxfId="2605" priority="13241">
      <formula>IF(RIGHT(TEXT(AI101,"0.#"),1)=".",FALSE,TRUE)</formula>
    </cfRule>
    <cfRule type="expression" dxfId="2604" priority="13242">
      <formula>IF(RIGHT(TEXT(AI101,"0.#"),1)=".",TRUE,FALSE)</formula>
    </cfRule>
  </conditionalFormatting>
  <conditionalFormatting sqref="AM101">
    <cfRule type="expression" dxfId="2603" priority="13239">
      <formula>IF(RIGHT(TEXT(AM101,"0.#"),1)=".",FALSE,TRUE)</formula>
    </cfRule>
    <cfRule type="expression" dxfId="2602" priority="13240">
      <formula>IF(RIGHT(TEXT(AM101,"0.#"),1)=".",TRUE,FALSE)</formula>
    </cfRule>
  </conditionalFormatting>
  <conditionalFormatting sqref="AE102">
    <cfRule type="expression" dxfId="2601" priority="13237">
      <formula>IF(RIGHT(TEXT(AE102,"0.#"),1)=".",FALSE,TRUE)</formula>
    </cfRule>
    <cfRule type="expression" dxfId="2600" priority="13238">
      <formula>IF(RIGHT(TEXT(AE102,"0.#"),1)=".",TRUE,FALSE)</formula>
    </cfRule>
  </conditionalFormatting>
  <conditionalFormatting sqref="AI102">
    <cfRule type="expression" dxfId="2599" priority="13235">
      <formula>IF(RIGHT(TEXT(AI102,"0.#"),1)=".",FALSE,TRUE)</formula>
    </cfRule>
    <cfRule type="expression" dxfId="2598" priority="13236">
      <formula>IF(RIGHT(TEXT(AI102,"0.#"),1)=".",TRUE,FALSE)</formula>
    </cfRule>
  </conditionalFormatting>
  <conditionalFormatting sqref="AM102">
    <cfRule type="expression" dxfId="2597" priority="13233">
      <formula>IF(RIGHT(TEXT(AM102,"0.#"),1)=".",FALSE,TRUE)</formula>
    </cfRule>
    <cfRule type="expression" dxfId="2596" priority="13234">
      <formula>IF(RIGHT(TEXT(AM102,"0.#"),1)=".",TRUE,FALSE)</formula>
    </cfRule>
  </conditionalFormatting>
  <conditionalFormatting sqref="AQ102">
    <cfRule type="expression" dxfId="2595" priority="13231">
      <formula>IF(RIGHT(TEXT(AQ102,"0.#"),1)=".",FALSE,TRUE)</formula>
    </cfRule>
    <cfRule type="expression" dxfId="2594" priority="13232">
      <formula>IF(RIGHT(TEXT(AQ102,"0.#"),1)=".",TRUE,FALSE)</formula>
    </cfRule>
  </conditionalFormatting>
  <conditionalFormatting sqref="AE104">
    <cfRule type="expression" dxfId="2593" priority="13229">
      <formula>IF(RIGHT(TEXT(AE104,"0.#"),1)=".",FALSE,TRUE)</formula>
    </cfRule>
    <cfRule type="expression" dxfId="2592" priority="13230">
      <formula>IF(RIGHT(TEXT(AE104,"0.#"),1)=".",TRUE,FALSE)</formula>
    </cfRule>
  </conditionalFormatting>
  <conditionalFormatting sqref="AI104">
    <cfRule type="expression" dxfId="2591" priority="13227">
      <formula>IF(RIGHT(TEXT(AI104,"0.#"),1)=".",FALSE,TRUE)</formula>
    </cfRule>
    <cfRule type="expression" dxfId="2590" priority="13228">
      <formula>IF(RIGHT(TEXT(AI104,"0.#"),1)=".",TRUE,FALSE)</formula>
    </cfRule>
  </conditionalFormatting>
  <conditionalFormatting sqref="AM104">
    <cfRule type="expression" dxfId="2589" priority="13225">
      <formula>IF(RIGHT(TEXT(AM104,"0.#"),1)=".",FALSE,TRUE)</formula>
    </cfRule>
    <cfRule type="expression" dxfId="2588" priority="13226">
      <formula>IF(RIGHT(TEXT(AM104,"0.#"),1)=".",TRUE,FALSE)</formula>
    </cfRule>
  </conditionalFormatting>
  <conditionalFormatting sqref="AE105">
    <cfRule type="expression" dxfId="2587" priority="13223">
      <formula>IF(RIGHT(TEXT(AE105,"0.#"),1)=".",FALSE,TRUE)</formula>
    </cfRule>
    <cfRule type="expression" dxfId="2586" priority="13224">
      <formula>IF(RIGHT(TEXT(AE105,"0.#"),1)=".",TRUE,FALSE)</formula>
    </cfRule>
  </conditionalFormatting>
  <conditionalFormatting sqref="AI105">
    <cfRule type="expression" dxfId="2585" priority="13221">
      <formula>IF(RIGHT(TEXT(AI105,"0.#"),1)=".",FALSE,TRUE)</formula>
    </cfRule>
    <cfRule type="expression" dxfId="2584" priority="13222">
      <formula>IF(RIGHT(TEXT(AI105,"0.#"),1)=".",TRUE,FALSE)</formula>
    </cfRule>
  </conditionalFormatting>
  <conditionalFormatting sqref="AM105">
    <cfRule type="expression" dxfId="2583" priority="13219">
      <formula>IF(RIGHT(TEXT(AM105,"0.#"),1)=".",FALSE,TRUE)</formula>
    </cfRule>
    <cfRule type="expression" dxfId="2582" priority="13220">
      <formula>IF(RIGHT(TEXT(AM105,"0.#"),1)=".",TRUE,FALSE)</formula>
    </cfRule>
  </conditionalFormatting>
  <conditionalFormatting sqref="AE107">
    <cfRule type="expression" dxfId="2581" priority="13215">
      <formula>IF(RIGHT(TEXT(AE107,"0.#"),1)=".",FALSE,TRUE)</formula>
    </cfRule>
    <cfRule type="expression" dxfId="2580" priority="13216">
      <formula>IF(RIGHT(TEXT(AE107,"0.#"),1)=".",TRUE,FALSE)</formula>
    </cfRule>
  </conditionalFormatting>
  <conditionalFormatting sqref="AI107">
    <cfRule type="expression" dxfId="2579" priority="13213">
      <formula>IF(RIGHT(TEXT(AI107,"0.#"),1)=".",FALSE,TRUE)</formula>
    </cfRule>
    <cfRule type="expression" dxfId="2578" priority="13214">
      <formula>IF(RIGHT(TEXT(AI107,"0.#"),1)=".",TRUE,FALSE)</formula>
    </cfRule>
  </conditionalFormatting>
  <conditionalFormatting sqref="AM107">
    <cfRule type="expression" dxfId="2577" priority="13211">
      <formula>IF(RIGHT(TEXT(AM107,"0.#"),1)=".",FALSE,TRUE)</formula>
    </cfRule>
    <cfRule type="expression" dxfId="2576" priority="13212">
      <formula>IF(RIGHT(TEXT(AM107,"0.#"),1)=".",TRUE,FALSE)</formula>
    </cfRule>
  </conditionalFormatting>
  <conditionalFormatting sqref="AE108">
    <cfRule type="expression" dxfId="2575" priority="13209">
      <formula>IF(RIGHT(TEXT(AE108,"0.#"),1)=".",FALSE,TRUE)</formula>
    </cfRule>
    <cfRule type="expression" dxfId="2574" priority="13210">
      <formula>IF(RIGHT(TEXT(AE108,"0.#"),1)=".",TRUE,FALSE)</formula>
    </cfRule>
  </conditionalFormatting>
  <conditionalFormatting sqref="AI108">
    <cfRule type="expression" dxfId="2573" priority="13207">
      <formula>IF(RIGHT(TEXT(AI108,"0.#"),1)=".",FALSE,TRUE)</formula>
    </cfRule>
    <cfRule type="expression" dxfId="2572" priority="13208">
      <formula>IF(RIGHT(TEXT(AI108,"0.#"),1)=".",TRUE,FALSE)</formula>
    </cfRule>
  </conditionalFormatting>
  <conditionalFormatting sqref="AM108">
    <cfRule type="expression" dxfId="2571" priority="13205">
      <formula>IF(RIGHT(TEXT(AM108,"0.#"),1)=".",FALSE,TRUE)</formula>
    </cfRule>
    <cfRule type="expression" dxfId="2570" priority="13206">
      <formula>IF(RIGHT(TEXT(AM108,"0.#"),1)=".",TRUE,FALSE)</formula>
    </cfRule>
  </conditionalFormatting>
  <conditionalFormatting sqref="AE110">
    <cfRule type="expression" dxfId="2569" priority="13201">
      <formula>IF(RIGHT(TEXT(AE110,"0.#"),1)=".",FALSE,TRUE)</formula>
    </cfRule>
    <cfRule type="expression" dxfId="2568" priority="13202">
      <formula>IF(RIGHT(TEXT(AE110,"0.#"),1)=".",TRUE,FALSE)</formula>
    </cfRule>
  </conditionalFormatting>
  <conditionalFormatting sqref="AI110">
    <cfRule type="expression" dxfId="2567" priority="13199">
      <formula>IF(RIGHT(TEXT(AI110,"0.#"),1)=".",FALSE,TRUE)</formula>
    </cfRule>
    <cfRule type="expression" dxfId="2566" priority="13200">
      <formula>IF(RIGHT(TEXT(AI110,"0.#"),1)=".",TRUE,FALSE)</formula>
    </cfRule>
  </conditionalFormatting>
  <conditionalFormatting sqref="AM110">
    <cfRule type="expression" dxfId="2565" priority="13197">
      <formula>IF(RIGHT(TEXT(AM110,"0.#"),1)=".",FALSE,TRUE)</formula>
    </cfRule>
    <cfRule type="expression" dxfId="2564" priority="13198">
      <formula>IF(RIGHT(TEXT(AM110,"0.#"),1)=".",TRUE,FALSE)</formula>
    </cfRule>
  </conditionalFormatting>
  <conditionalFormatting sqref="AE111">
    <cfRule type="expression" dxfId="2563" priority="13195">
      <formula>IF(RIGHT(TEXT(AE111,"0.#"),1)=".",FALSE,TRUE)</formula>
    </cfRule>
    <cfRule type="expression" dxfId="2562" priority="13196">
      <formula>IF(RIGHT(TEXT(AE111,"0.#"),1)=".",TRUE,FALSE)</formula>
    </cfRule>
  </conditionalFormatting>
  <conditionalFormatting sqref="AI111">
    <cfRule type="expression" dxfId="2561" priority="13193">
      <formula>IF(RIGHT(TEXT(AI111,"0.#"),1)=".",FALSE,TRUE)</formula>
    </cfRule>
    <cfRule type="expression" dxfId="2560" priority="13194">
      <formula>IF(RIGHT(TEXT(AI111,"0.#"),1)=".",TRUE,FALSE)</formula>
    </cfRule>
  </conditionalFormatting>
  <conditionalFormatting sqref="AM111">
    <cfRule type="expression" dxfId="2559" priority="13191">
      <formula>IF(RIGHT(TEXT(AM111,"0.#"),1)=".",FALSE,TRUE)</formula>
    </cfRule>
    <cfRule type="expression" dxfId="2558" priority="13192">
      <formula>IF(RIGHT(TEXT(AM111,"0.#"),1)=".",TRUE,FALSE)</formula>
    </cfRule>
  </conditionalFormatting>
  <conditionalFormatting sqref="AE113">
    <cfRule type="expression" dxfId="2557" priority="13187">
      <formula>IF(RIGHT(TEXT(AE113,"0.#"),1)=".",FALSE,TRUE)</formula>
    </cfRule>
    <cfRule type="expression" dxfId="2556" priority="13188">
      <formula>IF(RIGHT(TEXT(AE113,"0.#"),1)=".",TRUE,FALSE)</formula>
    </cfRule>
  </conditionalFormatting>
  <conditionalFormatting sqref="AI113">
    <cfRule type="expression" dxfId="2555" priority="13185">
      <formula>IF(RIGHT(TEXT(AI113,"0.#"),1)=".",FALSE,TRUE)</formula>
    </cfRule>
    <cfRule type="expression" dxfId="2554" priority="13186">
      <formula>IF(RIGHT(TEXT(AI113,"0.#"),1)=".",TRUE,FALSE)</formula>
    </cfRule>
  </conditionalFormatting>
  <conditionalFormatting sqref="AM113">
    <cfRule type="expression" dxfId="2553" priority="13183">
      <formula>IF(RIGHT(TEXT(AM113,"0.#"),1)=".",FALSE,TRUE)</formula>
    </cfRule>
    <cfRule type="expression" dxfId="2552" priority="13184">
      <formula>IF(RIGHT(TEXT(AM113,"0.#"),1)=".",TRUE,FALSE)</formula>
    </cfRule>
  </conditionalFormatting>
  <conditionalFormatting sqref="AE114">
    <cfRule type="expression" dxfId="2551" priority="13181">
      <formula>IF(RIGHT(TEXT(AE114,"0.#"),1)=".",FALSE,TRUE)</formula>
    </cfRule>
    <cfRule type="expression" dxfId="2550" priority="13182">
      <formula>IF(RIGHT(TEXT(AE114,"0.#"),1)=".",TRUE,FALSE)</formula>
    </cfRule>
  </conditionalFormatting>
  <conditionalFormatting sqref="AI114">
    <cfRule type="expression" dxfId="2549" priority="13179">
      <formula>IF(RIGHT(TEXT(AI114,"0.#"),1)=".",FALSE,TRUE)</formula>
    </cfRule>
    <cfRule type="expression" dxfId="2548" priority="13180">
      <formula>IF(RIGHT(TEXT(AI114,"0.#"),1)=".",TRUE,FALSE)</formula>
    </cfRule>
  </conditionalFormatting>
  <conditionalFormatting sqref="AM114">
    <cfRule type="expression" dxfId="2547" priority="13177">
      <formula>IF(RIGHT(TEXT(AM114,"0.#"),1)=".",FALSE,TRUE)</formula>
    </cfRule>
    <cfRule type="expression" dxfId="2546" priority="13178">
      <formula>IF(RIGHT(TEXT(AM114,"0.#"),1)=".",TRUE,FALSE)</formula>
    </cfRule>
  </conditionalFormatting>
  <conditionalFormatting sqref="AE116 AQ116">
    <cfRule type="expression" dxfId="2545" priority="13173">
      <formula>IF(RIGHT(TEXT(AE116,"0.#"),1)=".",FALSE,TRUE)</formula>
    </cfRule>
    <cfRule type="expression" dxfId="2544" priority="13174">
      <formula>IF(RIGHT(TEXT(AE116,"0.#"),1)=".",TRUE,FALSE)</formula>
    </cfRule>
  </conditionalFormatting>
  <conditionalFormatting sqref="AI116">
    <cfRule type="expression" dxfId="2543" priority="13171">
      <formula>IF(RIGHT(TEXT(AI116,"0.#"),1)=".",FALSE,TRUE)</formula>
    </cfRule>
    <cfRule type="expression" dxfId="2542" priority="13172">
      <formula>IF(RIGHT(TEXT(AI116,"0.#"),1)=".",TRUE,FALSE)</formula>
    </cfRule>
  </conditionalFormatting>
  <conditionalFormatting sqref="AM116">
    <cfRule type="expression" dxfId="2541" priority="13169">
      <formula>IF(RIGHT(TEXT(AM116,"0.#"),1)=".",FALSE,TRUE)</formula>
    </cfRule>
    <cfRule type="expression" dxfId="2540" priority="13170">
      <formula>IF(RIGHT(TEXT(AM116,"0.#"),1)=".",TRUE,FALSE)</formula>
    </cfRule>
  </conditionalFormatting>
  <conditionalFormatting sqref="AE117 AM117">
    <cfRule type="expression" dxfId="2539" priority="13167">
      <formula>IF(RIGHT(TEXT(AE117,"0.#"),1)=".",FALSE,TRUE)</formula>
    </cfRule>
    <cfRule type="expression" dxfId="2538" priority="13168">
      <formula>IF(RIGHT(TEXT(AE117,"0.#"),1)=".",TRUE,FALSE)</formula>
    </cfRule>
  </conditionalFormatting>
  <conditionalFormatting sqref="AI117">
    <cfRule type="expression" dxfId="2537" priority="13165">
      <formula>IF(RIGHT(TEXT(AI117,"0.#"),1)=".",FALSE,TRUE)</formula>
    </cfRule>
    <cfRule type="expression" dxfId="2536" priority="13166">
      <formula>IF(RIGHT(TEXT(AI117,"0.#"),1)=".",TRUE,FALSE)</formula>
    </cfRule>
  </conditionalFormatting>
  <conditionalFormatting sqref="AQ117">
    <cfRule type="expression" dxfId="2535" priority="13161">
      <formula>IF(RIGHT(TEXT(AQ117,"0.#"),1)=".",FALSE,TRUE)</formula>
    </cfRule>
    <cfRule type="expression" dxfId="2534" priority="13162">
      <formula>IF(RIGHT(TEXT(AQ117,"0.#"),1)=".",TRUE,FALSE)</formula>
    </cfRule>
  </conditionalFormatting>
  <conditionalFormatting sqref="AE119 AQ119">
    <cfRule type="expression" dxfId="2533" priority="13159">
      <formula>IF(RIGHT(TEXT(AE119,"0.#"),1)=".",FALSE,TRUE)</formula>
    </cfRule>
    <cfRule type="expression" dxfId="2532" priority="13160">
      <formula>IF(RIGHT(TEXT(AE119,"0.#"),1)=".",TRUE,FALSE)</formula>
    </cfRule>
  </conditionalFormatting>
  <conditionalFormatting sqref="AI119">
    <cfRule type="expression" dxfId="2531" priority="13157">
      <formula>IF(RIGHT(TEXT(AI119,"0.#"),1)=".",FALSE,TRUE)</formula>
    </cfRule>
    <cfRule type="expression" dxfId="2530" priority="13158">
      <formula>IF(RIGHT(TEXT(AI119,"0.#"),1)=".",TRUE,FALSE)</formula>
    </cfRule>
  </conditionalFormatting>
  <conditionalFormatting sqref="AM119">
    <cfRule type="expression" dxfId="2529" priority="13155">
      <formula>IF(RIGHT(TEXT(AM119,"0.#"),1)=".",FALSE,TRUE)</formula>
    </cfRule>
    <cfRule type="expression" dxfId="2528" priority="13156">
      <formula>IF(RIGHT(TEXT(AM119,"0.#"),1)=".",TRUE,FALSE)</formula>
    </cfRule>
  </conditionalFormatting>
  <conditionalFormatting sqref="AQ120">
    <cfRule type="expression" dxfId="2527" priority="13147">
      <formula>IF(RIGHT(TEXT(AQ120,"0.#"),1)=".",FALSE,TRUE)</formula>
    </cfRule>
    <cfRule type="expression" dxfId="2526" priority="13148">
      <formula>IF(RIGHT(TEXT(AQ120,"0.#"),1)=".",TRUE,FALSE)</formula>
    </cfRule>
  </conditionalFormatting>
  <conditionalFormatting sqref="AE122 AQ122">
    <cfRule type="expression" dxfId="2525" priority="13145">
      <formula>IF(RIGHT(TEXT(AE122,"0.#"),1)=".",FALSE,TRUE)</formula>
    </cfRule>
    <cfRule type="expression" dxfId="2524" priority="13146">
      <formula>IF(RIGHT(TEXT(AE122,"0.#"),1)=".",TRUE,FALSE)</formula>
    </cfRule>
  </conditionalFormatting>
  <conditionalFormatting sqref="AI122">
    <cfRule type="expression" dxfId="2523" priority="13143">
      <formula>IF(RIGHT(TEXT(AI122,"0.#"),1)=".",FALSE,TRUE)</formula>
    </cfRule>
    <cfRule type="expression" dxfId="2522" priority="13144">
      <formula>IF(RIGHT(TEXT(AI122,"0.#"),1)=".",TRUE,FALSE)</formula>
    </cfRule>
  </conditionalFormatting>
  <conditionalFormatting sqref="AM122">
    <cfRule type="expression" dxfId="2521" priority="13141">
      <formula>IF(RIGHT(TEXT(AM122,"0.#"),1)=".",FALSE,TRUE)</formula>
    </cfRule>
    <cfRule type="expression" dxfId="2520" priority="13142">
      <formula>IF(RIGHT(TEXT(AM122,"0.#"),1)=".",TRUE,FALSE)</formula>
    </cfRule>
  </conditionalFormatting>
  <conditionalFormatting sqref="AQ123">
    <cfRule type="expression" dxfId="2519" priority="13133">
      <formula>IF(RIGHT(TEXT(AQ123,"0.#"),1)=".",FALSE,TRUE)</formula>
    </cfRule>
    <cfRule type="expression" dxfId="2518" priority="13134">
      <formula>IF(RIGHT(TEXT(AQ123,"0.#"),1)=".",TRUE,FALSE)</formula>
    </cfRule>
  </conditionalFormatting>
  <conditionalFormatting sqref="AE125 AQ125">
    <cfRule type="expression" dxfId="2517" priority="13131">
      <formula>IF(RIGHT(TEXT(AE125,"0.#"),1)=".",FALSE,TRUE)</formula>
    </cfRule>
    <cfRule type="expression" dxfId="2516" priority="13132">
      <formula>IF(RIGHT(TEXT(AE125,"0.#"),1)=".",TRUE,FALSE)</formula>
    </cfRule>
  </conditionalFormatting>
  <conditionalFormatting sqref="AI125">
    <cfRule type="expression" dxfId="2515" priority="13129">
      <formula>IF(RIGHT(TEXT(AI125,"0.#"),1)=".",FALSE,TRUE)</formula>
    </cfRule>
    <cfRule type="expression" dxfId="2514" priority="13130">
      <formula>IF(RIGHT(TEXT(AI125,"0.#"),1)=".",TRUE,FALSE)</formula>
    </cfRule>
  </conditionalFormatting>
  <conditionalFormatting sqref="AM125">
    <cfRule type="expression" dxfId="2513" priority="13127">
      <formula>IF(RIGHT(TEXT(AM125,"0.#"),1)=".",FALSE,TRUE)</formula>
    </cfRule>
    <cfRule type="expression" dxfId="2512" priority="13128">
      <formula>IF(RIGHT(TEXT(AM125,"0.#"),1)=".",TRUE,FALSE)</formula>
    </cfRule>
  </conditionalFormatting>
  <conditionalFormatting sqref="AQ126">
    <cfRule type="expression" dxfId="2511" priority="13119">
      <formula>IF(RIGHT(TEXT(AQ126,"0.#"),1)=".",FALSE,TRUE)</formula>
    </cfRule>
    <cfRule type="expression" dxfId="2510" priority="13120">
      <formula>IF(RIGHT(TEXT(AQ126,"0.#"),1)=".",TRUE,FALSE)</formula>
    </cfRule>
  </conditionalFormatting>
  <conditionalFormatting sqref="AE128 AQ128">
    <cfRule type="expression" dxfId="2509" priority="13117">
      <formula>IF(RIGHT(TEXT(AE128,"0.#"),1)=".",FALSE,TRUE)</formula>
    </cfRule>
    <cfRule type="expression" dxfId="2508" priority="13118">
      <formula>IF(RIGHT(TEXT(AE128,"0.#"),1)=".",TRUE,FALSE)</formula>
    </cfRule>
  </conditionalFormatting>
  <conditionalFormatting sqref="AI128">
    <cfRule type="expression" dxfId="2507" priority="13115">
      <formula>IF(RIGHT(TEXT(AI128,"0.#"),1)=".",FALSE,TRUE)</formula>
    </cfRule>
    <cfRule type="expression" dxfId="2506" priority="13116">
      <formula>IF(RIGHT(TEXT(AI128,"0.#"),1)=".",TRUE,FALSE)</formula>
    </cfRule>
  </conditionalFormatting>
  <conditionalFormatting sqref="AM128">
    <cfRule type="expression" dxfId="2505" priority="13113">
      <formula>IF(RIGHT(TEXT(AM128,"0.#"),1)=".",FALSE,TRUE)</formula>
    </cfRule>
    <cfRule type="expression" dxfId="2504" priority="13114">
      <formula>IF(RIGHT(TEXT(AM128,"0.#"),1)=".",TRUE,FALSE)</formula>
    </cfRule>
  </conditionalFormatting>
  <conditionalFormatting sqref="AQ129">
    <cfRule type="expression" dxfId="2503" priority="13105">
      <formula>IF(RIGHT(TEXT(AQ129,"0.#"),1)=".",FALSE,TRUE)</formula>
    </cfRule>
    <cfRule type="expression" dxfId="2502" priority="13106">
      <formula>IF(RIGHT(TEXT(AQ129,"0.#"),1)=".",TRUE,FALSE)</formula>
    </cfRule>
  </conditionalFormatting>
  <conditionalFormatting sqref="AE75">
    <cfRule type="expression" dxfId="2501" priority="13103">
      <formula>IF(RIGHT(TEXT(AE75,"0.#"),1)=".",FALSE,TRUE)</formula>
    </cfRule>
    <cfRule type="expression" dxfId="2500" priority="13104">
      <formula>IF(RIGHT(TEXT(AE75,"0.#"),1)=".",TRUE,FALSE)</formula>
    </cfRule>
  </conditionalFormatting>
  <conditionalFormatting sqref="AE76">
    <cfRule type="expression" dxfId="2499" priority="13101">
      <formula>IF(RIGHT(TEXT(AE76,"0.#"),1)=".",FALSE,TRUE)</formula>
    </cfRule>
    <cfRule type="expression" dxfId="2498" priority="13102">
      <formula>IF(RIGHT(TEXT(AE76,"0.#"),1)=".",TRUE,FALSE)</formula>
    </cfRule>
  </conditionalFormatting>
  <conditionalFormatting sqref="AE77">
    <cfRule type="expression" dxfId="2497" priority="13099">
      <formula>IF(RIGHT(TEXT(AE77,"0.#"),1)=".",FALSE,TRUE)</formula>
    </cfRule>
    <cfRule type="expression" dxfId="2496" priority="13100">
      <formula>IF(RIGHT(TEXT(AE77,"0.#"),1)=".",TRUE,FALSE)</formula>
    </cfRule>
  </conditionalFormatting>
  <conditionalFormatting sqref="AI77">
    <cfRule type="expression" dxfId="2495" priority="13097">
      <formula>IF(RIGHT(TEXT(AI77,"0.#"),1)=".",FALSE,TRUE)</formula>
    </cfRule>
    <cfRule type="expression" dxfId="2494" priority="13098">
      <formula>IF(RIGHT(TEXT(AI77,"0.#"),1)=".",TRUE,FALSE)</formula>
    </cfRule>
  </conditionalFormatting>
  <conditionalFormatting sqref="AI76">
    <cfRule type="expression" dxfId="2493" priority="13095">
      <formula>IF(RIGHT(TEXT(AI76,"0.#"),1)=".",FALSE,TRUE)</formula>
    </cfRule>
    <cfRule type="expression" dxfId="2492" priority="13096">
      <formula>IF(RIGHT(TEXT(AI76,"0.#"),1)=".",TRUE,FALSE)</formula>
    </cfRule>
  </conditionalFormatting>
  <conditionalFormatting sqref="AI75">
    <cfRule type="expression" dxfId="2491" priority="13093">
      <formula>IF(RIGHT(TEXT(AI75,"0.#"),1)=".",FALSE,TRUE)</formula>
    </cfRule>
    <cfRule type="expression" dxfId="2490" priority="13094">
      <formula>IF(RIGHT(TEXT(AI75,"0.#"),1)=".",TRUE,FALSE)</formula>
    </cfRule>
  </conditionalFormatting>
  <conditionalFormatting sqref="AM75">
    <cfRule type="expression" dxfId="2489" priority="13091">
      <formula>IF(RIGHT(TEXT(AM75,"0.#"),1)=".",FALSE,TRUE)</formula>
    </cfRule>
    <cfRule type="expression" dxfId="2488" priority="13092">
      <formula>IF(RIGHT(TEXT(AM75,"0.#"),1)=".",TRUE,FALSE)</formula>
    </cfRule>
  </conditionalFormatting>
  <conditionalFormatting sqref="AM76">
    <cfRule type="expression" dxfId="2487" priority="13089">
      <formula>IF(RIGHT(TEXT(AM76,"0.#"),1)=".",FALSE,TRUE)</formula>
    </cfRule>
    <cfRule type="expression" dxfId="2486" priority="13090">
      <formula>IF(RIGHT(TEXT(AM76,"0.#"),1)=".",TRUE,FALSE)</formula>
    </cfRule>
  </conditionalFormatting>
  <conditionalFormatting sqref="AM77">
    <cfRule type="expression" dxfId="2485" priority="13087">
      <formula>IF(RIGHT(TEXT(AM77,"0.#"),1)=".",FALSE,TRUE)</formula>
    </cfRule>
    <cfRule type="expression" dxfId="2484" priority="13088">
      <formula>IF(RIGHT(TEXT(AM77,"0.#"),1)=".",TRUE,FALSE)</formula>
    </cfRule>
  </conditionalFormatting>
  <conditionalFormatting sqref="AE134:AE135 AU134:AU135 AI134:AI135 AM134:AM135 AQ134:AQ135">
    <cfRule type="expression" dxfId="2483" priority="13073">
      <formula>IF(RIGHT(TEXT(AE134,"0.#"),1)=".",FALSE,TRUE)</formula>
    </cfRule>
    <cfRule type="expression" dxfId="2482" priority="13074">
      <formula>IF(RIGHT(TEXT(AE134,"0.#"),1)=".",TRUE,FALSE)</formula>
    </cfRule>
  </conditionalFormatting>
  <conditionalFormatting sqref="AE433:AE435 AI433:AI435 AM433:AM435">
    <cfRule type="expression" dxfId="2481" priority="13043">
      <formula>IF(RIGHT(TEXT(AE433,"0.#"),1)=".",FALSE,TRUE)</formula>
    </cfRule>
    <cfRule type="expression" dxfId="2480" priority="13044">
      <formula>IF(RIGHT(TEXT(AE433,"0.#"),1)=".",TRUE,FALSE)</formula>
    </cfRule>
  </conditionalFormatting>
  <conditionalFormatting sqref="AU433:AU435">
    <cfRule type="expression" dxfId="2479" priority="13019">
      <formula>IF(RIGHT(TEXT(AU433,"0.#"),1)=".",FALSE,TRUE)</formula>
    </cfRule>
    <cfRule type="expression" dxfId="2478" priority="13020">
      <formula>IF(RIGHT(TEXT(AU433,"0.#"),1)=".",TRUE,FALSE)</formula>
    </cfRule>
  </conditionalFormatting>
  <conditionalFormatting sqref="AQ433:AQ435">
    <cfRule type="expression" dxfId="2477" priority="12919">
      <formula>IF(RIGHT(TEXT(AQ433,"0.#"),1)=".",FALSE,TRUE)</formula>
    </cfRule>
    <cfRule type="expression" dxfId="2476" priority="12920">
      <formula>IF(RIGHT(TEXT(AQ433,"0.#"),1)=".",TRUE,FALSE)</formula>
    </cfRule>
  </conditionalFormatting>
  <conditionalFormatting sqref="AL840:AO867">
    <cfRule type="expression" dxfId="2475" priority="6643">
      <formula>IF(AND(AL840&gt;=0, RIGHT(TEXT(AL840,"0.#"),1)&lt;&gt;"."),TRUE,FALSE)</formula>
    </cfRule>
    <cfRule type="expression" dxfId="2474" priority="6644">
      <formula>IF(AND(AL840&gt;=0, RIGHT(TEXT(AL840,"0.#"),1)="."),TRUE,FALSE)</formula>
    </cfRule>
    <cfRule type="expression" dxfId="2473" priority="6645">
      <formula>IF(AND(AL840&lt;0, RIGHT(TEXT(AL840,"0.#"),1)&lt;&gt;"."),TRUE,FALSE)</formula>
    </cfRule>
    <cfRule type="expression" dxfId="2472" priority="6646">
      <formula>IF(AND(AL840&lt;0, RIGHT(TEXT(AL840,"0.#"),1)="."),TRUE,FALSE)</formula>
    </cfRule>
  </conditionalFormatting>
  <conditionalFormatting sqref="AQ53:AQ55">
    <cfRule type="expression" dxfId="2471" priority="4665">
      <formula>IF(RIGHT(TEXT(AQ53,"0.#"),1)=".",FALSE,TRUE)</formula>
    </cfRule>
    <cfRule type="expression" dxfId="2470" priority="4666">
      <formula>IF(RIGHT(TEXT(AQ53,"0.#"),1)=".",TRUE,FALSE)</formula>
    </cfRule>
  </conditionalFormatting>
  <conditionalFormatting sqref="AU53:AU55">
    <cfRule type="expression" dxfId="2469" priority="4663">
      <formula>IF(RIGHT(TEXT(AU53,"0.#"),1)=".",FALSE,TRUE)</formula>
    </cfRule>
    <cfRule type="expression" dxfId="2468" priority="4664">
      <formula>IF(RIGHT(TEXT(AU53,"0.#"),1)=".",TRUE,FALSE)</formula>
    </cfRule>
  </conditionalFormatting>
  <conditionalFormatting sqref="AQ60:AQ62">
    <cfRule type="expression" dxfId="2467" priority="4661">
      <formula>IF(RIGHT(TEXT(AQ60,"0.#"),1)=".",FALSE,TRUE)</formula>
    </cfRule>
    <cfRule type="expression" dxfId="2466" priority="4662">
      <formula>IF(RIGHT(TEXT(AQ60,"0.#"),1)=".",TRUE,FALSE)</formula>
    </cfRule>
  </conditionalFormatting>
  <conditionalFormatting sqref="AU60:AU62">
    <cfRule type="expression" dxfId="2465" priority="4659">
      <formula>IF(RIGHT(TEXT(AU60,"0.#"),1)=".",FALSE,TRUE)</formula>
    </cfRule>
    <cfRule type="expression" dxfId="2464" priority="4660">
      <formula>IF(RIGHT(TEXT(AU60,"0.#"),1)=".",TRUE,FALSE)</formula>
    </cfRule>
  </conditionalFormatting>
  <conditionalFormatting sqref="AQ75:AQ77">
    <cfRule type="expression" dxfId="2463" priority="4657">
      <formula>IF(RIGHT(TEXT(AQ75,"0.#"),1)=".",FALSE,TRUE)</formula>
    </cfRule>
    <cfRule type="expression" dxfId="2462" priority="4658">
      <formula>IF(RIGHT(TEXT(AQ75,"0.#"),1)=".",TRUE,FALSE)</formula>
    </cfRule>
  </conditionalFormatting>
  <conditionalFormatting sqref="AU75:AU77">
    <cfRule type="expression" dxfId="2461" priority="4655">
      <formula>IF(RIGHT(TEXT(AU75,"0.#"),1)=".",FALSE,TRUE)</formula>
    </cfRule>
    <cfRule type="expression" dxfId="2460" priority="4656">
      <formula>IF(RIGHT(TEXT(AU75,"0.#"),1)=".",TRUE,FALSE)</formula>
    </cfRule>
  </conditionalFormatting>
  <conditionalFormatting sqref="AQ87:AQ89">
    <cfRule type="expression" dxfId="2459" priority="4653">
      <formula>IF(RIGHT(TEXT(AQ87,"0.#"),1)=".",FALSE,TRUE)</formula>
    </cfRule>
    <cfRule type="expression" dxfId="2458" priority="4654">
      <formula>IF(RIGHT(TEXT(AQ87,"0.#"),1)=".",TRUE,FALSE)</formula>
    </cfRule>
  </conditionalFormatting>
  <conditionalFormatting sqref="AU87:AU89">
    <cfRule type="expression" dxfId="2457" priority="4651">
      <formula>IF(RIGHT(TEXT(AU87,"0.#"),1)=".",FALSE,TRUE)</formula>
    </cfRule>
    <cfRule type="expression" dxfId="2456" priority="4652">
      <formula>IF(RIGHT(TEXT(AU87,"0.#"),1)=".",TRUE,FALSE)</formula>
    </cfRule>
  </conditionalFormatting>
  <conditionalFormatting sqref="AQ92:AQ94">
    <cfRule type="expression" dxfId="2455" priority="4649">
      <formula>IF(RIGHT(TEXT(AQ92,"0.#"),1)=".",FALSE,TRUE)</formula>
    </cfRule>
    <cfRule type="expression" dxfId="2454" priority="4650">
      <formula>IF(RIGHT(TEXT(AQ92,"0.#"),1)=".",TRUE,FALSE)</formula>
    </cfRule>
  </conditionalFormatting>
  <conditionalFormatting sqref="AU92:AU94">
    <cfRule type="expression" dxfId="2453" priority="4647">
      <formula>IF(RIGHT(TEXT(AU92,"0.#"),1)=".",FALSE,TRUE)</formula>
    </cfRule>
    <cfRule type="expression" dxfId="2452" priority="4648">
      <formula>IF(RIGHT(TEXT(AU92,"0.#"),1)=".",TRUE,FALSE)</formula>
    </cfRule>
  </conditionalFormatting>
  <conditionalFormatting sqref="AQ97:AQ99">
    <cfRule type="expression" dxfId="2451" priority="4645">
      <formula>IF(RIGHT(TEXT(AQ97,"0.#"),1)=".",FALSE,TRUE)</formula>
    </cfRule>
    <cfRule type="expression" dxfId="2450" priority="4646">
      <formula>IF(RIGHT(TEXT(AQ97,"0.#"),1)=".",TRUE,FALSE)</formula>
    </cfRule>
  </conditionalFormatting>
  <conditionalFormatting sqref="AU97:AU99">
    <cfRule type="expression" dxfId="2449" priority="4643">
      <formula>IF(RIGHT(TEXT(AU97,"0.#"),1)=".",FALSE,TRUE)</formula>
    </cfRule>
    <cfRule type="expression" dxfId="2448" priority="4644">
      <formula>IF(RIGHT(TEXT(AU97,"0.#"),1)=".",TRUE,FALSE)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40:Y867">
    <cfRule type="expression" dxfId="2431" priority="2971">
      <formula>IF(RIGHT(TEXT(Y840,"0.#"),1)=".",FALSE,TRUE)</formula>
    </cfRule>
    <cfRule type="expression" dxfId="2430" priority="2972">
      <formula>IF(RIGHT(TEXT(Y840,"0.#"),1)=".",TRUE,FALSE)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03:AO1132">
    <cfRule type="expression" dxfId="2401" priority="2877">
      <formula>IF(AND(AL1103&gt;=0, RIGHT(TEXT(AL1103,"0.#"),1)&lt;&gt;"."),TRUE,FALSE)</formula>
    </cfRule>
    <cfRule type="expression" dxfId="2400" priority="2878">
      <formula>IF(AND(AL1103&gt;=0, RIGHT(TEXT(AL1103,"0.#"),1)="."),TRUE,FALSE)</formula>
    </cfRule>
    <cfRule type="expression" dxfId="2399" priority="2879">
      <formula>IF(AND(AL1103&lt;0, RIGHT(TEXT(AL1103,"0.#"),1)&lt;&gt;"."),TRUE,FALSE)</formula>
    </cfRule>
    <cfRule type="expression" dxfId="2398" priority="2880">
      <formula>IF(AND(AL1103&lt;0, RIGHT(TEXT(AL1103,"0.#"),1)="."),TRUE,FALSE)</formula>
    </cfRule>
  </conditionalFormatting>
  <conditionalFormatting sqref="Y1103:Y1132">
    <cfRule type="expression" dxfId="2397" priority="2875">
      <formula>IF(RIGHT(TEXT(Y1103,"0.#"),1)=".",FALSE,TRUE)</formula>
    </cfRule>
    <cfRule type="expression" dxfId="2396" priority="2876">
      <formula>IF(RIGHT(TEXT(Y1103,"0.#"),1)=".",TRUE,FALSE)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L838:AO839">
    <cfRule type="expression" dxfId="2387" priority="2829">
      <formula>IF(AND(AL838&gt;=0, RIGHT(TEXT(AL838,"0.#"),1)&lt;&gt;"."),TRUE,FALSE)</formula>
    </cfRule>
    <cfRule type="expression" dxfId="2386" priority="2830">
      <formula>IF(AND(AL838&gt;=0, RIGHT(TEXT(AL838,"0.#"),1)="."),TRUE,FALSE)</formula>
    </cfRule>
    <cfRule type="expression" dxfId="2385" priority="2831">
      <formula>IF(AND(AL838&lt;0, RIGHT(TEXT(AL838,"0.#"),1)&lt;&gt;"."),TRUE,FALSE)</formula>
    </cfRule>
    <cfRule type="expression" dxfId="2384" priority="2832">
      <formula>IF(AND(AL838&lt;0, RIGHT(TEXT(AL838,"0.#"),1)="."),TRUE,FALSE)</formula>
    </cfRule>
  </conditionalFormatting>
  <conditionalFormatting sqref="Y838:Y839">
    <cfRule type="expression" dxfId="2383" priority="2827">
      <formula>IF(RIGHT(TEXT(Y838,"0.#"),1)=".",FALSE,TRUE)</formula>
    </cfRule>
    <cfRule type="expression" dxfId="2382" priority="2828">
      <formula>IF(RIGHT(TEXT(Y838,"0.#"),1)=".",TRUE,FALSE)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3:Y900">
    <cfRule type="expression" dxfId="2073" priority="2087">
      <formula>IF(RIGHT(TEXT(Y873,"0.#"),1)=".",FALSE,TRUE)</formula>
    </cfRule>
    <cfRule type="expression" dxfId="2072" priority="2088">
      <formula>IF(RIGHT(TEXT(Y873,"0.#"),1)=".",TRUE,FALSE)</formula>
    </cfRule>
  </conditionalFormatting>
  <conditionalFormatting sqref="Y871:Y872">
    <cfRule type="expression" dxfId="2071" priority="2081">
      <formula>IF(RIGHT(TEXT(Y871,"0.#"),1)=".",FALSE,TRUE)</formula>
    </cfRule>
    <cfRule type="expression" dxfId="2070" priority="2082">
      <formula>IF(RIGHT(TEXT(Y871,"0.#"),1)=".",TRUE,FALSE)</formula>
    </cfRule>
  </conditionalFormatting>
  <conditionalFormatting sqref="Y906:Y933">
    <cfRule type="expression" dxfId="2069" priority="2075">
      <formula>IF(RIGHT(TEXT(Y906,"0.#"),1)=".",FALSE,TRUE)</formula>
    </cfRule>
    <cfRule type="expression" dxfId="2068" priority="2076">
      <formula>IF(RIGHT(TEXT(Y906,"0.#"),1)=".",TRUE,FALSE)</formula>
    </cfRule>
  </conditionalFormatting>
  <conditionalFormatting sqref="Y904:Y905">
    <cfRule type="expression" dxfId="2067" priority="2069">
      <formula>IF(RIGHT(TEXT(Y904,"0.#"),1)=".",FALSE,TRUE)</formula>
    </cfRule>
    <cfRule type="expression" dxfId="2066" priority="2070">
      <formula>IF(RIGHT(TEXT(Y904,"0.#"),1)=".",TRUE,FALSE)</formula>
    </cfRule>
  </conditionalFormatting>
  <conditionalFormatting sqref="Y939:Y966">
    <cfRule type="expression" dxfId="2065" priority="2063">
      <formula>IF(RIGHT(TEXT(Y939,"0.#"),1)=".",FALSE,TRUE)</formula>
    </cfRule>
    <cfRule type="expression" dxfId="2064" priority="2064">
      <formula>IF(RIGHT(TEXT(Y939,"0.#"),1)=".",TRUE,FALSE)</formula>
    </cfRule>
  </conditionalFormatting>
  <conditionalFormatting sqref="Y937:Y938">
    <cfRule type="expression" dxfId="2063" priority="2057">
      <formula>IF(RIGHT(TEXT(Y937,"0.#"),1)=".",FALSE,TRUE)</formula>
    </cfRule>
    <cfRule type="expression" dxfId="2062" priority="2058">
      <formula>IF(RIGHT(TEXT(Y937,"0.#"),1)=".",TRUE,FALSE)</formula>
    </cfRule>
  </conditionalFormatting>
  <conditionalFormatting sqref="Y972:Y999">
    <cfRule type="expression" dxfId="2061" priority="2051">
      <formula>IF(RIGHT(TEXT(Y972,"0.#"),1)=".",FALSE,TRUE)</formula>
    </cfRule>
    <cfRule type="expression" dxfId="2060" priority="2052">
      <formula>IF(RIGHT(TEXT(Y972,"0.#"),1)=".",TRUE,FALSE)</formula>
    </cfRule>
  </conditionalFormatting>
  <conditionalFormatting sqref="Y970:Y971">
    <cfRule type="expression" dxfId="2059" priority="2045">
      <formula>IF(RIGHT(TEXT(Y970,"0.#"),1)=".",FALSE,TRUE)</formula>
    </cfRule>
    <cfRule type="expression" dxfId="2058" priority="2046">
      <formula>IF(RIGHT(TEXT(Y970,"0.#"),1)=".",TRUE,FALSE)</formula>
    </cfRule>
  </conditionalFormatting>
  <conditionalFormatting sqref="Y1005:Y1032">
    <cfRule type="expression" dxfId="2057" priority="2039">
      <formula>IF(RIGHT(TEXT(Y1005,"0.#"),1)=".",FALSE,TRUE)</formula>
    </cfRule>
    <cfRule type="expression" dxfId="2056" priority="2040">
      <formula>IF(RIGHT(TEXT(Y1005,"0.#"),1)=".",TRUE,FALSE)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79:AO900">
    <cfRule type="expression" dxfId="1975" priority="2089">
      <formula>IF(AND(AL879&gt;=0, RIGHT(TEXT(AL879,"0.#"),1)&lt;&gt;"."),TRUE,FALSE)</formula>
    </cfRule>
    <cfRule type="expression" dxfId="1974" priority="2090">
      <formula>IF(AND(AL879&gt;=0, RIGHT(TEXT(AL879,"0.#"),1)="."),TRUE,FALSE)</formula>
    </cfRule>
    <cfRule type="expression" dxfId="1973" priority="2091">
      <formula>IF(AND(AL879&lt;0, RIGHT(TEXT(AL879,"0.#"),1)&lt;&gt;"."),TRUE,FALSE)</formula>
    </cfRule>
    <cfRule type="expression" dxfId="1972" priority="2092">
      <formula>IF(AND(AL879&lt;0, RIGHT(TEXT(AL879,"0.#"),1)="."),TRUE,FALSE)</formula>
    </cfRule>
  </conditionalFormatting>
  <conditionalFormatting sqref="AL871:AO878">
    <cfRule type="expression" dxfId="1971" priority="2083">
      <formula>IF(AND(AL871&gt;=0, RIGHT(TEXT(AL871,"0.#"),1)&lt;&gt;"."),TRUE,FALSE)</formula>
    </cfRule>
    <cfRule type="expression" dxfId="1970" priority="2084">
      <formula>IF(AND(AL871&gt;=0, RIGHT(TEXT(AL871,"0.#"),1)="."),TRUE,FALSE)</formula>
    </cfRule>
    <cfRule type="expression" dxfId="1969" priority="2085">
      <formula>IF(AND(AL871&lt;0, RIGHT(TEXT(AL871,"0.#"),1)&lt;&gt;"."),TRUE,FALSE)</formula>
    </cfRule>
    <cfRule type="expression" dxfId="1968" priority="2086">
      <formula>IF(AND(AL871&lt;0, RIGHT(TEXT(AL871,"0.#"),1)="."),TRUE,FALSE)</formula>
    </cfRule>
  </conditionalFormatting>
  <conditionalFormatting sqref="AL906:AO933">
    <cfRule type="expression" dxfId="1967" priority="2077">
      <formula>IF(AND(AL906&gt;=0, RIGHT(TEXT(AL906,"0.#"),1)&lt;&gt;"."),TRUE,FALSE)</formula>
    </cfRule>
    <cfRule type="expression" dxfId="1966" priority="2078">
      <formula>IF(AND(AL906&gt;=0, RIGHT(TEXT(AL906,"0.#"),1)="."),TRUE,FALSE)</formula>
    </cfRule>
    <cfRule type="expression" dxfId="1965" priority="2079">
      <formula>IF(AND(AL906&lt;0, RIGHT(TEXT(AL906,"0.#"),1)&lt;&gt;"."),TRUE,FALSE)</formula>
    </cfRule>
    <cfRule type="expression" dxfId="1964" priority="2080">
      <formula>IF(AND(AL906&lt;0, RIGHT(TEXT(AL906,"0.#"),1)="."),TRUE,FALSE)</formula>
    </cfRule>
  </conditionalFormatting>
  <conditionalFormatting sqref="AL904:AO905">
    <cfRule type="expression" dxfId="1963" priority="2071">
      <formula>IF(AND(AL904&gt;=0, RIGHT(TEXT(AL904,"0.#"),1)&lt;&gt;"."),TRUE,FALSE)</formula>
    </cfRule>
    <cfRule type="expression" dxfId="1962" priority="2072">
      <formula>IF(AND(AL904&gt;=0, RIGHT(TEXT(AL904,"0.#"),1)="."),TRUE,FALSE)</formula>
    </cfRule>
    <cfRule type="expression" dxfId="1961" priority="2073">
      <formula>IF(AND(AL904&lt;0, RIGHT(TEXT(AL904,"0.#"),1)&lt;&gt;"."),TRUE,FALSE)</formula>
    </cfRule>
    <cfRule type="expression" dxfId="1960" priority="2074">
      <formula>IF(AND(AL904&lt;0, RIGHT(TEXT(AL904,"0.#"),1)="."),TRUE,FALSE)</formula>
    </cfRule>
  </conditionalFormatting>
  <conditionalFormatting sqref="AL939:AO966">
    <cfRule type="expression" dxfId="1959" priority="2065">
      <formula>IF(AND(AL939&gt;=0, RIGHT(TEXT(AL939,"0.#"),1)&lt;&gt;"."),TRUE,FALSE)</formula>
    </cfRule>
    <cfRule type="expression" dxfId="1958" priority="2066">
      <formula>IF(AND(AL939&gt;=0, RIGHT(TEXT(AL939,"0.#"),1)="."),TRUE,FALSE)</formula>
    </cfRule>
    <cfRule type="expression" dxfId="1957" priority="2067">
      <formula>IF(AND(AL939&lt;0, RIGHT(TEXT(AL939,"0.#"),1)&lt;&gt;"."),TRUE,FALSE)</formula>
    </cfRule>
    <cfRule type="expression" dxfId="1956" priority="2068">
      <formula>IF(AND(AL939&lt;0, RIGHT(TEXT(AL939,"0.#"),1)="."),TRUE,FALSE)</formula>
    </cfRule>
  </conditionalFormatting>
  <conditionalFormatting sqref="AL937:AO938">
    <cfRule type="expression" dxfId="1955" priority="2059">
      <formula>IF(AND(AL937&gt;=0, RIGHT(TEXT(AL937,"0.#"),1)&lt;&gt;"."),TRUE,FALSE)</formula>
    </cfRule>
    <cfRule type="expression" dxfId="1954" priority="2060">
      <formula>IF(AND(AL937&gt;=0, RIGHT(TEXT(AL937,"0.#"),1)="."),TRUE,FALSE)</formula>
    </cfRule>
    <cfRule type="expression" dxfId="1953" priority="2061">
      <formula>IF(AND(AL937&lt;0, RIGHT(TEXT(AL937,"0.#"),1)&lt;&gt;"."),TRUE,FALSE)</formula>
    </cfRule>
    <cfRule type="expression" dxfId="1952" priority="2062">
      <formula>IF(AND(AL937&lt;0, RIGHT(TEXT(AL937,"0.#"),1)="."),TRUE,FALSE)</formula>
    </cfRule>
  </conditionalFormatting>
  <conditionalFormatting sqref="AL972:AO999">
    <cfRule type="expression" dxfId="1951" priority="2053">
      <formula>IF(AND(AL972&gt;=0, RIGHT(TEXT(AL972,"0.#"),1)&lt;&gt;"."),TRUE,FALSE)</formula>
    </cfRule>
    <cfRule type="expression" dxfId="1950" priority="2054">
      <formula>IF(AND(AL972&gt;=0, RIGHT(TEXT(AL972,"0.#"),1)="."),TRUE,FALSE)</formula>
    </cfRule>
    <cfRule type="expression" dxfId="1949" priority="2055">
      <formula>IF(AND(AL972&lt;0, RIGHT(TEXT(AL972,"0.#"),1)&lt;&gt;"."),TRUE,FALSE)</formula>
    </cfRule>
    <cfRule type="expression" dxfId="1948" priority="2056">
      <formula>IF(AND(AL972&lt;0, RIGHT(TEXT(AL972,"0.#"),1)="."),TRUE,FALSE)</formula>
    </cfRule>
  </conditionalFormatting>
  <conditionalFormatting sqref="AL970:AO971">
    <cfRule type="expression" dxfId="1947" priority="2047">
      <formula>IF(AND(AL970&gt;=0, RIGHT(TEXT(AL970,"0.#"),1)&lt;&gt;"."),TRUE,FALSE)</formula>
    </cfRule>
    <cfRule type="expression" dxfId="1946" priority="2048">
      <formula>IF(AND(AL970&gt;=0, RIGHT(TEXT(AL970,"0.#"),1)="."),TRUE,FALSE)</formula>
    </cfRule>
    <cfRule type="expression" dxfId="1945" priority="2049">
      <formula>IF(AND(AL970&lt;0, RIGHT(TEXT(AL970,"0.#"),1)&lt;&gt;"."),TRUE,FALSE)</formula>
    </cfRule>
    <cfRule type="expression" dxfId="1944" priority="2050">
      <formula>IF(AND(AL970&lt;0, RIGHT(TEXT(AL970,"0.#"),1)="."),TRUE,FALSE)</formula>
    </cfRule>
  </conditionalFormatting>
  <conditionalFormatting sqref="AL1005:AO1032">
    <cfRule type="expression" dxfId="1943" priority="2041">
      <formula>IF(AND(AL1005&gt;=0, RIGHT(TEXT(AL1005,"0.#"),1)&lt;&gt;"."),TRUE,FALSE)</formula>
    </cfRule>
    <cfRule type="expression" dxfId="1942" priority="2042">
      <formula>IF(AND(AL1005&gt;=0, RIGHT(TEXT(AL1005,"0.#"),1)="."),TRUE,FALSE)</formula>
    </cfRule>
    <cfRule type="expression" dxfId="1941" priority="2043">
      <formula>IF(AND(AL1005&lt;0, RIGHT(TEXT(AL1005,"0.#"),1)&lt;&gt;"."),TRUE,FALSE)</formula>
    </cfRule>
    <cfRule type="expression" dxfId="1940" priority="2044">
      <formula>IF(AND(AL1005&lt;0, RIGHT(TEXT(AL1005,"0.#"),1)="."),TRUE,FALSE)</formula>
    </cfRule>
  </conditionalFormatting>
  <conditionalFormatting sqref="AL1003:AO1004">
    <cfRule type="expression" dxfId="1939" priority="2035">
      <formula>IF(AND(AL1003&gt;=0, RIGHT(TEXT(AL1003,"0.#"),1)&lt;&gt;"."),TRUE,FALSE)</formula>
    </cfRule>
    <cfRule type="expression" dxfId="1938" priority="2036">
      <formula>IF(AND(AL1003&gt;=0, RIGHT(TEXT(AL1003,"0.#"),1)="."),TRUE,FALSE)</formula>
    </cfRule>
    <cfRule type="expression" dxfId="1937" priority="2037">
      <formula>IF(AND(AL1003&lt;0, RIGHT(TEXT(AL1003,"0.#"),1)&lt;&gt;"."),TRUE,FALSE)</formula>
    </cfRule>
    <cfRule type="expression" dxfId="1936" priority="2038">
      <formula>IF(AND(AL1003&lt;0, RIGHT(TEXT(AL1003,"0.#"),1)="."),TRUE,FALSE)</formula>
    </cfRule>
  </conditionalFormatting>
  <conditionalFormatting sqref="Y1003:Y1004">
    <cfRule type="expression" dxfId="1935" priority="2033">
      <formula>IF(RIGHT(TEXT(Y1003,"0.#"),1)=".",FALSE,TRUE)</formula>
    </cfRule>
    <cfRule type="expression" dxfId="1934" priority="2034">
      <formula>IF(RIGHT(TEXT(Y1003,"0.#"),1)=".",TRUE,FALSE)</formula>
    </cfRule>
  </conditionalFormatting>
  <conditionalFormatting sqref="AL1038:AO1065">
    <cfRule type="expression" dxfId="1933" priority="2029">
      <formula>IF(AND(AL1038&gt;=0, RIGHT(TEXT(AL1038,"0.#"),1)&lt;&gt;"."),TRUE,FALSE)</formula>
    </cfRule>
    <cfRule type="expression" dxfId="1932" priority="2030">
      <formula>IF(AND(AL1038&gt;=0, RIGHT(TEXT(AL1038,"0.#"),1)="."),TRUE,FALSE)</formula>
    </cfRule>
    <cfRule type="expression" dxfId="1931" priority="2031">
      <formula>IF(AND(AL1038&lt;0, RIGHT(TEXT(AL1038,"0.#"),1)&lt;&gt;"."),TRUE,FALSE)</formula>
    </cfRule>
    <cfRule type="expression" dxfId="1930" priority="2032">
      <formula>IF(AND(AL1038&lt;0, RIGHT(TEXT(AL1038,"0.#"),1)="."),TRUE,FALSE)</formula>
    </cfRule>
  </conditionalFormatting>
  <conditionalFormatting sqref="Y1038:Y1065">
    <cfRule type="expression" dxfId="1929" priority="2027">
      <formula>IF(RIGHT(TEXT(Y1038,"0.#"),1)=".",FALSE,TRUE)</formula>
    </cfRule>
    <cfRule type="expression" dxfId="1928" priority="2028">
      <formula>IF(RIGHT(TEXT(Y1038,"0.#"),1)=".",TRUE,FALSE)</formula>
    </cfRule>
  </conditionalFormatting>
  <conditionalFormatting sqref="AL1036:AO1037">
    <cfRule type="expression" dxfId="1927" priority="2023">
      <formula>IF(AND(AL1036&gt;=0, RIGHT(TEXT(AL1036,"0.#"),1)&lt;&gt;"."),TRUE,FALSE)</formula>
    </cfRule>
    <cfRule type="expression" dxfId="1926" priority="2024">
      <formula>IF(AND(AL1036&gt;=0, RIGHT(TEXT(AL1036,"0.#"),1)="."),TRUE,FALSE)</formula>
    </cfRule>
    <cfRule type="expression" dxfId="1925" priority="2025">
      <formula>IF(AND(AL1036&lt;0, RIGHT(TEXT(AL1036,"0.#"),1)&lt;&gt;"."),TRUE,FALSE)</formula>
    </cfRule>
    <cfRule type="expression" dxfId="1924" priority="2026">
      <formula>IF(AND(AL1036&lt;0, RIGHT(TEXT(AL1036,"0.#"),1)="."),TRUE,FALSE)</formula>
    </cfRule>
  </conditionalFormatting>
  <conditionalFormatting sqref="Y1036:Y1037">
    <cfRule type="expression" dxfId="1923" priority="2021">
      <formula>IF(RIGHT(TEXT(Y1036,"0.#"),1)=".",FALSE,TRUE)</formula>
    </cfRule>
    <cfRule type="expression" dxfId="1922" priority="2022">
      <formula>IF(RIGHT(TEXT(Y1036,"0.#"),1)=".",TRUE,FALSE)</formula>
    </cfRule>
  </conditionalFormatting>
  <conditionalFormatting sqref="AL1071:AO1098">
    <cfRule type="expression" dxfId="1921" priority="2017">
      <formula>IF(AND(AL1071&gt;=0, RIGHT(TEXT(AL1071,"0.#"),1)&lt;&gt;"."),TRUE,FALSE)</formula>
    </cfRule>
    <cfRule type="expression" dxfId="1920" priority="2018">
      <formula>IF(AND(AL1071&gt;=0, RIGHT(TEXT(AL1071,"0.#"),1)="."),TRUE,FALSE)</formula>
    </cfRule>
    <cfRule type="expression" dxfId="1919" priority="2019">
      <formula>IF(AND(AL1071&lt;0, RIGHT(TEXT(AL1071,"0.#"),1)&lt;&gt;"."),TRUE,FALSE)</formula>
    </cfRule>
    <cfRule type="expression" dxfId="1918" priority="2020">
      <formula>IF(AND(AL1071&lt;0, RIGHT(TEXT(AL1071,"0.#"),1)="."),TRUE,FALSE)</formula>
    </cfRule>
  </conditionalFormatting>
  <conditionalFormatting sqref="Y1071:Y1098">
    <cfRule type="expression" dxfId="1917" priority="2015">
      <formula>IF(RIGHT(TEXT(Y1071,"0.#"),1)=".",FALSE,TRUE)</formula>
    </cfRule>
    <cfRule type="expression" dxfId="1916" priority="2016">
      <formula>IF(RIGHT(TEXT(Y1071,"0.#"),1)=".",TRUE,FALSE)</formula>
    </cfRule>
  </conditionalFormatting>
  <conditionalFormatting sqref="AL1069:AO1070">
    <cfRule type="expression" dxfId="1915" priority="2011">
      <formula>IF(AND(AL1069&gt;=0, RIGHT(TEXT(AL1069,"0.#"),1)&lt;&gt;"."),TRUE,FALSE)</formula>
    </cfRule>
    <cfRule type="expression" dxfId="1914" priority="2012">
      <formula>IF(AND(AL1069&gt;=0, RIGHT(TEXT(AL1069,"0.#"),1)="."),TRUE,FALSE)</formula>
    </cfRule>
    <cfRule type="expression" dxfId="1913" priority="2013">
      <formula>IF(AND(AL1069&lt;0, RIGHT(TEXT(AL1069,"0.#"),1)&lt;&gt;"."),TRUE,FALSE)</formula>
    </cfRule>
    <cfRule type="expression" dxfId="1912" priority="2014">
      <formula>IF(AND(AL1069&lt;0, RIGHT(TEXT(AL1069,"0.#"),1)="."),TRUE,FALSE)</formula>
    </cfRule>
  </conditionalFormatting>
  <conditionalFormatting sqref="Y1069:Y1070">
    <cfRule type="expression" dxfId="1911" priority="2009">
      <formula>IF(RIGHT(TEXT(Y1069,"0.#"),1)=".",FALSE,TRUE)</formula>
    </cfRule>
    <cfRule type="expression" dxfId="1910" priority="2010">
      <formula>IF(RIGHT(TEXT(Y1069,"0.#"),1)=".",TRUE,FALSE)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458:AE460 AI458:AI460 AM458:AM460">
    <cfRule type="expression" dxfId="717" priority="17">
      <formula>IF(RIGHT(TEXT(AE458,"0.#"),1)=".",FALSE,TRUE)</formula>
    </cfRule>
    <cfRule type="expression" dxfId="716" priority="18">
      <formula>IF(RIGHT(TEXT(AE458,"0.#"),1)=".",TRUE,FALSE)</formula>
    </cfRule>
  </conditionalFormatting>
  <conditionalFormatting sqref="AU458:AU460">
    <cfRule type="expression" dxfId="715" priority="15">
      <formula>IF(RIGHT(TEXT(AU458,"0.#"),1)=".",FALSE,TRUE)</formula>
    </cfRule>
    <cfRule type="expression" dxfId="714" priority="16">
      <formula>IF(RIGHT(TEXT(AU458,"0.#"),1)=".",TRUE,FALSE)</formula>
    </cfRule>
  </conditionalFormatting>
  <conditionalFormatting sqref="AQ458:AQ460">
    <cfRule type="expression" dxfId="713" priority="13">
      <formula>IF(RIGHT(TEXT(AQ458,"0.#"),1)=".",FALSE,TRUE)</formula>
    </cfRule>
    <cfRule type="expression" dxfId="712" priority="14">
      <formula>IF(RIGHT(TEXT(AQ458,"0.#"),1)=".",TRUE,FALSE)</formula>
    </cfRule>
  </conditionalFormatting>
  <conditionalFormatting sqref="AE138:AE139 AU138:AU139 AI138:AI139 AM138:AM139 AQ138:AQ139">
    <cfRule type="expression" dxfId="711" priority="11">
      <formula>IF(RIGHT(TEXT(AE138,"0.#"),1)=".",FALSE,TRUE)</formula>
    </cfRule>
    <cfRule type="expression" dxfId="710" priority="12">
      <formula>IF(RIGHT(TEXT(AE138,"0.#"),1)=".",TRUE,FALSE)</formula>
    </cfRule>
  </conditionalFormatting>
  <conditionalFormatting sqref="AE194:AE195 AU194:AU195 AI194:AI195 AM194:AM195 AQ194:AQ195">
    <cfRule type="expression" dxfId="709" priority="9">
      <formula>IF(RIGHT(TEXT(AE194,"0.#"),1)=".",FALSE,TRUE)</formula>
    </cfRule>
    <cfRule type="expression" dxfId="708" priority="10">
      <formula>IF(RIGHT(TEXT(AE194,"0.#"),1)=".",TRUE,FALSE)</formula>
    </cfRule>
  </conditionalFormatting>
  <conditionalFormatting sqref="AE198:AE199 AU198:AU199 AI198:AI199 AM198:AM199 AQ198:AQ199">
    <cfRule type="expression" dxfId="707" priority="7">
      <formula>IF(RIGHT(TEXT(AE198,"0.#"),1)=".",FALSE,TRUE)</formula>
    </cfRule>
    <cfRule type="expression" dxfId="706" priority="8">
      <formula>IF(RIGHT(TEXT(AE198,"0.#"),1)=".",TRUE,FALSE)</formula>
    </cfRule>
  </conditionalFormatting>
  <conditionalFormatting sqref="AU786">
    <cfRule type="expression" dxfId="705" priority="5">
      <formula>IF(RIGHT(TEXT(AU786,"0.#"),1)=".",FALSE,TRUE)</formula>
    </cfRule>
    <cfRule type="expression" dxfId="704" priority="6">
      <formula>IF(RIGHT(TEXT(AU786,"0.#"),1)=".",TRUE,FALSE)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Q46:AQ48">
    <cfRule type="expression" dxfId="701" priority="1">
      <formula>IF(RIGHT(TEXT(AQ46,"0.#"),1)=".",FALSE,TRUE)</formula>
    </cfRule>
    <cfRule type="expression" dxfId="700" priority="2">
      <formula>IF(RIGHT(TEXT(AQ46,"0.#"),1)=".",TRUE,FALSE)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8" manualBreakCount="8">
    <brk id="29" max="49" man="1"/>
    <brk id="99" max="49" man="1"/>
    <brk id="129" max="16383" man="1"/>
    <brk id="673" max="16383" man="1"/>
    <brk id="719" max="16383" man="1"/>
    <brk id="740"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624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560</v>
      </c>
      <c r="M3" s="13" t="str">
        <f t="shared" ref="M3:M11" si="2">IF(L3="","",K3)</f>
        <v>文教及び科学振興</v>
      </c>
      <c r="N3" s="13" t="str">
        <f>IF(M3="",N2,IF(N2&lt;&gt;"",CONCATENATE(N2,"、",M3),M3))</f>
        <v>文教及び科学振興</v>
      </c>
      <c r="O3" s="13"/>
      <c r="P3" s="12" t="s">
        <v>75</v>
      </c>
      <c r="Q3" s="17" t="s">
        <v>624</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文教及び科学振興</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t="s">
        <v>560</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2020年東京オリパラ</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350</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390</v>
      </c>
      <c r="AF2" s="249"/>
      <c r="AG2" s="249"/>
      <c r="AH2" s="249"/>
      <c r="AI2" s="249" t="s">
        <v>388</v>
      </c>
      <c r="AJ2" s="249"/>
      <c r="AK2" s="249"/>
      <c r="AL2" s="249"/>
      <c r="AM2" s="249" t="s">
        <v>417</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350</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390</v>
      </c>
      <c r="AF9" s="249"/>
      <c r="AG9" s="249"/>
      <c r="AH9" s="249"/>
      <c r="AI9" s="249" t="s">
        <v>388</v>
      </c>
      <c r="AJ9" s="249"/>
      <c r="AK9" s="249"/>
      <c r="AL9" s="249"/>
      <c r="AM9" s="249" t="s">
        <v>417</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350</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390</v>
      </c>
      <c r="AF16" s="249"/>
      <c r="AG16" s="249"/>
      <c r="AH16" s="249"/>
      <c r="AI16" s="249" t="s">
        <v>388</v>
      </c>
      <c r="AJ16" s="249"/>
      <c r="AK16" s="249"/>
      <c r="AL16" s="249"/>
      <c r="AM16" s="249" t="s">
        <v>417</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350</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390</v>
      </c>
      <c r="AF23" s="249"/>
      <c r="AG23" s="249"/>
      <c r="AH23" s="249"/>
      <c r="AI23" s="249" t="s">
        <v>388</v>
      </c>
      <c r="AJ23" s="249"/>
      <c r="AK23" s="249"/>
      <c r="AL23" s="249"/>
      <c r="AM23" s="249" t="s">
        <v>417</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350</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390</v>
      </c>
      <c r="AF30" s="249"/>
      <c r="AG30" s="249"/>
      <c r="AH30" s="249"/>
      <c r="AI30" s="249" t="s">
        <v>388</v>
      </c>
      <c r="AJ30" s="249"/>
      <c r="AK30" s="249"/>
      <c r="AL30" s="249"/>
      <c r="AM30" s="249" t="s">
        <v>417</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350</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390</v>
      </c>
      <c r="AF37" s="249"/>
      <c r="AG37" s="249"/>
      <c r="AH37" s="249"/>
      <c r="AI37" s="249" t="s">
        <v>388</v>
      </c>
      <c r="AJ37" s="249"/>
      <c r="AK37" s="249"/>
      <c r="AL37" s="249"/>
      <c r="AM37" s="249" t="s">
        <v>417</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350</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390</v>
      </c>
      <c r="AF44" s="249"/>
      <c r="AG44" s="249"/>
      <c r="AH44" s="249"/>
      <c r="AI44" s="249" t="s">
        <v>388</v>
      </c>
      <c r="AJ44" s="249"/>
      <c r="AK44" s="249"/>
      <c r="AL44" s="249"/>
      <c r="AM44" s="249" t="s">
        <v>417</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350</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390</v>
      </c>
      <c r="AF51" s="249"/>
      <c r="AG51" s="249"/>
      <c r="AH51" s="249"/>
      <c r="AI51" s="249" t="s">
        <v>388</v>
      </c>
      <c r="AJ51" s="249"/>
      <c r="AK51" s="249"/>
      <c r="AL51" s="249"/>
      <c r="AM51" s="249" t="s">
        <v>417</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350</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390</v>
      </c>
      <c r="AF58" s="249"/>
      <c r="AG58" s="249"/>
      <c r="AH58" s="249"/>
      <c r="AI58" s="249" t="s">
        <v>388</v>
      </c>
      <c r="AJ58" s="249"/>
      <c r="AK58" s="249"/>
      <c r="AL58" s="249"/>
      <c r="AM58" s="249" t="s">
        <v>417</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350</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390</v>
      </c>
      <c r="AF65" s="249"/>
      <c r="AG65" s="249"/>
      <c r="AH65" s="249"/>
      <c r="AI65" s="249" t="s">
        <v>388</v>
      </c>
      <c r="AJ65" s="249"/>
      <c r="AK65" s="249"/>
      <c r="AL65" s="249"/>
      <c r="AM65" s="249" t="s">
        <v>417</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364</v>
      </c>
      <c r="H2" s="616"/>
      <c r="I2" s="616"/>
      <c r="J2" s="616"/>
      <c r="K2" s="616"/>
      <c r="L2" s="616"/>
      <c r="M2" s="616"/>
      <c r="N2" s="616"/>
      <c r="O2" s="616"/>
      <c r="P2" s="616"/>
      <c r="Q2" s="616"/>
      <c r="R2" s="616"/>
      <c r="S2" s="616"/>
      <c r="T2" s="616"/>
      <c r="U2" s="616"/>
      <c r="V2" s="616"/>
      <c r="W2" s="616"/>
      <c r="X2" s="616"/>
      <c r="Y2" s="616"/>
      <c r="Z2" s="616"/>
      <c r="AA2" s="616"/>
      <c r="AB2" s="617"/>
      <c r="AC2" s="615" t="s">
        <v>366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354</v>
      </c>
      <c r="Z3" s="381"/>
      <c r="AA3" s="381"/>
      <c r="AB3" s="381"/>
      <c r="AC3" s="148" t="s">
        <v>339</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354</v>
      </c>
      <c r="Z36" s="381"/>
      <c r="AA36" s="381"/>
      <c r="AB36" s="381"/>
      <c r="AC36" s="148" t="s">
        <v>339</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354</v>
      </c>
      <c r="Z69" s="381"/>
      <c r="AA69" s="381"/>
      <c r="AB69" s="381"/>
      <c r="AC69" s="148" t="s">
        <v>339</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354</v>
      </c>
      <c r="Z102" s="381"/>
      <c r="AA102" s="381"/>
      <c r="AB102" s="381"/>
      <c r="AC102" s="148" t="s">
        <v>339</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354</v>
      </c>
      <c r="Z135" s="381"/>
      <c r="AA135" s="381"/>
      <c r="AB135" s="381"/>
      <c r="AC135" s="148" t="s">
        <v>339</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354</v>
      </c>
      <c r="Z168" s="381"/>
      <c r="AA168" s="381"/>
      <c r="AB168" s="381"/>
      <c r="AC168" s="148" t="s">
        <v>339</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354</v>
      </c>
      <c r="Z201" s="381"/>
      <c r="AA201" s="381"/>
      <c r="AB201" s="381"/>
      <c r="AC201" s="148" t="s">
        <v>339</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354</v>
      </c>
      <c r="Z234" s="381"/>
      <c r="AA234" s="381"/>
      <c r="AB234" s="381"/>
      <c r="AC234" s="148" t="s">
        <v>339</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354</v>
      </c>
      <c r="Z267" s="381"/>
      <c r="AA267" s="381"/>
      <c r="AB267" s="381"/>
      <c r="AC267" s="148" t="s">
        <v>339</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354</v>
      </c>
      <c r="Z300" s="381"/>
      <c r="AA300" s="381"/>
      <c r="AB300" s="381"/>
      <c r="AC300" s="148" t="s">
        <v>339</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354</v>
      </c>
      <c r="Z333" s="381"/>
      <c r="AA333" s="381"/>
      <c r="AB333" s="381"/>
      <c r="AC333" s="148" t="s">
        <v>339</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354</v>
      </c>
      <c r="Z366" s="381"/>
      <c r="AA366" s="381"/>
      <c r="AB366" s="381"/>
      <c r="AC366" s="148" t="s">
        <v>339</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354</v>
      </c>
      <c r="Z399" s="381"/>
      <c r="AA399" s="381"/>
      <c r="AB399" s="381"/>
      <c r="AC399" s="148" t="s">
        <v>339</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354</v>
      </c>
      <c r="Z432" s="381"/>
      <c r="AA432" s="381"/>
      <c r="AB432" s="381"/>
      <c r="AC432" s="148" t="s">
        <v>339</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354</v>
      </c>
      <c r="Z465" s="381"/>
      <c r="AA465" s="381"/>
      <c r="AB465" s="381"/>
      <c r="AC465" s="148" t="s">
        <v>339</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354</v>
      </c>
      <c r="Z498" s="381"/>
      <c r="AA498" s="381"/>
      <c r="AB498" s="381"/>
      <c r="AC498" s="148" t="s">
        <v>339</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354</v>
      </c>
      <c r="Z531" s="381"/>
      <c r="AA531" s="381"/>
      <c r="AB531" s="381"/>
      <c r="AC531" s="148" t="s">
        <v>339</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354</v>
      </c>
      <c r="Z564" s="381"/>
      <c r="AA564" s="381"/>
      <c r="AB564" s="381"/>
      <c r="AC564" s="148" t="s">
        <v>339</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354</v>
      </c>
      <c r="Z597" s="381"/>
      <c r="AA597" s="381"/>
      <c r="AB597" s="381"/>
      <c r="AC597" s="148" t="s">
        <v>339</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354</v>
      </c>
      <c r="Z630" s="381"/>
      <c r="AA630" s="381"/>
      <c r="AB630" s="381"/>
      <c r="AC630" s="148" t="s">
        <v>339</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354</v>
      </c>
      <c r="Z663" s="381"/>
      <c r="AA663" s="381"/>
      <c r="AB663" s="381"/>
      <c r="AC663" s="148" t="s">
        <v>339</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354</v>
      </c>
      <c r="Z696" s="381"/>
      <c r="AA696" s="381"/>
      <c r="AB696" s="381"/>
      <c r="AC696" s="148" t="s">
        <v>339</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354</v>
      </c>
      <c r="Z729" s="381"/>
      <c r="AA729" s="381"/>
      <c r="AB729" s="381"/>
      <c r="AC729" s="148" t="s">
        <v>339</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354</v>
      </c>
      <c r="Z762" s="381"/>
      <c r="AA762" s="381"/>
      <c r="AB762" s="381"/>
      <c r="AC762" s="148" t="s">
        <v>339</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354</v>
      </c>
      <c r="Z795" s="381"/>
      <c r="AA795" s="381"/>
      <c r="AB795" s="381"/>
      <c r="AC795" s="148" t="s">
        <v>339</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354</v>
      </c>
      <c r="Z828" s="381"/>
      <c r="AA828" s="381"/>
      <c r="AB828" s="381"/>
      <c r="AC828" s="148" t="s">
        <v>339</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354</v>
      </c>
      <c r="Z861" s="381"/>
      <c r="AA861" s="381"/>
      <c r="AB861" s="381"/>
      <c r="AC861" s="148" t="s">
        <v>339</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354</v>
      </c>
      <c r="Z894" s="381"/>
      <c r="AA894" s="381"/>
      <c r="AB894" s="381"/>
      <c r="AC894" s="148" t="s">
        <v>339</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354</v>
      </c>
      <c r="Z927" s="381"/>
      <c r="AA927" s="381"/>
      <c r="AB927" s="381"/>
      <c r="AC927" s="148" t="s">
        <v>339</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354</v>
      </c>
      <c r="Z960" s="381"/>
      <c r="AA960" s="381"/>
      <c r="AB960" s="381"/>
      <c r="AC960" s="148" t="s">
        <v>339</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354</v>
      </c>
      <c r="Z993" s="381"/>
      <c r="AA993" s="381"/>
      <c r="AB993" s="381"/>
      <c r="AC993" s="148" t="s">
        <v>339</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354</v>
      </c>
      <c r="Z1026" s="381"/>
      <c r="AA1026" s="381"/>
      <c r="AB1026" s="381"/>
      <c r="AC1026" s="148" t="s">
        <v>339</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354</v>
      </c>
      <c r="Z1059" s="381"/>
      <c r="AA1059" s="381"/>
      <c r="AB1059" s="381"/>
      <c r="AC1059" s="148" t="s">
        <v>339</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354</v>
      </c>
      <c r="Z1092" s="381"/>
      <c r="AA1092" s="381"/>
      <c r="AB1092" s="381"/>
      <c r="AC1092" s="148" t="s">
        <v>339</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354</v>
      </c>
      <c r="Z1125" s="381"/>
      <c r="AA1125" s="381"/>
      <c r="AB1125" s="381"/>
      <c r="AC1125" s="148" t="s">
        <v>339</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354</v>
      </c>
      <c r="Z1158" s="381"/>
      <c r="AA1158" s="381"/>
      <c r="AB1158" s="381"/>
      <c r="AC1158" s="148" t="s">
        <v>339</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354</v>
      </c>
      <c r="Z1191" s="381"/>
      <c r="AA1191" s="381"/>
      <c r="AB1191" s="381"/>
      <c r="AC1191" s="148" t="s">
        <v>339</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354</v>
      </c>
      <c r="Z1224" s="381"/>
      <c r="AA1224" s="381"/>
      <c r="AB1224" s="381"/>
      <c r="AC1224" s="148" t="s">
        <v>339</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354</v>
      </c>
      <c r="Z1257" s="381"/>
      <c r="AA1257" s="381"/>
      <c r="AB1257" s="381"/>
      <c r="AC1257" s="148" t="s">
        <v>339</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354</v>
      </c>
      <c r="Z1290" s="381"/>
      <c r="AA1290" s="381"/>
      <c r="AB1290" s="381"/>
      <c r="AC1290" s="148" t="s">
        <v>339</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2020-10-01T02:29:09Z</cp:lastPrinted>
  <dcterms:created xsi:type="dcterms:W3CDTF">2012-03-13T00:50:25Z</dcterms:created>
  <dcterms:modified xsi:type="dcterms:W3CDTF">2020-11-25T06:04:54Z</dcterms:modified>
</cp:coreProperties>
</file>