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ライフサイエンス課\○総括\51_行政レビューシート\2020（R1）\201109_行政レビューシートの誤字脱字について\作業\修正後\★確認後再修正1125\"/>
    </mc:Choice>
  </mc:AlternateContent>
  <bookViews>
    <workbookView xWindow="0" yWindow="0" windowWidth="28800" windowHeight="1351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E0BE962F_5DB7_44B8_90BE_52292338FCC6_.wvu.Cols" localSheetId="1" hidden="1">入力規則等!$C:$D,入力規則等!$H:$I,入力規則等!$M:$N,入力規則等!$R:$S</definedName>
    <definedName name="Z_E0BE962F_5DB7_44B8_90BE_52292338FCC6_.wvu.FilterData" localSheetId="4" hidden="1">別紙3!$AP$1:$AP$1320</definedName>
    <definedName name="Z_E0BE962F_5DB7_44B8_90BE_52292338FCC6_.wvu.PrintArea" localSheetId="0" hidden="1">行政事業レビューシート!$A$1:$AX$1132</definedName>
    <definedName name="Z_E0BE962F_5DB7_44B8_90BE_52292338FCC6_.wvu.Rows" localSheetId="0" hidden="1">行政事業レビューシート!$65:$78,行政事業レビューシート!$80:$99,行政事業レビューシート!$118:$129,行政事業レビューシート!$159:$186,行政事業レビューシート!$190:$429,行政事業レビューシート!$436:$455,行政事業レビューシート!$461:$480,行政事業レビューシート!$484:$699,行政事業レビューシート!$760:$779,行政事業レビューシート!$783:$791,行政事業レビューシート!$800:$804,行政事業レビューシート!$809:$817,行政事業レビューシート!$819:$831,行政事業レビューシート!$834:$834,行政事業レビューシート!$839:$867,行政事業レビューシート!$881:$900,行政事業レビューシート!$914:$933,行政事業レビューシート!$947:$966,行政事業レビューシート!$971:$1098,行政事業レビューシート!$1104:$1132</definedName>
    <definedName name="Z_E0BE962F_5DB7_44B8_90BE_52292338FCC6_.wvu.Rows" localSheetId="2" hidden="1">別紙1!$9:$71</definedName>
  </definedNames>
  <calcPr calcId="162913"/>
  <customWorkbookViews>
    <customWorkbookView name="m - 個人用ビュー" guid="{E0BE962F-5DB7-44B8-90BE-52292338FCC6}" mergeInterval="0" personalView="1" maximized="1" xWindow="1912" yWindow="-8" windowWidth="1936" windowHeight="1066"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1" l="1"/>
  <c r="AR13" i="1" l="1"/>
  <c r="AM48" i="1" l="1"/>
  <c r="AI48" i="1"/>
  <c r="AE48" i="1"/>
  <c r="C12" i="2" l="1"/>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<sst xmlns="http://schemas.openxmlformats.org/spreadsheetml/2006/main" count="3243" uniqueCount="767">
  <si>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</si>
  <si>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</si>
  <si>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</si>
  <si>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</si>
  <si>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</si>
  <si>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</si>
  <si>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</si>
  <si>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</si>
  <si>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</si>
  <si>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</si>
  <si>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</si>
  <si>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</si>
  <si>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</si>
  <si>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</si>
  <si>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</si>
  <si>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</si>
  <si>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</si>
  <si>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</si>
  <si>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</si>
  <si>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</si>
  <si>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</si>
  <si>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</si>
  <si>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</si>
  <si>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</si>
  <si>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</si>
  <si>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</si>
  <si>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</si>
  <si>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</si>
  <si>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</si>
  <si>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</si>
  <si>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</si>
  <si>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</si>
  <si>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</si>
  <si>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</si>
  <si>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</si>
  <si>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</si>
  <si>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</si>
  <si>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</si>
  <si>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</si>
  <si>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</si>
  <si>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</si>
  <si>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</si>
  <si>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</si>
  <si>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</si>
  <si>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</si>
  <si>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</si>
  <si>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</si>
  <si>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</si>
  <si>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</si>
  <si>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</si>
  <si>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</si>
  <si>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</si>
  <si>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</si>
  <si>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</si>
  <si>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</si>
  <si>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</si>
  <si>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</si>
  <si>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</si>
  <si>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</si>
  <si>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</si>
  <si>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</si>
  <si>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</si>
  <si>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</si>
  <si>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</si>
  <si>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</si>
  <si>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</si>
  <si>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</si>
  <si>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</si>
  <si>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</si>
  <si>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</si>
  <si>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</si>
  <si>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</si>
  <si>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</si>
  <si>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</si>
  <si>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</si>
  <si>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</si>
  <si>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</si>
  <si>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</si>
  <si>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</si>
  <si>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</si>
  <si>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</si>
  <si>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</si>
  <si>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</si>
  <si>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</si>
  <si>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</si>
  <si>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</si>
  <si>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</si>
  <si>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</si>
  <si>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</si>
  <si>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</si>
  <si>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</si>
  <si>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</si>
  <si>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</si>
  <si>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</si>
  <si>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</si>
  <si>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</si>
  <si>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</si>
  <si>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</si>
  <si>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</si>
  <si>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</si>
  <si>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</si>
  <si>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</si>
  <si>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</si>
  <si>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</si>
  <si>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</si>
  <si>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</si>
  <si>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</si>
  <si>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</si>
  <si>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</si>
  <si>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</si>
  <si>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</si>
  <si>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</si>
  <si>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</si>
  <si>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</si>
  <si>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</si>
  <si>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</si>
  <si>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</si>
  <si>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</si>
  <si>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</si>
  <si>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</si>
  <si>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</si>
  <si>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</si>
  <si>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</si>
  <si>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</si>
  <si>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</si>
  <si>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</si>
  <si>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</si>
  <si>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</si>
  <si>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</si>
  <si>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</si>
  <si>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</si>
  <si>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</si>
  <si>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</si>
  <si>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</si>
  <si>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</si>
  <si>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</si>
  <si>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</si>
  <si>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</si>
  <si>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</si>
  <si>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</si>
  <si>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</si>
  <si>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</si>
  <si>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</si>
  <si>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</si>
  <si>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</si>
  <si>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</si>
  <si>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</si>
  <si>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</si>
  <si>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</si>
  <si>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</si>
  <si>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</si>
  <si>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</si>
  <si>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</si>
  <si>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</si>
  <si>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</si>
  <si>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</si>
  <si>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</si>
  <si>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</si>
  <si>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</si>
  <si>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</si>
  <si>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</si>
  <si>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</si>
  <si>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</si>
  <si>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</si>
  <si>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</si>
  <si>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</si>
  <si>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</si>
  <si>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</si>
  <si>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</si>
  <si>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</si>
  <si>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</si>
  <si>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</si>
  <si>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</si>
  <si>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</si>
  <si>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</si>
  <si>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</si>
  <si>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</si>
  <si>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</si>
  <si>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</si>
  <si>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</si>
  <si>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</si>
  <si>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</si>
  <si>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</si>
  <si>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</si>
  <si>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</si>
  <si>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</si>
  <si>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</si>
  <si>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</si>
  <si>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</si>
  <si>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</si>
  <si>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</si>
  <si>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</si>
  <si>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</si>
  <si>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</si>
  <si>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</si>
  <si>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</si>
  <si>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</si>
  <si>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</si>
  <si>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</si>
  <si>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</si>
  <si>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</si>
  <si>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</si>
  <si>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</si>
  <si>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</si>
  <si>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</si>
  <si>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</si>
  <si>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</si>
  <si>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</si>
  <si>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</si>
  <si>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</si>
  <si>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</si>
  <si>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</si>
  <si>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</si>
  <si>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</si>
  <si>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</si>
  <si>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</si>
  <si>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</si>
  <si>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</si>
  <si>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</si>
  <si>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</si>
  <si>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</si>
  <si>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</si>
  <si>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</si>
  <si>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</si>
  <si>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</si>
  <si>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</si>
  <si>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</si>
  <si>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</si>
  <si>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</si>
  <si>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</si>
  <si>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</si>
  <si>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</si>
  <si>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</si>
  <si>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</si>
  <si>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</si>
  <si>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</si>
  <si>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</si>
  <si>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</si>
  <si>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</si>
  <si>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</si>
  <si>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</si>
  <si>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</si>
  <si>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</si>
  <si>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</si>
  <si>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</si>
  <si>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</si>
  <si>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</si>
  <si>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</si>
  <si>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</si>
  <si>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</si>
  <si>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</si>
  <si>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</si>
  <si>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</si>
  <si>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</si>
  <si>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</si>
  <si>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</si>
  <si>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</si>
  <si>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</si>
  <si>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</si>
  <si>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</si>
  <si>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</si>
  <si>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</si>
  <si>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</si>
  <si>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</si>
  <si>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</si>
  <si>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</si>
  <si>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</si>
  <si>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</si>
  <si>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</si>
  <si>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</si>
  <si>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</si>
  <si>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</si>
  <si>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</si>
  <si>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</si>
  <si>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</si>
  <si>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</si>
  <si>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</si>
  <si>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</si>
  <si>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</si>
  <si>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</si>
  <si>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</si>
  <si>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</si>
  <si>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</si>
  <si>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</si>
  <si>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</si>
  <si>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</si>
  <si>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</si>
  <si>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</si>
  <si>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</si>
  <si>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</si>
  <si>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</si>
  <si>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</si>
  <si>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</si>
  <si>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</si>
  <si>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</si>
  <si>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</si>
  <si>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</si>
  <si>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</si>
  <si>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</si>
  <si>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</si>
  <si>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</si>
  <si>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</si>
  <si>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</si>
  <si>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</si>
  <si>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</si>
  <si>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</si>
  <si>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</si>
  <si>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</si>
  <si>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</si>
  <si>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</si>
  <si>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</si>
  <si>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</si>
  <si>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</si>
  <si>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</si>
  <si>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</si>
  <si>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</si>
  <si>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</si>
  <si>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</si>
  <si>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</si>
  <si>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</si>
  <si>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</si>
  <si>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</si>
  <si>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</si>
  <si>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</si>
  <si>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</si>
  <si>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</si>
  <si>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</si>
  <si>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</si>
  <si>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</si>
  <si>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</si>
  <si>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</si>
  <si>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</si>
  <si>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</si>
  <si>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</si>
  <si>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</si>
  <si>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</si>
  <si>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</si>
  <si>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</si>
  <si>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</si>
  <si>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</si>
  <si>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</si>
  <si>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</si>
  <si>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</si>
  <si>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</si>
  <si>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</si>
  <si>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</si>
  <si>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</si>
  <si>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</si>
  <si>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</si>
  <si>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</si>
  <si>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</si>
  <si>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</si>
  <si>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</si>
  <si>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</si>
  <si>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</si>
  <si>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</si>
  <si>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</si>
  <si>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</si>
  <si>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</si>
  <si>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</si>
  <si>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</si>
  <si>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</si>
  <si>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</si>
  <si>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</si>
  <si>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</si>
  <si>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</si>
  <si>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</si>
  <si>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</si>
  <si>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</si>
  <si>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</si>
  <si>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</si>
  <si>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</si>
  <si>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</si>
  <si>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</si>
  <si>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</si>
  <si>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</si>
  <si>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</si>
  <si>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</si>
  <si>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</si>
  <si>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</si>
  <si>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</si>
  <si>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</si>
  <si>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</si>
  <si>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</si>
  <si>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</si>
  <si>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</si>
  <si>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</si>
  <si>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</si>
  <si>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</si>
  <si>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</si>
  <si>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</si>
  <si>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</si>
  <si>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</si>
  <si>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</si>
  <si>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</si>
  <si>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</si>
  <si>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</si>
  <si>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</si>
  <si>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</si>
  <si>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</si>
  <si>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</si>
  <si>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</si>
  <si>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</si>
  <si>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</si>
  <si>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</si>
  <si>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</si>
  <si>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</si>
  <si>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</si>
  <si>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</si>
  <si>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</si>
  <si>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</si>
  <si>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</si>
  <si>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</si>
  <si>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</si>
  <si>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</si>
  <si>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</si>
  <si>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</si>
  <si>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</si>
  <si>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</si>
  <si>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</si>
  <si>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</si>
  <si>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</si>
  <si>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</si>
  <si>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</si>
  <si>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</si>
  <si>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</si>
  <si>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</si>
  <si>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</si>
  <si>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</si>
  <si>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</si>
  <si>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</si>
  <si>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</si>
  <si>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</si>
  <si>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</si>
  <si>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</si>
  <si>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</si>
  <si>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</si>
  <si>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</si>
  <si>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</si>
  <si>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</si>
  <si>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</si>
  <si>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</si>
  <si>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</si>
  <si>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</si>
  <si>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</si>
  <si>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</si>
  <si>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</si>
  <si>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</si>
  <si>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</si>
  <si>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</si>
  <si>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</si>
  <si>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</si>
  <si>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</si>
  <si>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</si>
  <si>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</si>
  <si>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</si>
  <si>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</si>
  <si>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</si>
  <si>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</si>
  <si>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</si>
  <si>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</si>
  <si>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</si>
  <si>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</si>
  <si>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</si>
  <si>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</si>
  <si>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</si>
  <si>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</si>
  <si>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</si>
  <si>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</si>
  <si>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</si>
  <si>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</si>
  <si>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</si>
  <si>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</si>
  <si>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</si>
  <si>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</si>
  <si>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</si>
  <si>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</si>
  <si>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</si>
  <si>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</si>
  <si>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</si>
  <si>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</si>
  <si>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</si>
  <si>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</si>
  <si>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</si>
  <si>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</si>
  <si>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</si>
  <si>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</si>
  <si>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</si>
  <si>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</si>
  <si>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</si>
  <si>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</si>
  <si>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</si>
  <si>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</si>
  <si>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</si>
  <si>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</si>
  <si>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</si>
  <si>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</si>
  <si>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</si>
  <si>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</si>
  <si>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</si>
  <si>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</si>
  <si>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</si>
  <si>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</si>
  <si>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</si>
  <si>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</si>
  <si>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</si>
  <si>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</si>
  <si>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</si>
  <si>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</si>
  <si>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</si>
  <si>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</si>
  <si>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</si>
  <si>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</si>
  <si>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</si>
  <si>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</si>
  <si>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</si>
  <si>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</si>
  <si>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</si>
  <si>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</si>
  <si>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</si>
  <si>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</si>
  <si>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</si>
  <si>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</si>
  <si>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</si>
  <si>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</si>
  <si>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</si>
  <si>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</si>
  <si>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</si>
  <si>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</si>
  <si>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</si>
  <si>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</si>
  <si>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</si>
  <si>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</si>
  <si>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</si>
  <si>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</si>
  <si>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</si>
  <si>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</si>
  <si>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</si>
  <si>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</si>
  <si>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</si>
  <si>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</si>
  <si>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</si>
  <si>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</si>
  <si>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</si>
  <si>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</si>
  <si>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</si>
  <si>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</si>
  <si>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</si>
  <si>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</si>
  <si>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</si>
  <si>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</si>
  <si>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</si>
  <si>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</si>
  <si>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</si>
  <si>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</si>
  <si>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</si>
  <si>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</si>
  <si>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</si>
  <si>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</si>
  <si>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</si>
  <si>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</si>
  <si>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件</t>
  </si>
  <si>
    <t>／　　　　　　　　　　　　　　</t>
    <phoneticPr fontId="5"/>
  </si>
  <si>
    <t>○</t>
  </si>
  <si>
    <t>文部科学省</t>
  </si>
  <si>
    <t>文部科学省</t>
    <phoneticPr fontId="5"/>
  </si>
  <si>
    <t>健康・医療戦略推進法
国立研究開発法人日本医療研究開発機構法</t>
    <phoneticPr fontId="5"/>
  </si>
  <si>
    <t>-</t>
    <phoneticPr fontId="5"/>
  </si>
  <si>
    <t>-</t>
    <phoneticPr fontId="5"/>
  </si>
  <si>
    <t>医療研究開発推進事業費補助金</t>
    <phoneticPr fontId="5"/>
  </si>
  <si>
    <t>標準評価(B評価）以上の評価を受けた項目の割合。</t>
    <phoneticPr fontId="5"/>
  </si>
  <si>
    <t>％</t>
    <phoneticPr fontId="5"/>
  </si>
  <si>
    <t>国立研究開発法人日本医療研究開発機構の各年度における業務の実績に関する評価</t>
    <phoneticPr fontId="5"/>
  </si>
  <si>
    <t>前年度以上の新たな創薬シーズ件数
※ライフサイエンスに係る研究を支援する拠点整備等を通じたイノベーションの貢献を測るための目安として設定した</t>
    <phoneticPr fontId="5"/>
  </si>
  <si>
    <t>創薬支援により新たに創薬シーズが見つかった件数（年度）</t>
    <phoneticPr fontId="5"/>
  </si>
  <si>
    <t>件</t>
    <phoneticPr fontId="5"/>
  </si>
  <si>
    <t>医療分野研究開発推進計画</t>
    <phoneticPr fontId="5"/>
  </si>
  <si>
    <t>橋渡し研究支援拠点の支援により基礎研究の成果が医薬品医療機器法に基づく医師主導治験の段階に移行した数</t>
  </si>
  <si>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</si>
  <si>
    <t>再生医療実現拠点ネットワークプログラムにおいてiPS細胞等幹細胞を用いた課題の臨床研究又は治験に移行する対象疾患を約15件に拡大</t>
  </si>
  <si>
    <t>「健康・医療戦略」及び「医療分野研究開発推進計画」において設定されている再生医療に関する達成目標「2020年までの達成目標：臨床研究又は治験に移行する対象疾患の拡大 約35件」に基づく。</t>
  </si>
  <si>
    <t>再生医療実現拠点ネットワークプログラムにおいて難病患者由来のiPS細胞により同定された新規治療薬候補の臨床応用を5件開始</t>
  </si>
  <si>
    <t>難病患者由来のiPS細胞により同定された新規治療薬候補の臨床応用（件）（累積）</t>
  </si>
  <si>
    <t>「健康・医療戦略」及び「医療分野研究開発推進計画」において設定されている再生医療に関する達成目標「2020年までの達成目標：iPS細胞技術を活用して作製した新規治療薬の臨床応用（臨床研究又は治験の開始）」に基づく。</t>
  </si>
  <si>
    <t>再生医療実現拠点ネットワークプログラムで支援するiPS細胞等幹細胞を用いて臨床応用を目指す研究課題（件）（平成25年度からの累積）</t>
  </si>
  <si>
    <t>再生医療実現拠点ネットワークプログラムで支援する難病等の患者由来のiPS細胞を用いて創薬研究を実施する研究課題（件）（平成25年度からの累積）</t>
  </si>
  <si>
    <t>医療分野の研究開発及びその環境の整備、研究機関における医療分野の研究開発及びその環境の整備に対する助成等、事業が多岐にわたるため、単位当たりコストを算出することは困難。</t>
    <phoneticPr fontId="5"/>
  </si>
  <si>
    <t>　　/</t>
    <phoneticPr fontId="5"/>
  </si>
  <si>
    <t>-</t>
    <phoneticPr fontId="5"/>
  </si>
  <si>
    <t>／　</t>
    <phoneticPr fontId="5"/>
  </si>
  <si>
    <t>創薬支援により新たに創薬シーズが見つかった件数</t>
    <phoneticPr fontId="5"/>
  </si>
  <si>
    <t>橋渡し研究支援拠点の支援により基礎研究の成果が医薬品医療機器法に基づく医師主導治験の段階に移行した数（件）</t>
    <phoneticPr fontId="5"/>
  </si>
  <si>
    <t>iPS細胞等幹細胞を用いた課題の臨床研究への移行（累積）
※32年度の目標値は、右記の数値程度とする</t>
    <phoneticPr fontId="5"/>
  </si>
  <si>
    <t>発見された疾患関連遺伝子候補及び薬剤関連遺伝子候補数（累積）</t>
  </si>
  <si>
    <t>件</t>
    <phoneticPr fontId="5"/>
  </si>
  <si>
    <t>病原体（インフルエンザ・デング熱・下痢症感染症・薬剤耐性菌）の疫学研究及び治療薬、迅速診断法等の研究開発の進捗</t>
    <phoneticPr fontId="5"/>
  </si>
  <si>
    <t>病原体（インフルエンザ・デング熱・下痢症感染症・薬剤耐性菌）の流行株の予測や感染経路の解明、治療候補の同定、迅速検出系の構築等を図る。</t>
    <phoneticPr fontId="5"/>
  </si>
  <si>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phoneticPr fontId="5"/>
  </si>
  <si>
    <t>-</t>
    <phoneticPr fontId="5"/>
  </si>
  <si>
    <t>内閣府</t>
    <phoneticPr fontId="5"/>
  </si>
  <si>
    <t>科学技術イノベーション創造推進費（健康・医療分野）</t>
    <phoneticPr fontId="5"/>
  </si>
  <si>
    <t>国立研究開発法人日本医療研究開発機構運営費交付金に必要な経費</t>
  </si>
  <si>
    <t>　医療分野の研究開発の推進に向けて、法律に基づき設置される日本医療研究開発機構における事業を推進するために国費の投入は必要であり、優先度の高い、国民や社会のニーズを反映した事業である。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</si>
  <si>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</si>
  <si>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phoneticPr fontId="5"/>
  </si>
  <si>
    <t>　調達に関しては、汎用的な備品や消耗品等の調達に当たって一括調達や単価契約を行い、効率化を図ることとしている。支出先の選定は、原則として一般競争入札を実施している。入札説明会に参加したが入札しなかった者等を対象に辞退理由のアンケート調査を行い、結果を購入依頼部室にフィードバックすることにより、調達の改善を行っている。また、20百万円を超える随意契約を締結する案件については、機構内に設置された契約審査委員会にて報告し、会計規程との整合性や、より競争性のある調達手続の実施の可否の観点から点検を受けることになっている他、監事及び外部有識者によって構成する契約監視委員会において事後点検を行い、その審議概要を公表するなど専門的かつ厳格な制度運用を行っており妥当であ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</si>
  <si>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</si>
  <si>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公募の実施による実施主体の選定に加え、実施主体からの支出については、競争性を確保するため、競争入札等により、競争性・透明性を確保しつつ、合理的な支出を行うこととしている。</t>
    <phoneticPr fontId="5"/>
  </si>
  <si>
    <t>　健康・医療戦略等に掲げる施策を推進するにあたり、施策ごとに達成すべき成果目標を定めており、状況に応じて、更なる検討・検証等を行い、必要に応じて見直しを行うこととしている。</t>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</si>
  <si>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</si>
  <si>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グ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</si>
  <si>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26-214、26-215、26-216、
26-224、26-229、26-230</t>
    <phoneticPr fontId="5"/>
  </si>
  <si>
    <t>新27-0025</t>
    <phoneticPr fontId="5"/>
  </si>
  <si>
    <t>244</t>
    <phoneticPr fontId="5"/>
  </si>
  <si>
    <t>○</t>
    <phoneticPr fontId="5"/>
  </si>
  <si>
    <t>9　未来社会に向けた価値創出の取組と経済・社会的課題への対応</t>
    <phoneticPr fontId="5"/>
  </si>
  <si>
    <t>9-3 健康・医療・ライフサイエンスに関する課題への対応</t>
    <phoneticPr fontId="5"/>
  </si>
  <si>
    <t>医療分野の研究開発の推進</t>
    <phoneticPr fontId="5"/>
  </si>
  <si>
    <t>平成27年度</t>
    <phoneticPr fontId="5"/>
  </si>
  <si>
    <t>終了予定なし</t>
    <phoneticPr fontId="5"/>
  </si>
  <si>
    <t>研究振興局</t>
    <phoneticPr fontId="5"/>
  </si>
  <si>
    <t>ライフサイエンス課</t>
    <phoneticPr fontId="5"/>
  </si>
  <si>
    <t>-</t>
    <phoneticPr fontId="5"/>
  </si>
  <si>
    <t>-</t>
    <phoneticPr fontId="5"/>
  </si>
  <si>
    <t>-</t>
    <phoneticPr fontId="5"/>
  </si>
  <si>
    <t>-</t>
    <phoneticPr fontId="5"/>
  </si>
  <si>
    <t>-</t>
    <phoneticPr fontId="5"/>
  </si>
  <si>
    <t>2年度</t>
    <phoneticPr fontId="5"/>
  </si>
  <si>
    <t xml:space="preserve">・28年度：インドネシアにおいて高病原性鳥インフルエンザウイルスH5N1に対するヒトの抗体保有調査 によって多数の不顕性感染者の存在を世界で初めて示し、また薬剤耐性菌の耐性を阻害し、感受性を回復させる候補薬剤を見いだした等の成果を創出。
・29年度：全てのデングウイルスについてウイルス増殖阻害効果を示す候補化合物の取得に成功し、また薬剤耐性菌についてサーベイランスや感染予防に有用となる迅速簡便な検出方法を開発した等の成果を創出。
・30年度：薬剤耐性菌について、薬剤耐性結核の迅速診断キットの開発に向けて特定の薬剤耐性菌を検出する基盤技術を確立し、また多剤耐性結核菌に有効な新規抗菌薬の候補物質を複数見出す等の成果を創出。
・元年度：インド・コルカタ地域におけるコレラ菌の生態、疫学調査およびコレラ菌病原性因子の解析を進め、メタゲノム解析によりコレラ菌の無症状保菌者の存在を見出し、またコレラ流行域での感染伝播の解析を通じてコレラ菌が環境水中で長期間生存する因子の存在の可能性を明らかする等の感染経路の解明に資する成果を創出。
</t>
    <rPh sb="315" eb="317">
      <t>ガンネン</t>
    </rPh>
    <rPh sb="317" eb="318">
      <t>ド</t>
    </rPh>
    <phoneticPr fontId="5"/>
  </si>
  <si>
    <t>無</t>
  </si>
  <si>
    <t>A.国立研究開発法人日本医療研究開発機構</t>
  </si>
  <si>
    <t>B.The New York Academy of Science</t>
  </si>
  <si>
    <t>補助金</t>
    <rPh sb="0" eb="2">
      <t>ホジョ</t>
    </rPh>
    <rPh sb="2" eb="3">
      <t>キン</t>
    </rPh>
    <phoneticPr fontId="5"/>
  </si>
  <si>
    <t>医療分野の研究開発</t>
    <rPh sb="0" eb="2">
      <t>イリョウ</t>
    </rPh>
    <rPh sb="2" eb="4">
      <t>ブンヤ</t>
    </rPh>
    <rPh sb="5" eb="7">
      <t>ケンキュウ</t>
    </rPh>
    <rPh sb="7" eb="9">
      <t>カイハツ</t>
    </rPh>
    <phoneticPr fontId="5"/>
  </si>
  <si>
    <t>役務費</t>
    <rPh sb="0" eb="2">
      <t>エキム</t>
    </rPh>
    <rPh sb="2" eb="3">
      <t>ヒ</t>
    </rPh>
    <phoneticPr fontId="5"/>
  </si>
  <si>
    <t>会議運営支援</t>
  </si>
  <si>
    <t>物品費</t>
  </si>
  <si>
    <t>その他</t>
  </si>
  <si>
    <t>間接費</t>
  </si>
  <si>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</si>
  <si>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6"/>
  </si>
  <si>
    <t>印刷費、外注費等</t>
    <rPh sb="0" eb="2">
      <t>インサツ</t>
    </rPh>
    <rPh sb="2" eb="3">
      <t>ヒ</t>
    </rPh>
    <rPh sb="4" eb="8">
      <t>ガイチュウヒトウ</t>
    </rPh>
    <phoneticPr fontId="6"/>
  </si>
  <si>
    <t>研究遂行に関連して必要な経費</t>
    <rPh sb="0" eb="2">
      <t>ケンキュウ</t>
    </rPh>
    <rPh sb="2" eb="4">
      <t>スイコウ</t>
    </rPh>
    <rPh sb="5" eb="7">
      <t>カンレン</t>
    </rPh>
    <rPh sb="9" eb="11">
      <t>ヒツヨウ</t>
    </rPh>
    <rPh sb="12" eb="14">
      <t>ケイヒ</t>
    </rPh>
    <phoneticPr fontId="5"/>
  </si>
  <si>
    <t>拠出金</t>
    <rPh sb="0" eb="3">
      <t>キョシュツキン</t>
    </rPh>
    <phoneticPr fontId="5"/>
  </si>
  <si>
    <t>ＨＦＳＰの各種事業を実施するための経費</t>
    <rPh sb="17" eb="19">
      <t>ケイヒ</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</si>
  <si>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</si>
  <si>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補助金等交付</t>
  </si>
  <si>
    <t>The New York Academy of Science</t>
  </si>
  <si>
    <t>富士通(株)</t>
    <rPh sb="0" eb="3">
      <t>フジツウ</t>
    </rPh>
    <rPh sb="3" eb="6">
      <t>カブ</t>
    </rPh>
    <phoneticPr fontId="5"/>
  </si>
  <si>
    <t>有限責任監査法人ﾄｰﾏﾂ</t>
  </si>
  <si>
    <t>日鉄日立ｼｽﾃﾑｴﾝｼﾞﾆｱﾘﾝｸﾞ(株)</t>
  </si>
  <si>
    <t>(株)JTBｺﾐｭﾆｹｰｼｮﾝﾃﾞｻﾞｲﾝ</t>
  </si>
  <si>
    <t>(株)ｱｲ･ｴｽ･ｼｰ</t>
  </si>
  <si>
    <t>大学共同利用機関法人情報･ｼｽﾃﾑ研究機構</t>
  </si>
  <si>
    <t>ﾈｲﾁｬｰ･ｼﾞｬﾊﾟﾝ(株)</t>
  </si>
  <si>
    <t>(NPO)医療ﾈｯﾄﾜｰｸ支援ｾﾝﾀｰ</t>
  </si>
  <si>
    <t>(株)ﾏｯｸｽﾊﾟｰﾄ</t>
  </si>
  <si>
    <t xml:space="preserve">2019年度 Interstellar Initiative 開催委託  </t>
  </si>
  <si>
    <t>AMED業務管理システムの設計・開発</t>
  </si>
  <si>
    <t xml:space="preserve">2019年度橋渡し研究戦略的推進プログラムの成果活用支援  </t>
  </si>
  <si>
    <t>令和元年度 AMEDオンライン課題評価システム機能拡張、他</t>
    <rPh sb="28" eb="29">
      <t>タ</t>
    </rPh>
    <phoneticPr fontId="5"/>
  </si>
  <si>
    <t>2019年度各種会議運営支援業務、他</t>
    <rPh sb="17" eb="18">
      <t>タ</t>
    </rPh>
    <phoneticPr fontId="5"/>
  </si>
  <si>
    <t xml:space="preserve">2019年度革新的先端研究開発支援事業（AMED-CREST、PRIME）に関する業務支援  </t>
  </si>
  <si>
    <t xml:space="preserve">AMEDゲノム制限共有データベース用ストレージサービスの利用 </t>
  </si>
  <si>
    <t>AMEDレビューア候補者プール構築のための支援業務、他</t>
    <rPh sb="26" eb="27">
      <t>タ</t>
    </rPh>
    <phoneticPr fontId="5"/>
  </si>
  <si>
    <t>革新的先端研究開発支援事業インキュベートタイプ（ LEAP ）選考用マッチングシステム運用・保守および改修、他</t>
    <rPh sb="54" eb="55">
      <t>タ</t>
    </rPh>
    <phoneticPr fontId="5"/>
  </si>
  <si>
    <t>「機能低下」領域会議会場の借入、他</t>
    <rPh sb="16" eb="17">
      <t>タ</t>
    </rPh>
    <phoneticPr fontId="5"/>
  </si>
  <si>
    <t>－</t>
  </si>
  <si>
    <t>国立大学法人東北大学</t>
  </si>
  <si>
    <t>国立大学法人長崎大学</t>
  </si>
  <si>
    <t>国立大学法人東京大学</t>
  </si>
  <si>
    <t>国立大学法人大阪大学</t>
  </si>
  <si>
    <t>国立大学法人京都大学</t>
  </si>
  <si>
    <t>国立研究開発法人理化学研究所</t>
  </si>
  <si>
    <t>大学共同利用機関法人情報・システム研究機構</t>
  </si>
  <si>
    <t>大学共同利用機関法人高エネルギー加速器研究機構</t>
  </si>
  <si>
    <t>国立大学法人名古屋大学</t>
  </si>
  <si>
    <t>国立大学法人九州大学</t>
  </si>
  <si>
    <t>随意契約（その他）</t>
  </si>
  <si>
    <t>国際ヒューマン・フロンティア・サイエンス・プログラム推進機構</t>
  </si>
  <si>
    <t>「ヒューマン・フロンティア・サイエンス・プログラム」に参加するための拠出金</t>
    <rPh sb="27" eb="29">
      <t>サンカ</t>
    </rPh>
    <rPh sb="34" eb="37">
      <t>キョシュツキン</t>
    </rPh>
    <phoneticPr fontId="7"/>
  </si>
  <si>
    <t>‐</t>
  </si>
  <si>
    <t>東北メディカル・メガバンク計画　他7件</t>
    <rPh sb="16" eb="17">
      <t>ホカ</t>
    </rPh>
    <rPh sb="18" eb="19">
      <t>ケン</t>
    </rPh>
    <phoneticPr fontId="5"/>
  </si>
  <si>
    <t>国際的に脅威となる一類感染症の研究に必要な高度安全実験施設（ＢＳＬ－４）に係る設備の整備　他3件</t>
    <rPh sb="45" eb="46">
      <t>ホカ</t>
    </rPh>
    <rPh sb="47" eb="48">
      <t>ケン</t>
    </rPh>
    <phoneticPr fontId="5"/>
  </si>
  <si>
    <t>利活用を目的とした日本疾患バイオバンクの運営・管理　他14件</t>
    <rPh sb="26" eb="27">
      <t>ホカ</t>
    </rPh>
    <rPh sb="29" eb="30">
      <t>ケン</t>
    </rPh>
    <phoneticPr fontId="5"/>
  </si>
  <si>
    <t>創薬基盤の融合による戦略的イノベーション創出（化合物ライブラリー整備と支援・高度化による創薬研究の推進）　他12件</t>
    <rPh sb="53" eb="54">
      <t>ホカ</t>
    </rPh>
    <rPh sb="56" eb="57">
      <t>ケン</t>
    </rPh>
    <phoneticPr fontId="5"/>
  </si>
  <si>
    <t>アカデミア発先端医療技術の早期実用化に向けた実践と連携　他12件</t>
    <rPh sb="28" eb="29">
      <t>ホカ</t>
    </rPh>
    <rPh sb="31" eb="32">
      <t>ケン</t>
    </rPh>
    <phoneticPr fontId="5"/>
  </si>
  <si>
    <t>創薬等ライフサイエンス研究のための相関構造解析プラットフォームによる支援と高度化（SPring-8/SACLAにおけるタンパク質立体構造解析の支援および高度化）　他8件</t>
    <rPh sb="81" eb="82">
      <t>ホカ</t>
    </rPh>
    <rPh sb="83" eb="84">
      <t>ケン</t>
    </rPh>
    <phoneticPr fontId="5"/>
  </si>
  <si>
    <t>情報発信体制の整備とプロジェクトの総合的推進　他8件</t>
    <rPh sb="23" eb="24">
      <t>ホカ</t>
    </rPh>
    <rPh sb="25" eb="26">
      <t>ケン</t>
    </rPh>
    <phoneticPr fontId="5"/>
  </si>
  <si>
    <t>創薬等ライフサイエンス研究のための相関構造解析プラットフォームによる支援と高度化（PFにおけるタンパク質立体構造解析の支援と高度化、相関構造解析への展開）　他1件</t>
    <rPh sb="78" eb="79">
      <t>ホカ</t>
    </rPh>
    <rPh sb="80" eb="81">
      <t>ケン</t>
    </rPh>
    <phoneticPr fontId="5"/>
  </si>
  <si>
    <t>自立可能な好循環型先端医療開発拠点の創成を目指した研究　他4件</t>
    <rPh sb="28" eb="29">
      <t>ホカ</t>
    </rPh>
    <rPh sb="30" eb="31">
      <t>ケン</t>
    </rPh>
    <phoneticPr fontId="5"/>
  </si>
  <si>
    <t>地域と拠点を結び世界へ展開する新規医療技術の研究・開発　他8件</t>
    <rPh sb="28" eb="29">
      <t>ホカ</t>
    </rPh>
    <rPh sb="30" eb="31">
      <t>ケン</t>
    </rPh>
    <phoneticPr fontId="5"/>
  </si>
  <si>
    <t>再生医療用iPS細胞ストック開発拠点　他96件</t>
    <rPh sb="19" eb="20">
      <t>ホカ</t>
    </rPh>
    <rPh sb="22" eb="23">
      <t>ケン</t>
    </rPh>
    <phoneticPr fontId="5"/>
  </si>
  <si>
    <t>糖尿病の遺伝・環境因子の包括的解析から日本発次世代型精密医療を実現するプロジェクト　他146件</t>
    <rPh sb="42" eb="43">
      <t>ホカ</t>
    </rPh>
    <rPh sb="46" eb="47">
      <t>ケン</t>
    </rPh>
    <phoneticPr fontId="5"/>
  </si>
  <si>
    <t>老化機構・制御研究拠点　他76件</t>
    <rPh sb="12" eb="13">
      <t>ホカ</t>
    </rPh>
    <rPh sb="15" eb="16">
      <t>ケン</t>
    </rPh>
    <phoneticPr fontId="5"/>
  </si>
  <si>
    <t>革新的技術による脳機能ネットワークの全容解明（中核拠点）　他53件</t>
    <rPh sb="29" eb="30">
      <t>ホカ</t>
    </rPh>
    <rPh sb="32" eb="33">
      <t>ケン</t>
    </rPh>
    <phoneticPr fontId="5"/>
  </si>
  <si>
    <t>国立研究開発法人理化学研究所</t>
    <phoneticPr fontId="5"/>
  </si>
  <si>
    <t>学校法人慶應義塾</t>
    <phoneticPr fontId="5"/>
  </si>
  <si>
    <t>国立大学法人北海道大学</t>
    <phoneticPr fontId="5"/>
  </si>
  <si>
    <t>国立大学法人九州大学</t>
    <phoneticPr fontId="5"/>
  </si>
  <si>
    <t>国立大学法人東京医科歯科大学</t>
    <phoneticPr fontId="5"/>
  </si>
  <si>
    <t>国立大学法人名古屋大学</t>
    <phoneticPr fontId="5"/>
  </si>
  <si>
    <t>個体・臓器老化研究拠点出　他50件</t>
    <rPh sb="13" eb="14">
      <t>ホカ</t>
    </rPh>
    <rPh sb="16" eb="17">
      <t>ケン</t>
    </rPh>
    <phoneticPr fontId="5"/>
  </si>
  <si>
    <t>てんかん発作オンデマンド介入のための発作予測システムの開発　他36件</t>
    <rPh sb="30" eb="31">
      <t>ホカ</t>
    </rPh>
    <rPh sb="33" eb="34">
      <t>ケン</t>
    </rPh>
    <phoneticPr fontId="5"/>
  </si>
  <si>
    <t>培養腸上皮幹細胞を用いた炎症性腸疾患に対する粘膜再生治療の開発拠点　他32件</t>
    <rPh sb="34" eb="35">
      <t>ホカ</t>
    </rPh>
    <rPh sb="37" eb="38">
      <t>ケン</t>
    </rPh>
    <phoneticPr fontId="5"/>
  </si>
  <si>
    <t>DOCKファミリー分子の生体機能と動作原理の理解に基づく革新的医薬品の創出　他34件</t>
    <rPh sb="38" eb="39">
      <t>ホカ</t>
    </rPh>
    <rPh sb="41" eb="42">
      <t>ケン</t>
    </rPh>
    <phoneticPr fontId="5"/>
  </si>
  <si>
    <t>人獣共通感染症の克服に向けた国際共同研究開発戦略　他26件</t>
    <rPh sb="25" eb="26">
      <t>ホカ</t>
    </rPh>
    <rPh sb="28" eb="29">
      <t>ケン</t>
    </rPh>
    <phoneticPr fontId="5"/>
  </si>
  <si>
    <t>腸内細菌株カクテルを用いた新規医薬品の創出　他56件</t>
    <rPh sb="22" eb="23">
      <t>ホカ</t>
    </rPh>
    <rPh sb="25" eb="26">
      <t>ケン</t>
    </rPh>
    <phoneticPr fontId="5"/>
  </si>
  <si>
    <t>4010405001654</t>
  </si>
  <si>
    <t>6430005004014</t>
  </si>
  <si>
    <t>6010005007397</t>
  </si>
  <si>
    <t>国立大学法人東北大学</t>
    <phoneticPr fontId="5"/>
  </si>
  <si>
    <t>国立大学法人東京大学</t>
    <phoneticPr fontId="5"/>
  </si>
  <si>
    <t>次世代がん医療創生研究事業採択課題のうち、新規分子標的薬剤および新規治療法に資する有望シーズ、早期診断・個別化治療予測バイオマーカーおよび新規免疫関連有効分子の数（累積）</t>
    <phoneticPr fontId="5"/>
  </si>
  <si>
    <t>☑</t>
  </si>
  <si>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</si>
  <si>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</si>
  <si>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iPS細胞等幹細胞を用いた課題の臨床研究への移行（件）（累積）</t>
    <phoneticPr fontId="5"/>
  </si>
  <si>
    <t>-</t>
    <phoneticPr fontId="5"/>
  </si>
  <si>
    <t>C.国立大学法人東北大学</t>
    <rPh sb="8" eb="10">
      <t>トウホク</t>
    </rPh>
    <rPh sb="10" eb="12">
      <t>ダイガク</t>
    </rPh>
    <phoneticPr fontId="5"/>
  </si>
  <si>
    <t>D.国立大学法人京都大学</t>
    <rPh sb="8" eb="10">
      <t>キョウト</t>
    </rPh>
    <rPh sb="10" eb="12">
      <t>ダイガク</t>
    </rPh>
    <phoneticPr fontId="5"/>
  </si>
  <si>
    <t>件</t>
    <rPh sb="0" eb="1">
      <t>ケン</t>
    </rPh>
    <phoneticPr fontId="5"/>
  </si>
  <si>
    <t>文部科学省調べ</t>
    <rPh sb="0" eb="2">
      <t>モンブ</t>
    </rPh>
    <rPh sb="2" eb="5">
      <t>カガクショウ</t>
    </rPh>
    <rPh sb="5" eb="6">
      <t>シラ</t>
    </rPh>
    <phoneticPr fontId="5"/>
  </si>
  <si>
    <t>E.国際ヒューマン・フロンティア・サイエンス・プログラム推進機構</t>
    <phoneticPr fontId="5"/>
  </si>
  <si>
    <t>-</t>
    <phoneticPr fontId="5"/>
  </si>
  <si>
    <t>ライフサイエンス課長
武田　憲昌</t>
    <rPh sb="11" eb="13">
      <t>タケダ</t>
    </rPh>
    <rPh sb="14" eb="16">
      <t>ケンショウ</t>
    </rPh>
    <phoneticPr fontId="5"/>
  </si>
  <si>
    <t>事業の成果としての論文数</t>
    <rPh sb="0" eb="2">
      <t>ジギョウ</t>
    </rPh>
    <rPh sb="3" eb="5">
      <t>セイカ</t>
    </rPh>
    <rPh sb="9" eb="11">
      <t>ロンブン</t>
    </rPh>
    <rPh sb="11" eb="12">
      <t>スウ</t>
    </rPh>
    <phoneticPr fontId="5"/>
  </si>
  <si>
    <t>脳科学研究戦略推進プログラム・脳機能ネットワークの全容解明プロジェクトにおいて前年度を上回る論文掲載を達成する</t>
    <phoneticPr fontId="5"/>
  </si>
  <si>
    <t>-</t>
    <phoneticPr fontId="5"/>
  </si>
  <si>
    <t>人件費・謝金</t>
    <phoneticPr fontId="5"/>
  </si>
  <si>
    <t>その他</t>
    <phoneticPr fontId="5"/>
  </si>
  <si>
    <t>印刷費、外注費等</t>
    <phoneticPr fontId="5"/>
  </si>
  <si>
    <t>物品費</t>
    <phoneticPr fontId="5"/>
  </si>
  <si>
    <t>備品、消耗品等の購入費用</t>
    <rPh sb="0" eb="2">
      <t>ビヒン</t>
    </rPh>
    <rPh sb="3" eb="7">
      <t>ショウモウヒンナド</t>
    </rPh>
    <rPh sb="8" eb="10">
      <t>コウニュウ</t>
    </rPh>
    <rPh sb="10" eb="12">
      <t>ヒヨウ</t>
    </rPh>
    <phoneticPr fontId="6"/>
  </si>
  <si>
    <t>旅費</t>
    <phoneticPr fontId="5"/>
  </si>
  <si>
    <t>旅費</t>
    <rPh sb="0" eb="2">
      <t>リョヒ</t>
    </rPh>
    <phoneticPr fontId="6"/>
  </si>
  <si>
    <t>人件費、謝金</t>
    <phoneticPr fontId="5"/>
  </si>
  <si>
    <t>間接費</t>
    <phoneticPr fontId="5"/>
  </si>
  <si>
    <t>研究遂行に関連して必要な経費</t>
    <rPh sb="0" eb="2">
      <t>ケンキュウ</t>
    </rPh>
    <rPh sb="2" eb="4">
      <t>スイコウ</t>
    </rPh>
    <rPh sb="5" eb="7">
      <t>カンレン</t>
    </rPh>
    <rPh sb="9" eb="11">
      <t>ヒツヨウ</t>
    </rPh>
    <rPh sb="12" eb="14">
      <t>ケイヒ</t>
    </rPh>
    <phoneticPr fontId="6"/>
  </si>
  <si>
    <t>旅費</t>
    <rPh sb="0" eb="2">
      <t>リョヒ</t>
    </rPh>
    <phoneticPr fontId="5"/>
  </si>
  <si>
    <t>独立行政法人通則法に基づく主務大臣による業務実績の評価結果のうち、施設・設備に関する計画を除いた項目において、標準評価以上の評価を受けた項目の割合とする。</t>
    <phoneticPr fontId="5"/>
  </si>
  <si>
    <t>橋渡し研究支援拠点で支援しているシーズ数
※令和３年度活動見込は、令和２年度活動実績に基づき設定するため未記載。</t>
    <rPh sb="22" eb="24">
      <t>レイワ</t>
    </rPh>
    <rPh sb="25" eb="27">
      <t>ネンド</t>
    </rPh>
    <rPh sb="27" eb="29">
      <t>カツドウ</t>
    </rPh>
    <rPh sb="29" eb="31">
      <t>ミコ</t>
    </rPh>
    <rPh sb="33" eb="35">
      <t>レイワ</t>
    </rPh>
    <rPh sb="36" eb="38">
      <t>ネンド</t>
    </rPh>
    <rPh sb="38" eb="40">
      <t>カツドウ</t>
    </rPh>
    <rPh sb="40" eb="42">
      <t>ジッセキ</t>
    </rPh>
    <rPh sb="43" eb="44">
      <t>モト</t>
    </rPh>
    <rPh sb="46" eb="48">
      <t>セッテイ</t>
    </rPh>
    <rPh sb="52" eb="55">
      <t>ミキサイ</t>
    </rPh>
    <phoneticPr fontId="5"/>
  </si>
  <si>
    <t>-</t>
    <phoneticPr fontId="5"/>
  </si>
  <si>
    <t>有</t>
  </si>
  <si>
    <t>創薬支援の取組における放射光施設外部利用件数
※令和３年度活動見込は、令和２年度活動実績に基づき設定するため未記載。</t>
    <phoneticPr fontId="5"/>
  </si>
  <si>
    <t>創薬支援の取組における化合物提供件数（累積）
※令和３年度活動見込は、令和２年度活動実績に基づき設定するため未記載。</t>
    <phoneticPr fontId="5"/>
  </si>
  <si>
    <t>△</t>
  </si>
  <si>
    <t>研究方式の決定に時間を要し、計画の条件、資材の入手難と言った理由から繰越をしている。繰越の事由については、繰越明許費として国会に承認を得ている。</t>
    <phoneticPr fontId="5"/>
  </si>
  <si>
    <t>・入札説明会には複数者が参加したが、結果として応札者は一者であった。
・改善策として、競争性を阻害する点がないか仕様書の点検を行う、また、郵便入札等の入札機会の拡大を検討する。</t>
    <rPh sb="1" eb="3">
      <t>ニュウサツ</t>
    </rPh>
    <rPh sb="3" eb="6">
      <t>セツメイカイ</t>
    </rPh>
    <rPh sb="8" eb="11">
      <t>フクスウシャ</t>
    </rPh>
    <rPh sb="12" eb="14">
      <t>サンカ</t>
    </rPh>
    <rPh sb="18" eb="20">
      <t>ケッカ</t>
    </rPh>
    <rPh sb="23" eb="26">
      <t>オウサツシャ</t>
    </rPh>
    <rPh sb="27" eb="28">
      <t>イッ</t>
    </rPh>
    <rPh sb="28" eb="29">
      <t>シャ</t>
    </rPh>
    <rPh sb="36" eb="39">
      <t>カイゼンサク</t>
    </rPh>
    <rPh sb="43" eb="45">
      <t>キョウソウ</t>
    </rPh>
    <rPh sb="45" eb="46">
      <t>セイ</t>
    </rPh>
    <rPh sb="47" eb="49">
      <t>ソガイ</t>
    </rPh>
    <rPh sb="51" eb="52">
      <t>テン</t>
    </rPh>
    <rPh sb="56" eb="59">
      <t>シヨウショ</t>
    </rPh>
    <rPh sb="60" eb="62">
      <t>テンケン</t>
    </rPh>
    <rPh sb="63" eb="64">
      <t>オコナ</t>
    </rPh>
    <rPh sb="77" eb="79">
      <t>キカイ</t>
    </rPh>
    <phoneticPr fontId="5"/>
  </si>
  <si>
    <t>-</t>
    <phoneticPr fontId="5"/>
  </si>
  <si>
    <t>外部有識者による点検対象外</t>
  </si>
  <si>
    <t>事業内容の
一部改善</t>
  </si>
  <si>
    <t>１．事業の評価の観点：この事業は、日本医療研究開発機構において、医薬品・医療機器開発への取組等といった医療分野の研究開発を基礎から実用化まで一貫して推進するものであり、長期継続事業、事業成果等の観点から検証を行った。
２．所見：この事業は平成27年度から実施している長期継続事業であり、個々のアウトカムについてほぼ目標を達成しているものと見受けられる。昨年度の公開プロセスの指摘を踏まえ、関係省庁間の連携の継続的な評価、関係人材の育成・確保・処遇、事業を適切に把握できるロードマップについては、引き続き検討をしていくことが必要である。</t>
  </si>
  <si>
    <t>執行等改善</t>
  </si>
  <si>
    <t>今回のご指摘を踏まえ、引き続き関係府省間の連携を進めるとともに、令和２年３月27日に閣議決定された健康・医療戦略（第二期）等を踏まえ、事業の進捗把握・管理・評価の改善に向け検討していく。</t>
  </si>
  <si>
    <t>科学技術試験研究委託費</t>
    <rPh sb="0" eb="2">
      <t>カガク</t>
    </rPh>
    <rPh sb="2" eb="4">
      <t>ギジュツ</t>
    </rPh>
    <rPh sb="4" eb="6">
      <t>シケン</t>
    </rPh>
    <rPh sb="6" eb="8">
      <t>ケンキュウ</t>
    </rPh>
    <rPh sb="8" eb="10">
      <t>イタク</t>
    </rPh>
    <rPh sb="10" eb="11">
      <t>ヒ</t>
    </rPh>
    <phoneticPr fontId="5"/>
  </si>
  <si>
    <t>-</t>
    <phoneticPr fontId="5"/>
  </si>
  <si>
    <t>革新的研究開発推進基金補助金</t>
    <phoneticPr fontId="5"/>
  </si>
  <si>
    <t>研究開発施設共用等促進費補助金</t>
    <phoneticPr fontId="5"/>
  </si>
  <si>
    <t>-</t>
    <phoneticPr fontId="5"/>
  </si>
  <si>
    <t>委員等旅費</t>
    <rPh sb="0" eb="2">
      <t>イイン</t>
    </rPh>
    <rPh sb="2" eb="3">
      <t>トウ</t>
    </rPh>
    <rPh sb="3" eb="5">
      <t>リョヒ</t>
    </rPh>
    <phoneticPr fontId="5"/>
  </si>
  <si>
    <t xml:space="preserve">■令和元年度公開プロセスでの指摘
0243　医療分野の研究開発の推進
＜結果＞
事業内容の一部改善
＜とりまとめコメント＞
・各省庁間で個々に行っていたプロジェクトを一つにまとめて執行する組織が出来て、これが機能していることが確認できたことは大きな成果である。今後とも連携がうまく進んでいるかどうか評価をしていくべきである。
・プロジェクトマネジメントは重要な役割を担うため、このような人材の育成・確保にも努めるべきである。また、ある一定の単位で入れ替わる任期付きスタッフの処遇についても、今後検討が必要である。
・個々の事業の進捗が把握できるようなロードマップの検討が必要である。
＜対応状況＞
・これまで、様々な疾患に展開可能なモダリティ(技術・手法)等の開発が疾患別のプロジェクトにより特定の疾患に分断されていたことなどから、第２期健康・医療戦略においてモダリティ等の６つの領域ごとにプロジェクトを再編し、疾患横断的に研究開発を推進する。
・研究を着実に推進するため、AMEDにおいてプロジェクトごとにプログラムディレクター(PD)を置き、各省の事業を連携させ一元的に管理する。
</t>
    <rPh sb="1" eb="3">
      <t>レイワ</t>
    </rPh>
    <rPh sb="3" eb="5">
      <t>ガンネン</t>
    </rPh>
    <rPh sb="5" eb="6">
      <t>ド</t>
    </rPh>
    <rPh sb="6" eb="8">
      <t>コウカイ</t>
    </rPh>
    <rPh sb="14" eb="16">
      <t>シテキ</t>
    </rPh>
    <rPh sb="22" eb="24">
      <t>イリョウ</t>
    </rPh>
    <rPh sb="24" eb="26">
      <t>ブンヤ</t>
    </rPh>
    <rPh sb="27" eb="29">
      <t>ケンキュウ</t>
    </rPh>
    <rPh sb="29" eb="31">
      <t>カイハツ</t>
    </rPh>
    <rPh sb="32" eb="34">
      <t>スイシン</t>
    </rPh>
    <rPh sb="36" eb="38">
      <t>ケッカ</t>
    </rPh>
    <rPh sb="293" eb="295">
      <t>タイオウ</t>
    </rPh>
    <rPh sb="295" eb="297">
      <t>ジョウキョウ</t>
    </rPh>
    <rPh sb="366" eb="367">
      <t>ダイ</t>
    </rPh>
    <rPh sb="368" eb="369">
      <t>キ</t>
    </rPh>
    <rPh sb="369" eb="371">
      <t>ケンコウ</t>
    </rPh>
    <rPh sb="372" eb="374">
      <t>イリョウ</t>
    </rPh>
    <rPh sb="374" eb="376">
      <t>センリャク</t>
    </rPh>
    <phoneticPr fontId="5"/>
  </si>
  <si>
    <t>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</si>
  <si>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xml:space="preserve">　健康・医療戦略（平成２６年７月閣議決定、平成２９年２月一部変更）、医療分野研究開発推進計画（平成２６年７月健康・医療戦略推進本部決定、平成２９年２月一部変更）に基づき、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
</t>
    <phoneticPr fontId="5"/>
  </si>
  <si>
    <t>※金額は単位未満四捨五入して記載していることから、合計が一致しない場合がある。
※新型コロナウイルス感染症への対応など緊要な経費　12,046百万円
　（新興・再興感染症研究基盤創生事業による感染症研究基盤の強化等や、創薬等ライフサイエンス研究支援基盤事業による創薬支援基盤の強化等による増）</t>
    <rPh sb="42" eb="44">
      <t>シンガタ</t>
    </rPh>
    <rPh sb="51" eb="54">
      <t>カンセンショウ</t>
    </rPh>
    <rPh sb="56" eb="58">
      <t>タイオウ</t>
    </rPh>
    <rPh sb="60" eb="62">
      <t>キンヨウ</t>
    </rPh>
    <rPh sb="63" eb="65">
      <t>ケイヒ</t>
    </rPh>
    <rPh sb="72" eb="75">
      <t>ヒャクマンエン</t>
    </rPh>
    <rPh sb="78" eb="80">
      <t>シンコウ</t>
    </rPh>
    <rPh sb="81" eb="83">
      <t>サイコウ</t>
    </rPh>
    <rPh sb="83" eb="86">
      <t>カンセンショウ</t>
    </rPh>
    <rPh sb="86" eb="88">
      <t>ケンキュウ</t>
    </rPh>
    <rPh sb="88" eb="90">
      <t>キバン</t>
    </rPh>
    <rPh sb="90" eb="92">
      <t>ソウセイ</t>
    </rPh>
    <rPh sb="92" eb="94">
      <t>ジギョウ</t>
    </rPh>
    <rPh sb="110" eb="112">
      <t>ソウヤク</t>
    </rPh>
    <rPh sb="112" eb="113">
      <t>トウ</t>
    </rPh>
    <rPh sb="121" eb="123">
      <t>ケンキュウ</t>
    </rPh>
    <rPh sb="123" eb="125">
      <t>シエン</t>
    </rPh>
    <rPh sb="125" eb="127">
      <t>キバン</t>
    </rPh>
    <rPh sb="127" eb="129">
      <t>ジギョウ</t>
    </rPh>
    <rPh sb="132" eb="134">
      <t>ソウヤク</t>
    </rPh>
    <rPh sb="134" eb="136">
      <t>シエン</t>
    </rPh>
    <rPh sb="136" eb="138">
      <t>キバン</t>
    </rPh>
    <rPh sb="139" eb="141">
      <t>キョウカ</t>
    </rPh>
    <rPh sb="141" eb="142">
      <t>トウ</t>
    </rPh>
    <rPh sb="145" eb="146">
      <t>ゾウ</t>
    </rPh>
    <phoneticPr fontId="5"/>
  </si>
  <si>
    <t>健康・医療戦略（平成26年7月閣議決定、平成29年2月一部変更）、医療分野研究開発推進計画（平成26年7月健康・医療戦略推進本部決定、平成29年2月一部変更）「統合イノベーション戦略2020」（令和2年7月17日閣議決定）、「バイオ戦略（基本的施策）」（令和2年6月26日統合イノベーション戦略推進会議決定）</t>
    <phoneticPr fontId="5"/>
  </si>
  <si>
    <t>橋渡し研究戦略的推進プログラム（H28まで橋渡し研究加速ネットワークプログラム）において令和2年頃までに約17件の基礎研究課題を治験の段階に移行させる</t>
    <rPh sb="44" eb="46">
      <t>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</si>
</sst>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114019</xdr:colOff>
      <xdr:row>744</xdr:row>
      <xdr:rowOff>419</xdr:rowOff>
    </xdr:from>
    <xdr:to>
      <xdr:col>33</xdr:col>
      <xdr:colOff>27275</xdr:colOff>
      <xdr:row>745</xdr:row>
      <xdr:rowOff>333280</xdr:rowOff>
    </xdr:to>
    <xdr:sp macro="" textlink="">
      <xdr:nvSpPr>
        <xdr:cNvPr id="3" name="Text Box 22">
          <a:extLst>
            <a:ext uri="{FF2B5EF4-FFF2-40B4-BE49-F238E27FC236}">
              <a16:creationId xmlns:a16="http://schemas.microsoft.com/office/drawing/2014/main" id="{00000000-0008-0000-0000-000003000000}"/>
            </a:ext>
          </a:extLst>
        </xdr:cNvPr>
        <xdr:cNvSpPr txBox="1">
          <a:spLocks noChangeArrowheads="1"/>
        </xdr:cNvSpPr>
      </xdr:nvSpPr>
      <xdr:spPr bwMode="auto">
        <a:xfrm>
          <a:off x="4644830" y="87334372"/>
          <a:ext cx="2178661" cy="6803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56,615</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149114</xdr:colOff>
      <xdr:row>749</xdr:row>
      <xdr:rowOff>61225</xdr:rowOff>
    </xdr:from>
    <xdr:to>
      <xdr:col>32</xdr:col>
      <xdr:colOff>188547</xdr:colOff>
      <xdr:row>751</xdr:row>
      <xdr:rowOff>201785</xdr:rowOff>
    </xdr:to>
    <xdr:sp macro="" textlink="">
      <xdr:nvSpPr>
        <xdr:cNvPr id="4" name="Text Box 23">
          <a:extLst>
            <a:ext uri="{FF2B5EF4-FFF2-40B4-BE49-F238E27FC236}">
              <a16:creationId xmlns:a16="http://schemas.microsoft.com/office/drawing/2014/main" id="{00000000-0008-0000-0000-000004000000}"/>
            </a:ext>
          </a:extLst>
        </xdr:cNvPr>
        <xdr:cNvSpPr txBox="1">
          <a:spLocks noChangeArrowheads="1"/>
        </xdr:cNvSpPr>
      </xdr:nvSpPr>
      <xdr:spPr bwMode="auto">
        <a:xfrm>
          <a:off x="4679925" y="89132847"/>
          <a:ext cx="2098892" cy="8356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56,615</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193073</xdr:colOff>
      <xdr:row>746</xdr:row>
      <xdr:rowOff>25742</xdr:rowOff>
    </xdr:from>
    <xdr:to>
      <xdr:col>27</xdr:col>
      <xdr:colOff>193074</xdr:colOff>
      <xdr:row>748</xdr:row>
      <xdr:rowOff>296046</xdr:rowOff>
    </xdr:to>
    <xdr:sp macro="" textlink="">
      <xdr:nvSpPr>
        <xdr:cNvPr id="5" name="Line 25">
          <a:extLst>
            <a:ext uri="{FF2B5EF4-FFF2-40B4-BE49-F238E27FC236}">
              <a16:creationId xmlns:a16="http://schemas.microsoft.com/office/drawing/2014/main" id="{00000000-0008-0000-0000-000005000000}"/>
            </a:ext>
          </a:extLst>
        </xdr:cNvPr>
        <xdr:cNvSpPr>
          <a:spLocks noChangeShapeType="1"/>
        </xdr:cNvSpPr>
      </xdr:nvSpPr>
      <xdr:spPr bwMode="auto">
        <a:xfrm>
          <a:off x="5753614" y="88054762"/>
          <a:ext cx="1" cy="96537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119177</xdr:colOff>
      <xdr:row>755</xdr:row>
      <xdr:rowOff>55069</xdr:rowOff>
    </xdr:from>
    <xdr:to>
      <xdr:col>18</xdr:col>
      <xdr:colOff>47623</xdr:colOff>
      <xdr:row>757</xdr:row>
      <xdr:rowOff>349760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354853" y="91211893"/>
          <a:ext cx="2399797" cy="989759"/>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142</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The New York Academy of Science</a:t>
          </a:r>
          <a:r>
            <a:rPr lang="ja-JP" altLang="en-US" sz="1100" b="1" i="0" baseline="0">
              <a:solidFill>
                <a:sysClr val="windowText" lastClr="000000"/>
              </a:solidFill>
              <a:effectLst/>
              <a:latin typeface="+mn-lt"/>
              <a:ea typeface="+mn-ea"/>
              <a:cs typeface="+mn-cs"/>
            </a:rPr>
            <a:t>等</a:t>
          </a:r>
          <a:r>
            <a:rPr lang="en-US" altLang="ja-JP" sz="1100" b="1" i="0" baseline="0">
              <a:solidFill>
                <a:sysClr val="windowText" lastClr="000000"/>
              </a:solidFill>
              <a:effectLst/>
              <a:latin typeface="+mn-lt"/>
              <a:ea typeface="+mn-ea"/>
              <a:cs typeface="+mn-cs"/>
            </a:rPr>
            <a:t>568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13</xdr:col>
      <xdr:colOff>16687</xdr:colOff>
      <xdr:row>751</xdr:row>
      <xdr:rowOff>209671</xdr:rowOff>
    </xdr:from>
    <xdr:to>
      <xdr:col>23</xdr:col>
      <xdr:colOff>150824</xdr:colOff>
      <xdr:row>754</xdr:row>
      <xdr:rowOff>142219</xdr:rowOff>
    </xdr:to>
    <xdr:sp macro="" textlink="">
      <xdr:nvSpPr>
        <xdr:cNvPr id="7" name="Line 25">
          <a:extLst>
            <a:ext uri="{FF2B5EF4-FFF2-40B4-BE49-F238E27FC236}">
              <a16:creationId xmlns:a16="http://schemas.microsoft.com/office/drawing/2014/main" id="{00000000-0008-0000-0000-000007000000}"/>
            </a:ext>
          </a:extLst>
        </xdr:cNvPr>
        <xdr:cNvSpPr>
          <a:spLocks noChangeShapeType="1"/>
        </xdr:cNvSpPr>
      </xdr:nvSpPr>
      <xdr:spPr bwMode="auto">
        <a:xfrm flipH="1">
          <a:off x="2693984" y="89976360"/>
          <a:ext cx="2193597" cy="97515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40856</xdr:colOff>
      <xdr:row>754</xdr:row>
      <xdr:rowOff>202304</xdr:rowOff>
    </xdr:from>
    <xdr:to>
      <xdr:col>15</xdr:col>
      <xdr:colOff>190560</xdr:colOff>
      <xdr:row>755</xdr:row>
      <xdr:rowOff>234400</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1894370" y="91011595"/>
          <a:ext cx="1385379" cy="379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29</xdr:col>
      <xdr:colOff>139421</xdr:colOff>
      <xdr:row>755</xdr:row>
      <xdr:rowOff>33362</xdr:rowOff>
    </xdr:from>
    <xdr:to>
      <xdr:col>38</xdr:col>
      <xdr:colOff>91974</xdr:colOff>
      <xdr:row>757</xdr:row>
      <xdr:rowOff>361823</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6111853" y="91190186"/>
          <a:ext cx="1806067" cy="1023529"/>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185</a:t>
          </a:r>
          <a:r>
            <a:rPr lang="ja-JP" altLang="en-US" sz="1100" b="1" i="0" baseline="0">
              <a:solidFill>
                <a:sysClr val="windowText" lastClr="000000"/>
              </a:solidFill>
              <a:effectLst/>
              <a:latin typeface="+mn-lt"/>
              <a:ea typeface="+mn-ea"/>
              <a:cs typeface="+mn-cs"/>
            </a:rPr>
            <a:t>機関）</a:t>
          </a:r>
        </a:p>
        <a:p>
          <a:pPr algn="ctr" rtl="0" eaLnBrk="1" fontAlgn="auto" latinLnBrk="0" hangingPunct="1"/>
          <a:r>
            <a:rPr lang="ja-JP" altLang="en-US" sz="1100" b="1" i="0" baseline="0">
              <a:solidFill>
                <a:sysClr val="windowText" lastClr="000000"/>
              </a:solidFill>
              <a:effectLst/>
              <a:latin typeface="+mn-lt"/>
              <a:ea typeface="+mn-ea"/>
              <a:cs typeface="+mn-cs"/>
            </a:rPr>
            <a:t>国立大学法人京都大学等</a:t>
          </a:r>
        </a:p>
        <a:p>
          <a:pPr algn="ctr" rtl="0" eaLnBrk="1" fontAlgn="auto" latinLnBrk="0" hangingPunct="1"/>
          <a:r>
            <a:rPr lang="en-US" altLang="ja-JP" sz="1100" b="1" i="0" baseline="0">
              <a:solidFill>
                <a:sysClr val="windowText" lastClr="000000"/>
              </a:solidFill>
              <a:effectLst/>
              <a:latin typeface="+mn-lt"/>
              <a:ea typeface="+mn-ea"/>
              <a:cs typeface="+mn-cs"/>
            </a:rPr>
            <a:t>41,833</a:t>
          </a:r>
          <a:r>
            <a:rPr lang="ja-JP" altLang="en-US" sz="1100" b="1" i="0" baseline="0">
              <a:solidFill>
                <a:sysClr val="windowText" lastClr="000000"/>
              </a:solidFill>
              <a:effectLst/>
              <a:latin typeface="+mn-lt"/>
              <a:ea typeface="+mn-ea"/>
              <a:cs typeface="+mn-cs"/>
            </a:rPr>
            <a:t>百万円</a:t>
          </a:r>
        </a:p>
      </xdr:txBody>
    </xdr:sp>
    <xdr:clientData/>
  </xdr:twoCellAnchor>
  <xdr:twoCellAnchor>
    <xdr:from>
      <xdr:col>29</xdr:col>
      <xdr:colOff>7277</xdr:colOff>
      <xdr:row>751</xdr:row>
      <xdr:rowOff>217150</xdr:rowOff>
    </xdr:from>
    <xdr:to>
      <xdr:col>31</xdr:col>
      <xdr:colOff>23017</xdr:colOff>
      <xdr:row>754</xdr:row>
      <xdr:rowOff>114873</xdr:rowOff>
    </xdr:to>
    <xdr:sp macro="" textlink="">
      <xdr:nvSpPr>
        <xdr:cNvPr id="10" name="Line 25">
          <a:extLst>
            <a:ext uri="{FF2B5EF4-FFF2-40B4-BE49-F238E27FC236}">
              <a16:creationId xmlns:a16="http://schemas.microsoft.com/office/drawing/2014/main" id="{00000000-0008-0000-0000-00000A000000}"/>
            </a:ext>
          </a:extLst>
        </xdr:cNvPr>
        <xdr:cNvSpPr>
          <a:spLocks noChangeShapeType="1"/>
        </xdr:cNvSpPr>
      </xdr:nvSpPr>
      <xdr:spPr bwMode="auto">
        <a:xfrm>
          <a:off x="5979709" y="89983839"/>
          <a:ext cx="427632" cy="940325"/>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101830</xdr:colOff>
      <xdr:row>755</xdr:row>
      <xdr:rowOff>27563</xdr:rowOff>
    </xdr:from>
    <xdr:to>
      <xdr:col>28</xdr:col>
      <xdr:colOff>178446</xdr:colOff>
      <xdr:row>757</xdr:row>
      <xdr:rowOff>359411</xdr:rowOff>
    </xdr:to>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4014803" y="91184387"/>
          <a:ext cx="1930129" cy="102691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55</a:t>
          </a:r>
          <a:r>
            <a:rPr lang="ja-JP" altLang="en-US" sz="1100" b="1" i="0" baseline="0">
              <a:solidFill>
                <a:sysClr val="windowText" lastClr="000000"/>
              </a:solidFill>
              <a:effectLst/>
              <a:latin typeface="+mn-lt"/>
              <a:ea typeface="+mn-ea"/>
              <a:cs typeface="+mn-cs"/>
            </a:rPr>
            <a:t>機関）</a:t>
          </a:r>
        </a:p>
        <a:p>
          <a:pPr algn="ctr" rtl="0" eaLnBrk="1" fontAlgn="auto" latinLnBrk="0" hangingPunct="1"/>
          <a:r>
            <a:rPr lang="ja-JP" altLang="en-US" sz="1100" b="1" i="0" baseline="0">
              <a:solidFill>
                <a:sysClr val="windowText" lastClr="000000"/>
              </a:solidFill>
              <a:effectLst/>
              <a:latin typeface="+mn-lt"/>
              <a:ea typeface="+mn-ea"/>
              <a:cs typeface="+mn-cs"/>
            </a:rPr>
            <a:t>国立大学法人東北大学等</a:t>
          </a:r>
        </a:p>
        <a:p>
          <a:pPr algn="ctr" rtl="0" eaLnBrk="1" fontAlgn="auto" latinLnBrk="0" hangingPunct="1"/>
          <a:r>
            <a:rPr lang="en-US" altLang="ja-JP" sz="1100" b="1" i="0" baseline="0">
              <a:solidFill>
                <a:sysClr val="windowText" lastClr="000000"/>
              </a:solidFill>
              <a:effectLst/>
              <a:latin typeface="+mn-lt"/>
              <a:ea typeface="+mn-ea"/>
              <a:cs typeface="+mn-cs"/>
            </a:rPr>
            <a:t>10,679</a:t>
          </a:r>
          <a:r>
            <a:rPr lang="ja-JP" altLang="en-US" sz="1100" b="1" i="0" baseline="0">
              <a:solidFill>
                <a:sysClr val="windowText" lastClr="000000"/>
              </a:solidFill>
              <a:effectLst/>
              <a:latin typeface="+mn-lt"/>
              <a:ea typeface="+mn-ea"/>
              <a:cs typeface="+mn-cs"/>
            </a:rPr>
            <a:t>百万円</a:t>
          </a:r>
        </a:p>
      </xdr:txBody>
    </xdr:sp>
    <xdr:clientData/>
  </xdr:twoCellAnchor>
  <xdr:twoCellAnchor>
    <xdr:from>
      <xdr:col>21</xdr:col>
      <xdr:colOff>42221</xdr:colOff>
      <xdr:row>754</xdr:row>
      <xdr:rowOff>166326</xdr:rowOff>
    </xdr:from>
    <xdr:to>
      <xdr:col>26</xdr:col>
      <xdr:colOff>27434</xdr:colOff>
      <xdr:row>755</xdr:row>
      <xdr:rowOff>190485</xdr:rowOff>
    </xdr:to>
    <xdr:sp macro="" textlink="">
      <xdr:nvSpPr>
        <xdr:cNvPr id="12" name="Text Box 24">
          <a:extLst>
            <a:ext uri="{FF2B5EF4-FFF2-40B4-BE49-F238E27FC236}">
              <a16:creationId xmlns:a16="http://schemas.microsoft.com/office/drawing/2014/main" id="{00000000-0008-0000-0000-00000C000000}"/>
            </a:ext>
          </a:extLst>
        </xdr:cNvPr>
        <xdr:cNvSpPr txBox="1">
          <a:spLocks noChangeArrowheads="1"/>
        </xdr:cNvSpPr>
      </xdr:nvSpPr>
      <xdr:spPr bwMode="auto">
        <a:xfrm>
          <a:off x="4367086" y="90975617"/>
          <a:ext cx="1014943" cy="3716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公募・間接補助</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24</xdr:col>
      <xdr:colOff>17754</xdr:colOff>
      <xdr:row>751</xdr:row>
      <xdr:rowOff>217070</xdr:rowOff>
    </xdr:from>
    <xdr:to>
      <xdr:col>26</xdr:col>
      <xdr:colOff>79969</xdr:colOff>
      <xdr:row>754</xdr:row>
      <xdr:rowOff>114874</xdr:rowOff>
    </xdr:to>
    <xdr:sp macro="" textlink="">
      <xdr:nvSpPr>
        <xdr:cNvPr id="13" name="Line 25">
          <a:extLst>
            <a:ext uri="{FF2B5EF4-FFF2-40B4-BE49-F238E27FC236}">
              <a16:creationId xmlns:a16="http://schemas.microsoft.com/office/drawing/2014/main" id="{00000000-0008-0000-0000-00000D000000}"/>
            </a:ext>
          </a:extLst>
        </xdr:cNvPr>
        <xdr:cNvSpPr>
          <a:spLocks noChangeShapeType="1"/>
        </xdr:cNvSpPr>
      </xdr:nvSpPr>
      <xdr:spPr bwMode="auto">
        <a:xfrm flipH="1">
          <a:off x="4960457" y="89983759"/>
          <a:ext cx="474107" cy="94040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110819</xdr:colOff>
      <xdr:row>757</xdr:row>
      <xdr:rowOff>471077</xdr:rowOff>
    </xdr:from>
    <xdr:to>
      <xdr:col>17</xdr:col>
      <xdr:colOff>45697</xdr:colOff>
      <xdr:row>758</xdr:row>
      <xdr:rowOff>117636</xdr:rowOff>
    </xdr:to>
    <xdr:sp macro="" textlink="">
      <xdr:nvSpPr>
        <xdr:cNvPr id="14" name="大かっこ 13">
          <a:extLst>
            <a:ext uri="{FF2B5EF4-FFF2-40B4-BE49-F238E27FC236}">
              <a16:creationId xmlns:a16="http://schemas.microsoft.com/office/drawing/2014/main" id="{00000000-0008-0000-0000-00000E000000}"/>
            </a:ext>
          </a:extLst>
        </xdr:cNvPr>
        <xdr:cNvSpPr>
          <a:spLocks noChangeArrowheads="1"/>
        </xdr:cNvSpPr>
      </xdr:nvSpPr>
      <xdr:spPr bwMode="auto">
        <a:xfrm>
          <a:off x="1552441" y="92322969"/>
          <a:ext cx="1994337"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19</xdr:col>
      <xdr:colOff>14458</xdr:colOff>
      <xdr:row>757</xdr:row>
      <xdr:rowOff>475584</xdr:rowOff>
    </xdr:from>
    <xdr:to>
      <xdr:col>27</xdr:col>
      <xdr:colOff>158897</xdr:colOff>
      <xdr:row>758</xdr:row>
      <xdr:rowOff>104650</xdr:rowOff>
    </xdr:to>
    <xdr:sp macro="" textlink="">
      <xdr:nvSpPr>
        <xdr:cNvPr id="15" name="大かっこ 14">
          <a:extLst>
            <a:ext uri="{FF2B5EF4-FFF2-40B4-BE49-F238E27FC236}">
              <a16:creationId xmlns:a16="http://schemas.microsoft.com/office/drawing/2014/main" id="{00000000-0008-0000-0000-00000F000000}"/>
            </a:ext>
          </a:extLst>
        </xdr:cNvPr>
        <xdr:cNvSpPr>
          <a:spLocks noChangeArrowheads="1"/>
        </xdr:cNvSpPr>
      </xdr:nvSpPr>
      <xdr:spPr bwMode="auto">
        <a:xfrm>
          <a:off x="3927431" y="92327476"/>
          <a:ext cx="1792007" cy="298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29</xdr:col>
      <xdr:colOff>54027</xdr:colOff>
      <xdr:row>757</xdr:row>
      <xdr:rowOff>469630</xdr:rowOff>
    </xdr:from>
    <xdr:to>
      <xdr:col>38</xdr:col>
      <xdr:colOff>32239</xdr:colOff>
      <xdr:row>758</xdr:row>
      <xdr:rowOff>116189</xdr:rowOff>
    </xdr:to>
    <xdr:sp macro="" textlink="">
      <xdr:nvSpPr>
        <xdr:cNvPr id="16" name="大かっこ 15">
          <a:extLst>
            <a:ext uri="{FF2B5EF4-FFF2-40B4-BE49-F238E27FC236}">
              <a16:creationId xmlns:a16="http://schemas.microsoft.com/office/drawing/2014/main" id="{00000000-0008-0000-0000-000010000000}"/>
            </a:ext>
          </a:extLst>
        </xdr:cNvPr>
        <xdr:cNvSpPr>
          <a:spLocks noChangeArrowheads="1"/>
        </xdr:cNvSpPr>
      </xdr:nvSpPr>
      <xdr:spPr bwMode="auto">
        <a:xfrm>
          <a:off x="6026459" y="92321522"/>
          <a:ext cx="1831726"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33</xdr:col>
      <xdr:colOff>151009</xdr:colOff>
      <xdr:row>749</xdr:row>
      <xdr:rowOff>55728</xdr:rowOff>
    </xdr:from>
    <xdr:to>
      <xdr:col>43</xdr:col>
      <xdr:colOff>141862</xdr:colOff>
      <xdr:row>751</xdr:row>
      <xdr:rowOff>198528</xdr:rowOff>
    </xdr:to>
    <xdr:sp macro="" textlink="">
      <xdr:nvSpPr>
        <xdr:cNvPr id="17" name="大かっこ 16">
          <a:extLst>
            <a:ext uri="{FF2B5EF4-FFF2-40B4-BE49-F238E27FC236}">
              <a16:creationId xmlns:a16="http://schemas.microsoft.com/office/drawing/2014/main" id="{00000000-0008-0000-0000-000011000000}"/>
            </a:ext>
          </a:extLst>
        </xdr:cNvPr>
        <xdr:cNvSpPr>
          <a:spLocks noChangeArrowheads="1"/>
        </xdr:cNvSpPr>
      </xdr:nvSpPr>
      <xdr:spPr bwMode="auto">
        <a:xfrm>
          <a:off x="6947225" y="89127350"/>
          <a:ext cx="2050313" cy="8378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　</a:t>
          </a:r>
          <a:r>
            <a:rPr lang="en-US" altLang="ja-JP" sz="900" kern="100">
              <a:effectLst/>
              <a:latin typeface="+mn-ea"/>
              <a:ea typeface="+mn-ea"/>
              <a:cs typeface="Times New Roman" panose="02020603050405020304" pitchFamily="18" charset="0"/>
            </a:rPr>
            <a:t>1,181</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146</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a:t>
          </a:r>
          <a:r>
            <a:rPr lang="en-US" altLang="ja-JP" sz="900" kern="100">
              <a:effectLst/>
              <a:latin typeface="+mn-ea"/>
              <a:ea typeface="+mn-ea"/>
              <a:cs typeface="Times New Roman" panose="02020603050405020304" pitchFamily="18" charset="0"/>
            </a:rPr>
            <a:t>1</a:t>
          </a:r>
          <a:r>
            <a:rPr lang="ja-JP" altLang="en-US"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xdr:txBody>
    </xdr:sp>
    <xdr:clientData/>
  </xdr:twoCellAnchor>
  <xdr:twoCellAnchor>
    <xdr:from>
      <xdr:col>39</xdr:col>
      <xdr:colOff>49855</xdr:colOff>
      <xdr:row>755</xdr:row>
      <xdr:rowOff>61794</xdr:rowOff>
    </xdr:from>
    <xdr:to>
      <xdr:col>49</xdr:col>
      <xdr:colOff>273570</xdr:colOff>
      <xdr:row>757</xdr:row>
      <xdr:rowOff>349237</xdr:rowOff>
    </xdr:to>
    <xdr:sp macro="" textlink="">
      <xdr:nvSpPr>
        <xdr:cNvPr id="18" name="Text Box 5">
          <a:extLst>
            <a:ext uri="{FF2B5EF4-FFF2-40B4-BE49-F238E27FC236}">
              <a16:creationId xmlns:a16="http://schemas.microsoft.com/office/drawing/2014/main" id="{00000000-0008-0000-0000-000012000000}"/>
            </a:ext>
          </a:extLst>
        </xdr:cNvPr>
        <xdr:cNvSpPr txBox="1">
          <a:spLocks noChangeArrowheads="1"/>
        </xdr:cNvSpPr>
      </xdr:nvSpPr>
      <xdr:spPr bwMode="auto">
        <a:xfrm>
          <a:off x="8081747" y="91218618"/>
          <a:ext cx="2283174" cy="982511"/>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1,839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32</xdr:col>
      <xdr:colOff>34975</xdr:colOff>
      <xdr:row>751</xdr:row>
      <xdr:rowOff>198734</xdr:rowOff>
    </xdr:from>
    <xdr:to>
      <xdr:col>43</xdr:col>
      <xdr:colOff>32041</xdr:colOff>
      <xdr:row>754</xdr:row>
      <xdr:rowOff>142218</xdr:rowOff>
    </xdr:to>
    <xdr:sp macro="" textlink="">
      <xdr:nvSpPr>
        <xdr:cNvPr id="19" name="Line 25">
          <a:extLst>
            <a:ext uri="{FF2B5EF4-FFF2-40B4-BE49-F238E27FC236}">
              <a16:creationId xmlns:a16="http://schemas.microsoft.com/office/drawing/2014/main" id="{00000000-0008-0000-0000-000013000000}"/>
            </a:ext>
          </a:extLst>
        </xdr:cNvPr>
        <xdr:cNvSpPr>
          <a:spLocks noChangeShapeType="1"/>
        </xdr:cNvSpPr>
      </xdr:nvSpPr>
      <xdr:spPr bwMode="auto">
        <a:xfrm>
          <a:off x="6625245" y="89965423"/>
          <a:ext cx="2262472" cy="98608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51356</xdr:colOff>
      <xdr:row>754</xdr:row>
      <xdr:rowOff>188973</xdr:rowOff>
    </xdr:from>
    <xdr:to>
      <xdr:col>46</xdr:col>
      <xdr:colOff>43722</xdr:colOff>
      <xdr:row>755</xdr:row>
      <xdr:rowOff>221069</xdr:rowOff>
    </xdr:to>
    <xdr:sp macro="" textlink="">
      <xdr:nvSpPr>
        <xdr:cNvPr id="20" name="Text Box 24">
          <a:extLst>
            <a:ext uri="{FF2B5EF4-FFF2-40B4-BE49-F238E27FC236}">
              <a16:creationId xmlns:a16="http://schemas.microsoft.com/office/drawing/2014/main" id="{00000000-0008-0000-0000-000014000000}"/>
            </a:ext>
          </a:extLst>
        </xdr:cNvPr>
        <xdr:cNvSpPr txBox="1">
          <a:spLocks noChangeArrowheads="1"/>
        </xdr:cNvSpPr>
      </xdr:nvSpPr>
      <xdr:spPr bwMode="auto">
        <a:xfrm>
          <a:off x="8495140" y="90998264"/>
          <a:ext cx="1022096" cy="3796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40</xdr:col>
      <xdr:colOff>29787</xdr:colOff>
      <xdr:row>757</xdr:row>
      <xdr:rowOff>473168</xdr:rowOff>
    </xdr:from>
    <xdr:to>
      <xdr:col>48</xdr:col>
      <xdr:colOff>194082</xdr:colOff>
      <xdr:row>758</xdr:row>
      <xdr:rowOff>119727</xdr:rowOff>
    </xdr:to>
    <xdr:sp macro="" textlink="">
      <xdr:nvSpPr>
        <xdr:cNvPr id="21" name="大かっこ 20">
          <a:extLst>
            <a:ext uri="{FF2B5EF4-FFF2-40B4-BE49-F238E27FC236}">
              <a16:creationId xmlns:a16="http://schemas.microsoft.com/office/drawing/2014/main" id="{00000000-0008-0000-0000-000015000000}"/>
            </a:ext>
          </a:extLst>
        </xdr:cNvPr>
        <xdr:cNvSpPr>
          <a:spLocks noChangeArrowheads="1"/>
        </xdr:cNvSpPr>
      </xdr:nvSpPr>
      <xdr:spPr bwMode="auto">
        <a:xfrm>
          <a:off x="8267625" y="92325060"/>
          <a:ext cx="1811862"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clientData/>
  </xdr:twoCellAnchor>
  <xdr:twoCellAnchor>
    <xdr:from>
      <xdr:col>30</xdr:col>
      <xdr:colOff>137019</xdr:colOff>
      <xdr:row>754</xdr:row>
      <xdr:rowOff>149863</xdr:rowOff>
    </xdr:from>
    <xdr:to>
      <xdr:col>36</xdr:col>
      <xdr:colOff>149071</xdr:colOff>
      <xdr:row>755</xdr:row>
      <xdr:rowOff>174023</xdr:rowOff>
    </xdr:to>
    <xdr:sp macro="" textlink="">
      <xdr:nvSpPr>
        <xdr:cNvPr id="22" name="Text Box 24">
          <a:extLst>
            <a:ext uri="{FF2B5EF4-FFF2-40B4-BE49-F238E27FC236}">
              <a16:creationId xmlns:a16="http://schemas.microsoft.com/office/drawing/2014/main" id="{00000000-0008-0000-0000-000016000000}"/>
            </a:ext>
          </a:extLst>
        </xdr:cNvPr>
        <xdr:cNvSpPr txBox="1">
          <a:spLocks noChangeArrowheads="1"/>
        </xdr:cNvSpPr>
      </xdr:nvSpPr>
      <xdr:spPr bwMode="auto">
        <a:xfrm>
          <a:off x="6315397" y="90959154"/>
          <a:ext cx="1247728" cy="371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1" i="0" baseline="0">
              <a:effectLst/>
              <a:latin typeface="+mn-lt"/>
              <a:ea typeface="+mn-ea"/>
              <a:cs typeface="+mn-cs"/>
            </a:rPr>
            <a:t>委託（公募）</a:t>
          </a:r>
          <a:r>
            <a:rPr lang="en-US" altLang="ja-JP" sz="1100" b="1" i="0" baseline="0">
              <a:effectLst/>
              <a:latin typeface="+mn-lt"/>
              <a:ea typeface="+mn-ea"/>
              <a:cs typeface="+mn-cs"/>
            </a:rPr>
            <a:t>【</a:t>
          </a:r>
          <a:r>
            <a:rPr lang="ja-JP" altLang="ja-JP" sz="1100" b="1" i="0" baseline="0">
              <a:effectLst/>
              <a:latin typeface="+mn-lt"/>
              <a:ea typeface="+mn-ea"/>
              <a:cs typeface="+mn-cs"/>
            </a:rPr>
            <a:t>随意契約</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39</xdr:col>
      <xdr:colOff>6036</xdr:colOff>
      <xdr:row>744</xdr:row>
      <xdr:rowOff>0</xdr:rowOff>
    </xdr:from>
    <xdr:to>
      <xdr:col>49</xdr:col>
      <xdr:colOff>67155</xdr:colOff>
      <xdr:row>745</xdr:row>
      <xdr:rowOff>333700</xdr:rowOff>
    </xdr:to>
    <xdr:sp macro="" textlink="">
      <xdr:nvSpPr>
        <xdr:cNvPr id="23" name="Text Box 22">
          <a:extLst>
            <a:ext uri="{FF2B5EF4-FFF2-40B4-BE49-F238E27FC236}">
              <a16:creationId xmlns:a16="http://schemas.microsoft.com/office/drawing/2014/main" id="{6BCE49A7-1287-4EB1-970E-9622402EC4CE}"/>
            </a:ext>
          </a:extLst>
        </xdr:cNvPr>
        <xdr:cNvSpPr txBox="1">
          <a:spLocks noChangeArrowheads="1"/>
        </xdr:cNvSpPr>
      </xdr:nvSpPr>
      <xdr:spPr bwMode="auto">
        <a:xfrm>
          <a:off x="8037928" y="87333953"/>
          <a:ext cx="2120578" cy="681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en-US" sz="1100" b="1">
              <a:solidFill>
                <a:srgbClr xmlns:mc="http://schemas.openxmlformats.org/markup-compatibility/2006" xmlns:a14="http://schemas.microsoft.com/office/drawing/2010/main" val="000000" mc:Ignorable="a14" a14:legacySpreadsheetColorIndex="8"/>
              </a:solidFill>
              <a:effectLst/>
              <a:latin typeface="+mn-ea"/>
              <a:ea typeface="+mn-ea"/>
            </a:rPr>
            <a:t>内閣府</a:t>
          </a:r>
          <a:endParaRPr lang="ja-JP" altLang="ja-JP" sz="1100"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2.813</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34</xdr:col>
      <xdr:colOff>64358</xdr:colOff>
      <xdr:row>745</xdr:row>
      <xdr:rowOff>1920</xdr:rowOff>
    </xdr:from>
    <xdr:to>
      <xdr:col>38</xdr:col>
      <xdr:colOff>61027</xdr:colOff>
      <xdr:row>745</xdr:row>
      <xdr:rowOff>1920</xdr:rowOff>
    </xdr:to>
    <xdr:sp macro="" textlink="">
      <xdr:nvSpPr>
        <xdr:cNvPr id="24" name="Line 25">
          <a:extLst>
            <a:ext uri="{FF2B5EF4-FFF2-40B4-BE49-F238E27FC236}">
              <a16:creationId xmlns:a16="http://schemas.microsoft.com/office/drawing/2014/main" id="{F98F2CE6-1F65-46AF-86C5-0BEA82D66BED}"/>
            </a:ext>
          </a:extLst>
        </xdr:cNvPr>
        <xdr:cNvSpPr>
          <a:spLocks noChangeShapeType="1"/>
        </xdr:cNvSpPr>
      </xdr:nvSpPr>
      <xdr:spPr bwMode="auto">
        <a:xfrm rot="5400000">
          <a:off x="7476747" y="87273179"/>
          <a:ext cx="0" cy="8204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4" zoomScale="75" zoomScaleNormal="75" zoomScaleSheetLayoutView="75" zoomScalePageLayoutView="85" workbookViewId="0">
      <selection activeCell="AM140" sqref="AM140:AP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244</v>
      </c>
      <c r="AT2" s="1005"/>
      <c r="AU2" s="1005"/>
      <c r="AV2" s="51" t="str">
        <f>IF(AW2="", "", "-")</f>
        <v/>
      </c>
      <c r="AW2" s="948"/>
      <c r="AX2" s="948"/>
    </row>
    <row r="3" spans="1:50" ht="21" customHeight="1" thickBot="1" x14ac:dyDescent="0.2">
      <c r="A3" s="899" t="s">
        <v>423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565</v>
      </c>
      <c r="AK3" s="901"/>
      <c r="AL3" s="901"/>
      <c r="AM3" s="901"/>
      <c r="AN3" s="901"/>
      <c r="AO3" s="901"/>
      <c r="AP3" s="901"/>
      <c r="AQ3" s="901"/>
      <c r="AR3" s="901"/>
      <c r="AS3" s="901"/>
      <c r="AT3" s="901"/>
      <c r="AU3" s="901"/>
      <c r="AV3" s="901"/>
      <c r="AW3" s="901"/>
      <c r="AX3" s="24" t="s">
        <v>65</v>
      </c>
    </row>
    <row r="4" spans="1:50" ht="24.75" customHeight="1" x14ac:dyDescent="0.15">
      <c r="A4" s="730" t="s">
        <v>25</v>
      </c>
      <c r="B4" s="731"/>
      <c r="C4" s="731"/>
      <c r="D4" s="731"/>
      <c r="E4" s="731"/>
      <c r="F4" s="731"/>
      <c r="G4" s="708" t="s">
        <v>617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620</v>
      </c>
      <c r="AF4" s="714"/>
      <c r="AG4" s="714"/>
      <c r="AH4" s="714"/>
      <c r="AI4" s="714"/>
      <c r="AJ4" s="714"/>
      <c r="AK4" s="714"/>
      <c r="AL4" s="714"/>
      <c r="AM4" s="714"/>
      <c r="AN4" s="714"/>
      <c r="AO4" s="714"/>
      <c r="AP4" s="715"/>
      <c r="AQ4" s="716" t="s">
        <v>2</v>
      </c>
      <c r="AR4" s="711"/>
      <c r="AS4" s="711"/>
      <c r="AT4" s="711"/>
      <c r="AU4" s="711"/>
      <c r="AV4" s="711"/>
      <c r="AW4" s="711"/>
      <c r="AX4" s="717"/>
    </row>
    <row r="5" spans="1:50" ht="36.75" customHeight="1" x14ac:dyDescent="0.15">
      <c r="A5" s="718" t="s">
        <v>67</v>
      </c>
      <c r="B5" s="719"/>
      <c r="C5" s="719"/>
      <c r="D5" s="719"/>
      <c r="E5" s="719"/>
      <c r="F5" s="720"/>
      <c r="G5" s="871" t="s">
        <v>618</v>
      </c>
      <c r="H5" s="872"/>
      <c r="I5" s="872"/>
      <c r="J5" s="872"/>
      <c r="K5" s="872"/>
      <c r="L5" s="872"/>
      <c r="M5" s="873" t="s">
        <v>66</v>
      </c>
      <c r="N5" s="874"/>
      <c r="O5" s="874"/>
      <c r="P5" s="874"/>
      <c r="Q5" s="874"/>
      <c r="R5" s="875"/>
      <c r="S5" s="876" t="s">
        <v>619</v>
      </c>
      <c r="T5" s="872"/>
      <c r="U5" s="872"/>
      <c r="V5" s="872"/>
      <c r="W5" s="872"/>
      <c r="X5" s="877"/>
      <c r="Y5" s="724" t="s">
        <v>3</v>
      </c>
      <c r="Z5" s="572"/>
      <c r="AA5" s="572"/>
      <c r="AB5" s="572"/>
      <c r="AC5" s="572"/>
      <c r="AD5" s="573"/>
      <c r="AE5" s="725" t="s">
        <v>621</v>
      </c>
      <c r="AF5" s="725"/>
      <c r="AG5" s="725"/>
      <c r="AH5" s="725"/>
      <c r="AI5" s="725"/>
      <c r="AJ5" s="725"/>
      <c r="AK5" s="725"/>
      <c r="AL5" s="725"/>
      <c r="AM5" s="725"/>
      <c r="AN5" s="725"/>
      <c r="AO5" s="725"/>
      <c r="AP5" s="726"/>
      <c r="AQ5" s="727" t="s">
        <v>725</v>
      </c>
      <c r="AR5" s="728"/>
      <c r="AS5" s="728"/>
      <c r="AT5" s="728"/>
      <c r="AU5" s="728"/>
      <c r="AV5" s="728"/>
      <c r="AW5" s="728"/>
      <c r="AX5" s="729"/>
    </row>
    <row r="6" spans="1:50" ht="39" customHeight="1" x14ac:dyDescent="0.15">
      <c r="A6" s="732" t="s">
        <v>4</v>
      </c>
      <c r="B6" s="733"/>
      <c r="C6" s="733"/>
      <c r="D6" s="733"/>
      <c r="E6" s="733"/>
      <c r="F6" s="733"/>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84" customHeight="1" x14ac:dyDescent="0.15">
      <c r="A7" s="524" t="s">
        <v>22</v>
      </c>
      <c r="B7" s="525"/>
      <c r="C7" s="525"/>
      <c r="D7" s="525"/>
      <c r="E7" s="525"/>
      <c r="F7" s="526"/>
      <c r="G7" s="527" t="s">
        <v>566</v>
      </c>
      <c r="H7" s="528"/>
      <c r="I7" s="528"/>
      <c r="J7" s="528"/>
      <c r="K7" s="528"/>
      <c r="L7" s="528"/>
      <c r="M7" s="528"/>
      <c r="N7" s="528"/>
      <c r="O7" s="528"/>
      <c r="P7" s="528"/>
      <c r="Q7" s="528"/>
      <c r="R7" s="528"/>
      <c r="S7" s="528"/>
      <c r="T7" s="528"/>
      <c r="U7" s="528"/>
      <c r="V7" s="528"/>
      <c r="W7" s="528"/>
      <c r="X7" s="529"/>
      <c r="Y7" s="959" t="s">
        <v>387</v>
      </c>
      <c r="Z7" s="472"/>
      <c r="AA7" s="472"/>
      <c r="AB7" s="472"/>
      <c r="AC7" s="472"/>
      <c r="AD7" s="960"/>
      <c r="AE7" s="949" t="s">
        <v>765</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4" t="s">
        <v>259</v>
      </c>
      <c r="B8" s="525"/>
      <c r="C8" s="525"/>
      <c r="D8" s="525"/>
      <c r="E8" s="525"/>
      <c r="F8" s="526"/>
      <c r="G8" s="972" t="str">
        <f>入力規則等!A27</f>
        <v>医療分野の研究開発関連、科学技術・イノベーション、高齢社会対策</v>
      </c>
      <c r="H8" s="746"/>
      <c r="I8" s="746"/>
      <c r="J8" s="746"/>
      <c r="K8" s="746"/>
      <c r="L8" s="746"/>
      <c r="M8" s="746"/>
      <c r="N8" s="746"/>
      <c r="O8" s="746"/>
      <c r="P8" s="746"/>
      <c r="Q8" s="746"/>
      <c r="R8" s="746"/>
      <c r="S8" s="746"/>
      <c r="T8" s="746"/>
      <c r="U8" s="746"/>
      <c r="V8" s="746"/>
      <c r="W8" s="746"/>
      <c r="X8" s="973"/>
      <c r="Y8" s="878" t="s">
        <v>260</v>
      </c>
      <c r="Z8" s="879"/>
      <c r="AA8" s="879"/>
      <c r="AB8" s="879"/>
      <c r="AC8" s="879"/>
      <c r="AD8" s="880"/>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81" t="s">
        <v>23</v>
      </c>
      <c r="B9" s="882"/>
      <c r="C9" s="882"/>
      <c r="D9" s="882"/>
      <c r="E9" s="882"/>
      <c r="F9" s="882"/>
      <c r="G9" s="883" t="s">
        <v>762</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132.75" customHeight="1" x14ac:dyDescent="0.15">
      <c r="A10" s="686" t="s">
        <v>30</v>
      </c>
      <c r="B10" s="687"/>
      <c r="C10" s="687"/>
      <c r="D10" s="687"/>
      <c r="E10" s="687"/>
      <c r="F10" s="687"/>
      <c r="G10" s="781" t="s">
        <v>763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15" t="s">
        <v>24</v>
      </c>
      <c r="B12" s="1016"/>
      <c r="C12" s="1016"/>
      <c r="D12" s="1016"/>
      <c r="E12" s="1016"/>
      <c r="F12" s="1017"/>
      <c r="G12" s="787"/>
      <c r="H12" s="788"/>
      <c r="I12" s="788"/>
      <c r="J12" s="788"/>
      <c r="K12" s="788"/>
      <c r="L12" s="788"/>
      <c r="M12" s="788"/>
      <c r="N12" s="788"/>
      <c r="O12" s="788"/>
      <c r="P12" s="444" t="s">
        <v>390</v>
      </c>
      <c r="Q12" s="445"/>
      <c r="R12" s="445"/>
      <c r="S12" s="445"/>
      <c r="T12" s="445"/>
      <c r="U12" s="445"/>
      <c r="V12" s="446"/>
      <c r="W12" s="444" t="s">
        <v>410</v>
      </c>
      <c r="X12" s="445"/>
      <c r="Y12" s="445"/>
      <c r="Z12" s="445"/>
      <c r="AA12" s="445"/>
      <c r="AB12" s="445"/>
      <c r="AC12" s="446"/>
      <c r="AD12" s="444" t="s">
        <v>417</v>
      </c>
      <c r="AE12" s="445"/>
      <c r="AF12" s="445"/>
      <c r="AG12" s="445"/>
      <c r="AH12" s="445"/>
      <c r="AI12" s="445"/>
      <c r="AJ12" s="446"/>
      <c r="AK12" s="444" t="s">
        <v>424</v>
      </c>
      <c r="AL12" s="445"/>
      <c r="AM12" s="445"/>
      <c r="AN12" s="445"/>
      <c r="AO12" s="445"/>
      <c r="AP12" s="445"/>
      <c r="AQ12" s="446"/>
      <c r="AR12" s="444" t="s">
        <v>425</v>
      </c>
      <c r="AS12" s="445"/>
      <c r="AT12" s="445"/>
      <c r="AU12" s="445"/>
      <c r="AV12" s="445"/>
      <c r="AW12" s="445"/>
      <c r="AX12" s="748"/>
    </row>
    <row r="13" spans="1:50" ht="21" customHeight="1" x14ac:dyDescent="0.15">
      <c r="A13" s="640"/>
      <c r="B13" s="641"/>
      <c r="C13" s="641"/>
      <c r="D13" s="641"/>
      <c r="E13" s="641"/>
      <c r="F13" s="642"/>
      <c r="G13" s="749" t="s">
        <v>6</v>
      </c>
      <c r="H13" s="750"/>
      <c r="I13" s="791" t="s">
        <v>7</v>
      </c>
      <c r="J13" s="792"/>
      <c r="K13" s="792"/>
      <c r="L13" s="792"/>
      <c r="M13" s="792"/>
      <c r="N13" s="792"/>
      <c r="O13" s="793"/>
      <c r="P13" s="683">
        <v>53154</v>
      </c>
      <c r="Q13" s="684"/>
      <c r="R13" s="684"/>
      <c r="S13" s="684"/>
      <c r="T13" s="684"/>
      <c r="U13" s="684"/>
      <c r="V13" s="685"/>
      <c r="W13" s="683">
        <v>53092</v>
      </c>
      <c r="X13" s="684"/>
      <c r="Y13" s="684"/>
      <c r="Z13" s="684"/>
      <c r="AA13" s="684"/>
      <c r="AB13" s="684"/>
      <c r="AC13" s="685"/>
      <c r="AD13" s="683">
        <v>53063</v>
      </c>
      <c r="AE13" s="684"/>
      <c r="AF13" s="684"/>
      <c r="AG13" s="684"/>
      <c r="AH13" s="684"/>
      <c r="AI13" s="684"/>
      <c r="AJ13" s="685"/>
      <c r="AK13" s="683">
        <v>53297</v>
      </c>
      <c r="AL13" s="684"/>
      <c r="AM13" s="684"/>
      <c r="AN13" s="684"/>
      <c r="AO13" s="684"/>
      <c r="AP13" s="684"/>
      <c r="AQ13" s="685"/>
      <c r="AR13" s="956">
        <f>65746+1664</f>
        <v>67410</v>
      </c>
      <c r="AS13" s="957"/>
      <c r="AT13" s="957"/>
      <c r="AU13" s="957"/>
      <c r="AV13" s="957"/>
      <c r="AW13" s="957"/>
      <c r="AX13" s="958"/>
    </row>
    <row r="14" spans="1:50" ht="21" customHeight="1" x14ac:dyDescent="0.15">
      <c r="A14" s="640"/>
      <c r="B14" s="641"/>
      <c r="C14" s="641"/>
      <c r="D14" s="641"/>
      <c r="E14" s="641"/>
      <c r="F14" s="642"/>
      <c r="G14" s="751"/>
      <c r="H14" s="752"/>
      <c r="I14" s="737" t="s">
        <v>8</v>
      </c>
      <c r="J14" s="789"/>
      <c r="K14" s="789"/>
      <c r="L14" s="789"/>
      <c r="M14" s="789"/>
      <c r="N14" s="789"/>
      <c r="O14" s="790"/>
      <c r="P14" s="683" t="s">
        <v>567</v>
      </c>
      <c r="Q14" s="684"/>
      <c r="R14" s="684"/>
      <c r="S14" s="684"/>
      <c r="T14" s="684"/>
      <c r="U14" s="684"/>
      <c r="V14" s="685"/>
      <c r="W14" s="683" t="s">
        <v>568</v>
      </c>
      <c r="X14" s="684"/>
      <c r="Y14" s="684"/>
      <c r="Z14" s="684"/>
      <c r="AA14" s="684"/>
      <c r="AB14" s="684"/>
      <c r="AC14" s="685"/>
      <c r="AD14" s="683" t="s">
        <v>560</v>
      </c>
      <c r="AE14" s="684"/>
      <c r="AF14" s="684"/>
      <c r="AG14" s="684"/>
      <c r="AH14" s="684"/>
      <c r="AI14" s="684"/>
      <c r="AJ14" s="685"/>
      <c r="AK14" s="683">
        <v>3791</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v>96</v>
      </c>
      <c r="Q15" s="684"/>
      <c r="R15" s="684"/>
      <c r="S15" s="684"/>
      <c r="T15" s="684"/>
      <c r="U15" s="684"/>
      <c r="V15" s="685"/>
      <c r="W15" s="683">
        <v>186</v>
      </c>
      <c r="X15" s="684"/>
      <c r="Y15" s="684"/>
      <c r="Z15" s="684"/>
      <c r="AA15" s="684"/>
      <c r="AB15" s="684"/>
      <c r="AC15" s="685"/>
      <c r="AD15" s="683">
        <v>1487</v>
      </c>
      <c r="AE15" s="684"/>
      <c r="AF15" s="684"/>
      <c r="AG15" s="684"/>
      <c r="AH15" s="684"/>
      <c r="AI15" s="684"/>
      <c r="AJ15" s="685"/>
      <c r="AK15" s="683">
        <v>748</v>
      </c>
      <c r="AL15" s="684"/>
      <c r="AM15" s="684"/>
      <c r="AN15" s="684"/>
      <c r="AO15" s="684"/>
      <c r="AP15" s="684"/>
      <c r="AQ15" s="685"/>
      <c r="AR15" s="683"/>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v>-186</v>
      </c>
      <c r="Q16" s="684"/>
      <c r="R16" s="684"/>
      <c r="S16" s="684"/>
      <c r="T16" s="684"/>
      <c r="U16" s="684"/>
      <c r="V16" s="685"/>
      <c r="W16" s="683">
        <v>-1487</v>
      </c>
      <c r="X16" s="684"/>
      <c r="Y16" s="684"/>
      <c r="Z16" s="684"/>
      <c r="AA16" s="684"/>
      <c r="AB16" s="684"/>
      <c r="AC16" s="685"/>
      <c r="AD16" s="683">
        <v>-748</v>
      </c>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4.75" customHeight="1" x14ac:dyDescent="0.15">
      <c r="A17" s="640"/>
      <c r="B17" s="641"/>
      <c r="C17" s="641"/>
      <c r="D17" s="641"/>
      <c r="E17" s="641"/>
      <c r="F17" s="642"/>
      <c r="G17" s="751"/>
      <c r="H17" s="752"/>
      <c r="I17" s="737" t="s">
        <v>50</v>
      </c>
      <c r="J17" s="789"/>
      <c r="K17" s="789"/>
      <c r="L17" s="789"/>
      <c r="M17" s="789"/>
      <c r="N17" s="789"/>
      <c r="O17" s="790"/>
      <c r="P17" s="683">
        <v>8163</v>
      </c>
      <c r="Q17" s="684"/>
      <c r="R17" s="684"/>
      <c r="S17" s="684"/>
      <c r="T17" s="684"/>
      <c r="U17" s="684"/>
      <c r="V17" s="685"/>
      <c r="W17" s="683">
        <v>8150</v>
      </c>
      <c r="X17" s="684"/>
      <c r="Y17" s="684"/>
      <c r="Z17" s="684"/>
      <c r="AA17" s="684"/>
      <c r="AB17" s="684"/>
      <c r="AC17" s="685"/>
      <c r="AD17" s="683">
        <v>2813</v>
      </c>
      <c r="AE17" s="684"/>
      <c r="AF17" s="684"/>
      <c r="AG17" s="684"/>
      <c r="AH17" s="684"/>
      <c r="AI17" s="684"/>
      <c r="AJ17" s="685"/>
      <c r="AK17" s="683"/>
      <c r="AL17" s="684"/>
      <c r="AM17" s="684"/>
      <c r="AN17" s="684"/>
      <c r="AO17" s="684"/>
      <c r="AP17" s="684"/>
      <c r="AQ17" s="685"/>
      <c r="AR17" s="954"/>
      <c r="AS17" s="954"/>
      <c r="AT17" s="954"/>
      <c r="AU17" s="954"/>
      <c r="AV17" s="954"/>
      <c r="AW17" s="954"/>
      <c r="AX17" s="955"/>
    </row>
    <row r="18" spans="1:50" ht="24.75" customHeight="1" x14ac:dyDescent="0.15">
      <c r="A18" s="640"/>
      <c r="B18" s="641"/>
      <c r="C18" s="641"/>
      <c r="D18" s="641"/>
      <c r="E18" s="641"/>
      <c r="F18" s="642"/>
      <c r="G18" s="753"/>
      <c r="H18" s="754"/>
      <c r="I18" s="742" t="s">
        <v>20</v>
      </c>
      <c r="J18" s="743"/>
      <c r="K18" s="743"/>
      <c r="L18" s="743"/>
      <c r="M18" s="743"/>
      <c r="N18" s="743"/>
      <c r="O18" s="744"/>
      <c r="P18" s="910">
        <f>SUM(P13:V17)</f>
        <v>61227</v>
      </c>
      <c r="Q18" s="911"/>
      <c r="R18" s="911"/>
      <c r="S18" s="911"/>
      <c r="T18" s="911"/>
      <c r="U18" s="911"/>
      <c r="V18" s="912"/>
      <c r="W18" s="910">
        <f>SUM(W13:AC17)</f>
        <v>59941</v>
      </c>
      <c r="X18" s="911"/>
      <c r="Y18" s="911"/>
      <c r="Z18" s="911"/>
      <c r="AA18" s="911"/>
      <c r="AB18" s="911"/>
      <c r="AC18" s="912"/>
      <c r="AD18" s="910">
        <f>SUM(AD13:AJ17)</f>
        <v>56615</v>
      </c>
      <c r="AE18" s="911"/>
      <c r="AF18" s="911"/>
      <c r="AG18" s="911"/>
      <c r="AH18" s="911"/>
      <c r="AI18" s="911"/>
      <c r="AJ18" s="912"/>
      <c r="AK18" s="910">
        <f>SUM(AK13:AQ17)</f>
        <v>57836</v>
      </c>
      <c r="AL18" s="911"/>
      <c r="AM18" s="911"/>
      <c r="AN18" s="911"/>
      <c r="AO18" s="911"/>
      <c r="AP18" s="911"/>
      <c r="AQ18" s="912"/>
      <c r="AR18" s="910">
        <f>SUM(AR13:AX17)</f>
        <v>67410</v>
      </c>
      <c r="AS18" s="911"/>
      <c r="AT18" s="911"/>
      <c r="AU18" s="911"/>
      <c r="AV18" s="911"/>
      <c r="AW18" s="911"/>
      <c r="AX18" s="913"/>
    </row>
    <row r="19" spans="1:50" ht="24.75" customHeight="1" x14ac:dyDescent="0.15">
      <c r="A19" s="640"/>
      <c r="B19" s="641"/>
      <c r="C19" s="641"/>
      <c r="D19" s="641"/>
      <c r="E19" s="641"/>
      <c r="F19" s="642"/>
      <c r="G19" s="908" t="s">
        <v>9</v>
      </c>
      <c r="H19" s="909"/>
      <c r="I19" s="909"/>
      <c r="J19" s="909"/>
      <c r="K19" s="909"/>
      <c r="L19" s="909"/>
      <c r="M19" s="909"/>
      <c r="N19" s="909"/>
      <c r="O19" s="909"/>
      <c r="P19" s="683">
        <v>61227</v>
      </c>
      <c r="Q19" s="684"/>
      <c r="R19" s="684"/>
      <c r="S19" s="684"/>
      <c r="T19" s="684"/>
      <c r="U19" s="684"/>
      <c r="V19" s="685"/>
      <c r="W19" s="683">
        <v>59941</v>
      </c>
      <c r="X19" s="684"/>
      <c r="Y19" s="684"/>
      <c r="Z19" s="684"/>
      <c r="AA19" s="684"/>
      <c r="AB19" s="684"/>
      <c r="AC19" s="685"/>
      <c r="AD19" s="683">
        <v>56615</v>
      </c>
      <c r="AE19" s="684"/>
      <c r="AF19" s="684"/>
      <c r="AG19" s="684"/>
      <c r="AH19" s="684"/>
      <c r="AI19" s="684"/>
      <c r="AJ19" s="685"/>
      <c r="AK19" s="334"/>
      <c r="AL19" s="334"/>
      <c r="AM19" s="334"/>
      <c r="AN19" s="334"/>
      <c r="AO19" s="334"/>
      <c r="AP19" s="334"/>
      <c r="AQ19" s="334"/>
      <c r="AR19" s="334"/>
      <c r="AS19" s="334"/>
      <c r="AT19" s="334"/>
      <c r="AU19" s="334"/>
      <c r="AV19" s="334"/>
      <c r="AW19" s="334"/>
      <c r="AX19" s="336"/>
    </row>
    <row r="20" spans="1:50" ht="24.75" customHeight="1" x14ac:dyDescent="0.15">
      <c r="A20" s="640"/>
      <c r="B20" s="641"/>
      <c r="C20" s="641"/>
      <c r="D20" s="641"/>
      <c r="E20" s="641"/>
      <c r="F20" s="642"/>
      <c r="G20" s="908" t="s">
        <v>10</v>
      </c>
      <c r="H20" s="909"/>
      <c r="I20" s="909"/>
      <c r="J20" s="909"/>
      <c r="K20" s="909"/>
      <c r="L20" s="909"/>
      <c r="M20" s="909"/>
      <c r="N20" s="909"/>
      <c r="O20" s="90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81"/>
      <c r="B21" s="882"/>
      <c r="C21" s="882"/>
      <c r="D21" s="882"/>
      <c r="E21" s="882"/>
      <c r="F21" s="1018"/>
      <c r="G21" s="316" t="s">
        <v>355</v>
      </c>
      <c r="H21" s="317"/>
      <c r="I21" s="317"/>
      <c r="J21" s="317"/>
      <c r="K21" s="317"/>
      <c r="L21" s="317"/>
      <c r="M21" s="317"/>
      <c r="N21" s="317"/>
      <c r="O21" s="317"/>
      <c r="P21" s="318">
        <f>IF(P19=0, "-", SUM(P19)/SUM(P13,P14))</f>
        <v>1.1518794446325771</v>
      </c>
      <c r="Q21" s="318"/>
      <c r="R21" s="318"/>
      <c r="S21" s="318"/>
      <c r="T21" s="318"/>
      <c r="U21" s="318"/>
      <c r="V21" s="318"/>
      <c r="W21" s="318">
        <f t="shared" ref="W21" si="2">IF(W19=0, "-", SUM(W19)/SUM(W13,W14))</f>
        <v>1.1290024862502825</v>
      </c>
      <c r="X21" s="318"/>
      <c r="Y21" s="318"/>
      <c r="Z21" s="318"/>
      <c r="AA21" s="318"/>
      <c r="AB21" s="318"/>
      <c r="AC21" s="318"/>
      <c r="AD21" s="318">
        <f t="shared" ref="AD21" si="3">IF(AD19=0, "-", SUM(AD19)/SUM(AD13,AD14))</f>
        <v>1.0669392985696249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5" t="s">
        <v>426</v>
      </c>
      <c r="B22" s="986"/>
      <c r="C22" s="986"/>
      <c r="D22" s="986"/>
      <c r="E22" s="986"/>
      <c r="F22" s="987"/>
      <c r="G22" s="1023" t="s">
        <v>334</v>
      </c>
      <c r="H22" s="221"/>
      <c r="I22" s="221"/>
      <c r="J22" s="221"/>
      <c r="K22" s="221"/>
      <c r="L22" s="221"/>
      <c r="M22" s="221"/>
      <c r="N22" s="221"/>
      <c r="O22" s="222"/>
      <c r="P22" s="974" t="s">
        <v>427</v>
      </c>
      <c r="Q22" s="221"/>
      <c r="R22" s="221"/>
      <c r="S22" s="221"/>
      <c r="T22" s="221"/>
      <c r="U22" s="221"/>
      <c r="V22" s="222"/>
      <c r="W22" s="974" t="s">
        <v>428</v>
      </c>
      <c r="X22" s="221"/>
      <c r="Y22" s="221"/>
      <c r="Z22" s="221"/>
      <c r="AA22" s="221"/>
      <c r="AB22" s="221"/>
      <c r="AC22" s="222"/>
      <c r="AD22" s="974" t="s">
        <v>333</v>
      </c>
      <c r="AE22" s="221"/>
      <c r="AF22" s="221"/>
      <c r="AG22" s="221"/>
      <c r="AH22" s="221"/>
      <c r="AI22" s="221"/>
      <c r="AJ22" s="221"/>
      <c r="AK22" s="221"/>
      <c r="AL22" s="221"/>
      <c r="AM22" s="221"/>
      <c r="AN22" s="221"/>
      <c r="AO22" s="221"/>
      <c r="AP22" s="221"/>
      <c r="AQ22" s="221"/>
      <c r="AR22" s="221"/>
      <c r="AS22" s="221"/>
      <c r="AT22" s="221"/>
      <c r="AU22" s="221"/>
      <c r="AV22" s="221"/>
      <c r="AW22" s="221"/>
      <c r="AX22" s="994"/>
    </row>
    <row r="23" spans="1:50" ht="45" customHeight="1" x14ac:dyDescent="0.15">
      <c r="A23" s="988"/>
      <c r="B23" s="989"/>
      <c r="C23" s="989"/>
      <c r="D23" s="989"/>
      <c r="E23" s="989"/>
      <c r="F23" s="990"/>
      <c r="G23" s="1024" t="s">
        <v>569</v>
      </c>
      <c r="H23" s="1025"/>
      <c r="I23" s="1025"/>
      <c r="J23" s="1025"/>
      <c r="K23" s="1025"/>
      <c r="L23" s="1025"/>
      <c r="M23" s="1025"/>
      <c r="N23" s="1025"/>
      <c r="O23" s="1026"/>
      <c r="P23" s="956">
        <v>53231</v>
      </c>
      <c r="Q23" s="957"/>
      <c r="R23" s="957"/>
      <c r="S23" s="957"/>
      <c r="T23" s="957"/>
      <c r="U23" s="957"/>
      <c r="V23" s="975"/>
      <c r="W23" s="956">
        <v>65680</v>
      </c>
      <c r="X23" s="957"/>
      <c r="Y23" s="957"/>
      <c r="Z23" s="957"/>
      <c r="AA23" s="957"/>
      <c r="AB23" s="957"/>
      <c r="AC23" s="975"/>
      <c r="AD23" s="995" t="s">
        <v>764</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45" customHeight="1" x14ac:dyDescent="0.15">
      <c r="A24" s="988"/>
      <c r="B24" s="989"/>
      <c r="C24" s="989"/>
      <c r="D24" s="989"/>
      <c r="E24" s="989"/>
      <c r="F24" s="990"/>
      <c r="G24" s="976" t="s">
        <v>758</v>
      </c>
      <c r="H24" s="977"/>
      <c r="I24" s="977"/>
      <c r="J24" s="977"/>
      <c r="K24" s="977"/>
      <c r="L24" s="977"/>
      <c r="M24" s="977"/>
      <c r="N24" s="977"/>
      <c r="O24" s="978"/>
      <c r="P24" s="683" t="s">
        <v>759</v>
      </c>
      <c r="Q24" s="684"/>
      <c r="R24" s="684"/>
      <c r="S24" s="684"/>
      <c r="T24" s="684"/>
      <c r="U24" s="684"/>
      <c r="V24" s="685"/>
      <c r="W24" s="683">
        <v>1625</v>
      </c>
      <c r="X24" s="684"/>
      <c r="Y24" s="684"/>
      <c r="Z24" s="684"/>
      <c r="AA24" s="684"/>
      <c r="AB24" s="684"/>
      <c r="AC24" s="685"/>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39" customHeight="1" x14ac:dyDescent="0.15">
      <c r="A25" s="988"/>
      <c r="B25" s="989"/>
      <c r="C25" s="989"/>
      <c r="D25" s="989"/>
      <c r="E25" s="989"/>
      <c r="F25" s="990"/>
      <c r="G25" s="976" t="s">
        <v>757</v>
      </c>
      <c r="H25" s="977"/>
      <c r="I25" s="977"/>
      <c r="J25" s="977"/>
      <c r="K25" s="977"/>
      <c r="L25" s="977"/>
      <c r="M25" s="977"/>
      <c r="N25" s="977"/>
      <c r="O25" s="978"/>
      <c r="P25" s="683">
        <v>66</v>
      </c>
      <c r="Q25" s="684"/>
      <c r="R25" s="684"/>
      <c r="S25" s="684"/>
      <c r="T25" s="684"/>
      <c r="U25" s="684"/>
      <c r="V25" s="685"/>
      <c r="W25" s="683">
        <v>66</v>
      </c>
      <c r="X25" s="684"/>
      <c r="Y25" s="684"/>
      <c r="Z25" s="684"/>
      <c r="AA25" s="684"/>
      <c r="AB25" s="684"/>
      <c r="AC25" s="685"/>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755</v>
      </c>
      <c r="H26" s="977"/>
      <c r="I26" s="977"/>
      <c r="J26" s="977"/>
      <c r="K26" s="977"/>
      <c r="L26" s="977"/>
      <c r="M26" s="977"/>
      <c r="N26" s="977"/>
      <c r="O26" s="978"/>
      <c r="P26" s="683" t="s">
        <v>756</v>
      </c>
      <c r="Q26" s="684"/>
      <c r="R26" s="684"/>
      <c r="S26" s="684"/>
      <c r="T26" s="684"/>
      <c r="U26" s="684"/>
      <c r="V26" s="685"/>
      <c r="W26" s="683">
        <v>35</v>
      </c>
      <c r="X26" s="684"/>
      <c r="Y26" s="684"/>
      <c r="Z26" s="684"/>
      <c r="AA26" s="684"/>
      <c r="AB26" s="684"/>
      <c r="AC26" s="685"/>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760</v>
      </c>
      <c r="H27" s="977"/>
      <c r="I27" s="977"/>
      <c r="J27" s="977"/>
      <c r="K27" s="977"/>
      <c r="L27" s="977"/>
      <c r="M27" s="977"/>
      <c r="N27" s="977"/>
      <c r="O27" s="978"/>
      <c r="P27" s="683" t="s">
        <v>759</v>
      </c>
      <c r="Q27" s="684"/>
      <c r="R27" s="684"/>
      <c r="S27" s="684"/>
      <c r="T27" s="684"/>
      <c r="U27" s="684"/>
      <c r="V27" s="685"/>
      <c r="W27" s="683">
        <v>2</v>
      </c>
      <c r="X27" s="684"/>
      <c r="Y27" s="684"/>
      <c r="Z27" s="684"/>
      <c r="AA27" s="684"/>
      <c r="AB27" s="684"/>
      <c r="AC27" s="685"/>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338</v>
      </c>
      <c r="H28" s="980"/>
      <c r="I28" s="980"/>
      <c r="J28" s="980"/>
      <c r="K28" s="980"/>
      <c r="L28" s="980"/>
      <c r="M28" s="980"/>
      <c r="N28" s="980"/>
      <c r="O28" s="981"/>
      <c r="P28" s="910">
        <f>P29-SUM(P23:P27)</f>
        <v>0</v>
      </c>
      <c r="Q28" s="911"/>
      <c r="R28" s="911"/>
      <c r="S28" s="911"/>
      <c r="T28" s="911"/>
      <c r="U28" s="911"/>
      <c r="V28" s="912"/>
      <c r="W28" s="910">
        <f>W29-SUM(W23:W27)</f>
        <v>2</v>
      </c>
      <c r="X28" s="911"/>
      <c r="Y28" s="911"/>
      <c r="Z28" s="911"/>
      <c r="AA28" s="911"/>
      <c r="AB28" s="911"/>
      <c r="AC28" s="91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335</v>
      </c>
      <c r="H29" s="983"/>
      <c r="I29" s="983"/>
      <c r="J29" s="983"/>
      <c r="K29" s="983"/>
      <c r="L29" s="983"/>
      <c r="M29" s="983"/>
      <c r="N29" s="983"/>
      <c r="O29" s="984"/>
      <c r="P29" s="683">
        <f>AK13</f>
        <v>53297</v>
      </c>
      <c r="Q29" s="684"/>
      <c r="R29" s="684"/>
      <c r="S29" s="684"/>
      <c r="T29" s="684"/>
      <c r="U29" s="684"/>
      <c r="V29" s="685"/>
      <c r="W29" s="1006">
        <f>AR13</f>
        <v>67410</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3" t="s">
        <v>350</v>
      </c>
      <c r="B30" s="894"/>
      <c r="C30" s="894"/>
      <c r="D30" s="894"/>
      <c r="E30" s="894"/>
      <c r="F30" s="895"/>
      <c r="G30" s="800" t="s">
        <v>146</v>
      </c>
      <c r="H30" s="801"/>
      <c r="I30" s="801"/>
      <c r="J30" s="801"/>
      <c r="K30" s="801"/>
      <c r="L30" s="801"/>
      <c r="M30" s="801"/>
      <c r="N30" s="801"/>
      <c r="O30" s="802"/>
      <c r="P30" s="889" t="s">
        <v>59</v>
      </c>
      <c r="Q30" s="801"/>
      <c r="R30" s="801"/>
      <c r="S30" s="801"/>
      <c r="T30" s="801"/>
      <c r="U30" s="801"/>
      <c r="V30" s="801"/>
      <c r="W30" s="801"/>
      <c r="X30" s="802"/>
      <c r="Y30" s="886"/>
      <c r="Z30" s="887"/>
      <c r="AA30" s="888"/>
      <c r="AB30" s="890" t="s">
        <v>11</v>
      </c>
      <c r="AC30" s="891"/>
      <c r="AD30" s="892"/>
      <c r="AE30" s="890" t="s">
        <v>390</v>
      </c>
      <c r="AF30" s="891"/>
      <c r="AG30" s="891"/>
      <c r="AH30" s="892"/>
      <c r="AI30" s="890" t="s">
        <v>412</v>
      </c>
      <c r="AJ30" s="891"/>
      <c r="AK30" s="891"/>
      <c r="AL30" s="892"/>
      <c r="AM30" s="952" t="s">
        <v>417</v>
      </c>
      <c r="AN30" s="952"/>
      <c r="AO30" s="952"/>
      <c r="AP30" s="890"/>
      <c r="AQ30" s="794" t="s">
        <v>235</v>
      </c>
      <c r="AR30" s="795"/>
      <c r="AS30" s="795"/>
      <c r="AT30" s="796"/>
      <c r="AU30" s="801" t="s">
        <v>134</v>
      </c>
      <c r="AV30" s="801"/>
      <c r="AW30" s="801"/>
      <c r="AX30" s="953"/>
    </row>
    <row r="31" spans="1:50" ht="18.75"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46"/>
      <c r="AC31" s="247"/>
      <c r="AD31" s="248"/>
      <c r="AE31" s="246"/>
      <c r="AF31" s="247"/>
      <c r="AG31" s="247"/>
      <c r="AH31" s="248"/>
      <c r="AI31" s="246"/>
      <c r="AJ31" s="247"/>
      <c r="AK31" s="247"/>
      <c r="AL31" s="248"/>
      <c r="AM31" s="250"/>
      <c r="AN31" s="250"/>
      <c r="AO31" s="250"/>
      <c r="AP31" s="246"/>
      <c r="AQ31" s="771" t="s">
        <v>568</v>
      </c>
      <c r="AR31" s="200"/>
      <c r="AS31" s="132" t="s">
        <v>236</v>
      </c>
      <c r="AT31" s="133"/>
      <c r="AU31" s="199">
        <v>1</v>
      </c>
      <c r="AV31" s="199"/>
      <c r="AW31" s="424" t="s">
        <v>181</v>
      </c>
      <c r="AX31" s="425"/>
    </row>
    <row r="32" spans="1:50" ht="42.75" customHeight="1" x14ac:dyDescent="0.15">
      <c r="A32" s="429"/>
      <c r="B32" s="427"/>
      <c r="C32" s="427"/>
      <c r="D32" s="427"/>
      <c r="E32" s="427"/>
      <c r="F32" s="428"/>
      <c r="G32" s="590" t="s">
        <v>740</v>
      </c>
      <c r="H32" s="591"/>
      <c r="I32" s="591"/>
      <c r="J32" s="591"/>
      <c r="K32" s="591"/>
      <c r="L32" s="591"/>
      <c r="M32" s="591"/>
      <c r="N32" s="591"/>
      <c r="O32" s="592"/>
      <c r="P32" s="104" t="s">
        <v>570</v>
      </c>
      <c r="Q32" s="104"/>
      <c r="R32" s="104"/>
      <c r="S32" s="104"/>
      <c r="T32" s="104"/>
      <c r="U32" s="104"/>
      <c r="V32" s="104"/>
      <c r="W32" s="104"/>
      <c r="X32" s="105"/>
      <c r="Y32" s="500" t="s">
        <v>12</v>
      </c>
      <c r="Z32" s="560"/>
      <c r="AA32" s="561"/>
      <c r="AB32" s="490" t="s">
        <v>571</v>
      </c>
      <c r="AC32" s="490"/>
      <c r="AD32" s="490"/>
      <c r="AE32" s="217">
        <v>100</v>
      </c>
      <c r="AF32" s="218"/>
      <c r="AG32" s="218"/>
      <c r="AH32" s="218"/>
      <c r="AI32" s="217">
        <v>100</v>
      </c>
      <c r="AJ32" s="218"/>
      <c r="AK32" s="218"/>
      <c r="AL32" s="219"/>
      <c r="AM32" s="217">
        <v>100</v>
      </c>
      <c r="AN32" s="218"/>
      <c r="AO32" s="218"/>
      <c r="AP32" s="219"/>
      <c r="AQ32" s="352" t="s">
        <v>568</v>
      </c>
      <c r="AR32" s="207"/>
      <c r="AS32" s="207"/>
      <c r="AT32" s="353"/>
      <c r="AU32" s="218" t="s">
        <v>568</v>
      </c>
      <c r="AV32" s="218"/>
      <c r="AW32" s="218"/>
      <c r="AX32" s="220"/>
    </row>
    <row r="33" spans="1:50" ht="42.75" customHeight="1" x14ac:dyDescent="0.15">
      <c r="A33" s="430"/>
      <c r="B33" s="431"/>
      <c r="C33" s="431"/>
      <c r="D33" s="431"/>
      <c r="E33" s="431"/>
      <c r="F33" s="432"/>
      <c r="G33" s="593"/>
      <c r="H33" s="594"/>
      <c r="I33" s="594"/>
      <c r="J33" s="594"/>
      <c r="K33" s="594"/>
      <c r="L33" s="594"/>
      <c r="M33" s="594"/>
      <c r="N33" s="594"/>
      <c r="O33" s="595"/>
      <c r="P33" s="107"/>
      <c r="Q33" s="107"/>
      <c r="R33" s="107"/>
      <c r="S33" s="107"/>
      <c r="T33" s="107"/>
      <c r="U33" s="107"/>
      <c r="V33" s="107"/>
      <c r="W33" s="107"/>
      <c r="X33" s="108"/>
      <c r="Y33" s="444" t="s">
        <v>54</v>
      </c>
      <c r="Z33" s="445"/>
      <c r="AA33" s="446"/>
      <c r="AB33" s="552" t="s">
        <v>571</v>
      </c>
      <c r="AC33" s="552"/>
      <c r="AD33" s="552"/>
      <c r="AE33" s="217">
        <v>100</v>
      </c>
      <c r="AF33" s="218"/>
      <c r="AG33" s="218"/>
      <c r="AH33" s="218"/>
      <c r="AI33" s="217">
        <v>100</v>
      </c>
      <c r="AJ33" s="218"/>
      <c r="AK33" s="218"/>
      <c r="AL33" s="218"/>
      <c r="AM33" s="217">
        <v>100</v>
      </c>
      <c r="AN33" s="218"/>
      <c r="AO33" s="218"/>
      <c r="AP33" s="219"/>
      <c r="AQ33" s="352" t="s">
        <v>568</v>
      </c>
      <c r="AR33" s="207"/>
      <c r="AS33" s="207"/>
      <c r="AT33" s="353"/>
      <c r="AU33" s="218">
        <v>100</v>
      </c>
      <c r="AV33" s="218"/>
      <c r="AW33" s="218"/>
      <c r="AX33" s="220"/>
    </row>
    <row r="34" spans="1:50" ht="42.75" customHeight="1" x14ac:dyDescent="0.15">
      <c r="A34" s="429"/>
      <c r="B34" s="427"/>
      <c r="C34" s="427"/>
      <c r="D34" s="427"/>
      <c r="E34" s="427"/>
      <c r="F34" s="428"/>
      <c r="G34" s="596"/>
      <c r="H34" s="597"/>
      <c r="I34" s="597"/>
      <c r="J34" s="597"/>
      <c r="K34" s="597"/>
      <c r="L34" s="597"/>
      <c r="M34" s="597"/>
      <c r="N34" s="597"/>
      <c r="O34" s="598"/>
      <c r="P34" s="110"/>
      <c r="Q34" s="110"/>
      <c r="R34" s="110"/>
      <c r="S34" s="110"/>
      <c r="T34" s="110"/>
      <c r="U34" s="110"/>
      <c r="V34" s="110"/>
      <c r="W34" s="110"/>
      <c r="X34" s="111"/>
      <c r="Y34" s="444" t="s">
        <v>13</v>
      </c>
      <c r="Z34" s="445"/>
      <c r="AA34" s="446"/>
      <c r="AB34" s="585" t="s">
        <v>182</v>
      </c>
      <c r="AC34" s="585"/>
      <c r="AD34" s="585"/>
      <c r="AE34" s="217">
        <v>100</v>
      </c>
      <c r="AF34" s="218"/>
      <c r="AG34" s="218"/>
      <c r="AH34" s="218"/>
      <c r="AI34" s="217">
        <v>100</v>
      </c>
      <c r="AJ34" s="218"/>
      <c r="AK34" s="218"/>
      <c r="AL34" s="218"/>
      <c r="AM34" s="217">
        <v>100</v>
      </c>
      <c r="AN34" s="218"/>
      <c r="AO34" s="218"/>
      <c r="AP34" s="218"/>
      <c r="AQ34" s="352" t="s">
        <v>568</v>
      </c>
      <c r="AR34" s="207"/>
      <c r="AS34" s="207"/>
      <c r="AT34" s="353"/>
      <c r="AU34" s="218" t="s">
        <v>568</v>
      </c>
      <c r="AV34" s="218"/>
      <c r="AW34" s="218"/>
      <c r="AX34" s="220"/>
    </row>
    <row r="35" spans="1:50" ht="23.25" customHeight="1" x14ac:dyDescent="0.15">
      <c r="A35" s="225" t="s">
        <v>378</v>
      </c>
      <c r="B35" s="226"/>
      <c r="C35" s="226"/>
      <c r="D35" s="226"/>
      <c r="E35" s="226"/>
      <c r="F35" s="227"/>
      <c r="G35" s="231" t="s">
        <v>572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7" t="s">
        <v>350</v>
      </c>
      <c r="B37" s="798"/>
      <c r="C37" s="798"/>
      <c r="D37" s="798"/>
      <c r="E37" s="798"/>
      <c r="F37" s="799"/>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43" t="s">
        <v>390</v>
      </c>
      <c r="AF37" s="244"/>
      <c r="AG37" s="244"/>
      <c r="AH37" s="245"/>
      <c r="AI37" s="243" t="s">
        <v>388</v>
      </c>
      <c r="AJ37" s="244"/>
      <c r="AK37" s="244"/>
      <c r="AL37" s="245"/>
      <c r="AM37" s="249" t="s">
        <v>417</v>
      </c>
      <c r="AN37" s="249"/>
      <c r="AO37" s="249"/>
      <c r="AP37" s="249"/>
      <c r="AQ37" s="150" t="s">
        <v>235</v>
      </c>
      <c r="AR37" s="151"/>
      <c r="AS37" s="151"/>
      <c r="AT37" s="152"/>
      <c r="AU37" s="440" t="s">
        <v>134</v>
      </c>
      <c r="AV37" s="440"/>
      <c r="AW37" s="440"/>
      <c r="AX37" s="947"/>
    </row>
    <row r="38" spans="1:50" ht="18.75"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46"/>
      <c r="AC38" s="247"/>
      <c r="AD38" s="248"/>
      <c r="AE38" s="246"/>
      <c r="AF38" s="247"/>
      <c r="AG38" s="247"/>
      <c r="AH38" s="248"/>
      <c r="AI38" s="246"/>
      <c r="AJ38" s="247"/>
      <c r="AK38" s="247"/>
      <c r="AL38" s="248"/>
      <c r="AM38" s="250"/>
      <c r="AN38" s="250"/>
      <c r="AO38" s="250"/>
      <c r="AP38" s="250"/>
      <c r="AQ38" s="771">
        <v>1</v>
      </c>
      <c r="AR38" s="200"/>
      <c r="AS38" s="132" t="s">
        <v>236</v>
      </c>
      <c r="AT38" s="133"/>
      <c r="AU38" s="199">
        <v>3</v>
      </c>
      <c r="AV38" s="199"/>
      <c r="AW38" s="424" t="s">
        <v>181</v>
      </c>
      <c r="AX38" s="425"/>
    </row>
    <row r="39" spans="1:50" ht="45.75" customHeight="1" x14ac:dyDescent="0.15">
      <c r="A39" s="429"/>
      <c r="B39" s="427"/>
      <c r="C39" s="427"/>
      <c r="D39" s="427"/>
      <c r="E39" s="427"/>
      <c r="F39" s="428"/>
      <c r="G39" s="590" t="s">
        <v>573</v>
      </c>
      <c r="H39" s="591"/>
      <c r="I39" s="591"/>
      <c r="J39" s="591"/>
      <c r="K39" s="591"/>
      <c r="L39" s="591"/>
      <c r="M39" s="591"/>
      <c r="N39" s="591"/>
      <c r="O39" s="592"/>
      <c r="P39" s="104" t="s">
        <v>574</v>
      </c>
      <c r="Q39" s="104"/>
      <c r="R39" s="104"/>
      <c r="S39" s="104"/>
      <c r="T39" s="104"/>
      <c r="U39" s="104"/>
      <c r="V39" s="104"/>
      <c r="W39" s="104"/>
      <c r="X39" s="105"/>
      <c r="Y39" s="500" t="s">
        <v>12</v>
      </c>
      <c r="Z39" s="560"/>
      <c r="AA39" s="561"/>
      <c r="AB39" s="490" t="s">
        <v>575</v>
      </c>
      <c r="AC39" s="490"/>
      <c r="AD39" s="490"/>
      <c r="AE39" s="217">
        <v>90</v>
      </c>
      <c r="AF39" s="218"/>
      <c r="AG39" s="218"/>
      <c r="AH39" s="218"/>
      <c r="AI39" s="217">
        <v>114</v>
      </c>
      <c r="AJ39" s="218"/>
      <c r="AK39" s="218"/>
      <c r="AL39" s="218"/>
      <c r="AM39" s="217">
        <v>95</v>
      </c>
      <c r="AN39" s="218"/>
      <c r="AO39" s="218"/>
      <c r="AP39" s="218"/>
      <c r="AQ39" s="352" t="s">
        <v>568</v>
      </c>
      <c r="AR39" s="207"/>
      <c r="AS39" s="207"/>
      <c r="AT39" s="353"/>
      <c r="AU39" s="218" t="s">
        <v>568</v>
      </c>
      <c r="AV39" s="218"/>
      <c r="AW39" s="218"/>
      <c r="AX39" s="220"/>
    </row>
    <row r="40" spans="1:50" ht="45.75" customHeight="1" x14ac:dyDescent="0.15">
      <c r="A40" s="430"/>
      <c r="B40" s="431"/>
      <c r="C40" s="431"/>
      <c r="D40" s="431"/>
      <c r="E40" s="431"/>
      <c r="F40" s="432"/>
      <c r="G40" s="593"/>
      <c r="H40" s="594"/>
      <c r="I40" s="594"/>
      <c r="J40" s="594"/>
      <c r="K40" s="594"/>
      <c r="L40" s="594"/>
      <c r="M40" s="594"/>
      <c r="N40" s="594"/>
      <c r="O40" s="595"/>
      <c r="P40" s="107"/>
      <c r="Q40" s="107"/>
      <c r="R40" s="107"/>
      <c r="S40" s="107"/>
      <c r="T40" s="107"/>
      <c r="U40" s="107"/>
      <c r="V40" s="107"/>
      <c r="W40" s="107"/>
      <c r="X40" s="108"/>
      <c r="Y40" s="444" t="s">
        <v>54</v>
      </c>
      <c r="Z40" s="445"/>
      <c r="AA40" s="446"/>
      <c r="AB40" s="552" t="s">
        <v>575</v>
      </c>
      <c r="AC40" s="552"/>
      <c r="AD40" s="552"/>
      <c r="AE40" s="217">
        <v>94</v>
      </c>
      <c r="AF40" s="218"/>
      <c r="AG40" s="218"/>
      <c r="AH40" s="218"/>
      <c r="AI40" s="217">
        <v>90</v>
      </c>
      <c r="AJ40" s="218"/>
      <c r="AK40" s="218"/>
      <c r="AL40" s="218"/>
      <c r="AM40" s="217">
        <v>114</v>
      </c>
      <c r="AN40" s="218"/>
      <c r="AO40" s="218"/>
      <c r="AP40" s="218"/>
      <c r="AQ40" s="352">
        <v>114</v>
      </c>
      <c r="AR40" s="207"/>
      <c r="AS40" s="207"/>
      <c r="AT40" s="353"/>
      <c r="AU40" s="218" t="s">
        <v>560</v>
      </c>
      <c r="AV40" s="218"/>
      <c r="AW40" s="218"/>
      <c r="AX40" s="220"/>
    </row>
    <row r="41" spans="1:50" ht="45.75" customHeight="1" x14ac:dyDescent="0.15">
      <c r="A41" s="433"/>
      <c r="B41" s="434"/>
      <c r="C41" s="434"/>
      <c r="D41" s="434"/>
      <c r="E41" s="434"/>
      <c r="F41" s="435"/>
      <c r="G41" s="596"/>
      <c r="H41" s="597"/>
      <c r="I41" s="597"/>
      <c r="J41" s="597"/>
      <c r="K41" s="597"/>
      <c r="L41" s="597"/>
      <c r="M41" s="597"/>
      <c r="N41" s="597"/>
      <c r="O41" s="598"/>
      <c r="P41" s="110"/>
      <c r="Q41" s="110"/>
      <c r="R41" s="110"/>
      <c r="S41" s="110"/>
      <c r="T41" s="110"/>
      <c r="U41" s="110"/>
      <c r="V41" s="110"/>
      <c r="W41" s="110"/>
      <c r="X41" s="111"/>
      <c r="Y41" s="444" t="s">
        <v>13</v>
      </c>
      <c r="Z41" s="445"/>
      <c r="AA41" s="446"/>
      <c r="AB41" s="585" t="s">
        <v>182</v>
      </c>
      <c r="AC41" s="585"/>
      <c r="AD41" s="585"/>
      <c r="AE41" s="217">
        <v>95.7</v>
      </c>
      <c r="AF41" s="218"/>
      <c r="AG41" s="218"/>
      <c r="AH41" s="218"/>
      <c r="AI41" s="217">
        <v>126.666666666667</v>
      </c>
      <c r="AJ41" s="218"/>
      <c r="AK41" s="218"/>
      <c r="AL41" s="218"/>
      <c r="AM41" s="217">
        <v>83.3</v>
      </c>
      <c r="AN41" s="218"/>
      <c r="AO41" s="218"/>
      <c r="AP41" s="218"/>
      <c r="AQ41" s="352" t="s">
        <v>568</v>
      </c>
      <c r="AR41" s="207"/>
      <c r="AS41" s="207"/>
      <c r="AT41" s="353"/>
      <c r="AU41" s="218" t="s">
        <v>568</v>
      </c>
      <c r="AV41" s="218"/>
      <c r="AW41" s="218"/>
      <c r="AX41" s="220"/>
    </row>
    <row r="42" spans="1:50" ht="23.25" customHeight="1" x14ac:dyDescent="0.15">
      <c r="A42" s="225" t="s">
        <v>378</v>
      </c>
      <c r="B42" s="226"/>
      <c r="C42" s="226"/>
      <c r="D42" s="226"/>
      <c r="E42" s="226"/>
      <c r="F42" s="227"/>
      <c r="G42" s="231" t="s">
        <v>576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7" t="s">
        <v>350</v>
      </c>
      <c r="B44" s="798"/>
      <c r="C44" s="798"/>
      <c r="D44" s="798"/>
      <c r="E44" s="798"/>
      <c r="F44" s="799"/>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43" t="s">
        <v>390</v>
      </c>
      <c r="AF44" s="244"/>
      <c r="AG44" s="244"/>
      <c r="AH44" s="245"/>
      <c r="AI44" s="243" t="s">
        <v>388</v>
      </c>
      <c r="AJ44" s="244"/>
      <c r="AK44" s="244"/>
      <c r="AL44" s="245"/>
      <c r="AM44" s="249" t="s">
        <v>417</v>
      </c>
      <c r="AN44" s="249"/>
      <c r="AO44" s="249"/>
      <c r="AP44" s="249"/>
      <c r="AQ44" s="150" t="s">
        <v>235</v>
      </c>
      <c r="AR44" s="151"/>
      <c r="AS44" s="151"/>
      <c r="AT44" s="152"/>
      <c r="AU44" s="440" t="s">
        <v>134</v>
      </c>
      <c r="AV44" s="440"/>
      <c r="AW44" s="440"/>
      <c r="AX44" s="947"/>
    </row>
    <row r="45" spans="1:50" ht="18.75"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46"/>
      <c r="AC45" s="247"/>
      <c r="AD45" s="248"/>
      <c r="AE45" s="246"/>
      <c r="AF45" s="247"/>
      <c r="AG45" s="247"/>
      <c r="AH45" s="248"/>
      <c r="AI45" s="246"/>
      <c r="AJ45" s="247"/>
      <c r="AK45" s="247"/>
      <c r="AL45" s="248"/>
      <c r="AM45" s="250"/>
      <c r="AN45" s="250"/>
      <c r="AO45" s="250"/>
      <c r="AP45" s="250"/>
      <c r="AQ45" s="771" t="s">
        <v>560</v>
      </c>
      <c r="AR45" s="200"/>
      <c r="AS45" s="132" t="s">
        <v>236</v>
      </c>
      <c r="AT45" s="133"/>
      <c r="AU45" s="199">
        <v>2</v>
      </c>
      <c r="AV45" s="199"/>
      <c r="AW45" s="424" t="s">
        <v>181</v>
      </c>
      <c r="AX45" s="425"/>
    </row>
    <row r="46" spans="1:50" ht="37.5" customHeight="1" x14ac:dyDescent="0.15">
      <c r="A46" s="429"/>
      <c r="B46" s="427"/>
      <c r="C46" s="427"/>
      <c r="D46" s="427"/>
      <c r="E46" s="427"/>
      <c r="F46" s="428"/>
      <c r="G46" s="590" t="s">
        <v>766</v>
      </c>
      <c r="H46" s="591"/>
      <c r="I46" s="591"/>
      <c r="J46" s="591"/>
      <c r="K46" s="591"/>
      <c r="L46" s="591"/>
      <c r="M46" s="591"/>
      <c r="N46" s="591"/>
      <c r="O46" s="592"/>
      <c r="P46" s="104" t="s">
        <v>577</v>
      </c>
      <c r="Q46" s="104"/>
      <c r="R46" s="104"/>
      <c r="S46" s="104"/>
      <c r="T46" s="104"/>
      <c r="U46" s="104"/>
      <c r="V46" s="104"/>
      <c r="W46" s="104"/>
      <c r="X46" s="105"/>
      <c r="Y46" s="500" t="s">
        <v>12</v>
      </c>
      <c r="Z46" s="560"/>
      <c r="AA46" s="561"/>
      <c r="AB46" s="490" t="s">
        <v>561</v>
      </c>
      <c r="AC46" s="490"/>
      <c r="AD46" s="490"/>
      <c r="AE46" s="217">
        <v>24</v>
      </c>
      <c r="AF46" s="218"/>
      <c r="AG46" s="218"/>
      <c r="AH46" s="218"/>
      <c r="AI46" s="217">
        <v>27</v>
      </c>
      <c r="AJ46" s="218"/>
      <c r="AK46" s="218"/>
      <c r="AL46" s="218"/>
      <c r="AM46" s="217">
        <v>16</v>
      </c>
      <c r="AN46" s="218"/>
      <c r="AO46" s="218"/>
      <c r="AP46" s="218"/>
      <c r="AQ46" s="352" t="s">
        <v>560</v>
      </c>
      <c r="AR46" s="207"/>
      <c r="AS46" s="207"/>
      <c r="AT46" s="353"/>
      <c r="AU46" s="218" t="s">
        <v>560</v>
      </c>
      <c r="AV46" s="218"/>
      <c r="AW46" s="218"/>
      <c r="AX46" s="220"/>
    </row>
    <row r="47" spans="1:50" ht="37.5" customHeight="1" x14ac:dyDescent="0.15">
      <c r="A47" s="430"/>
      <c r="B47" s="431"/>
      <c r="C47" s="431"/>
      <c r="D47" s="431"/>
      <c r="E47" s="431"/>
      <c r="F47" s="432"/>
      <c r="G47" s="593"/>
      <c r="H47" s="594"/>
      <c r="I47" s="594"/>
      <c r="J47" s="594"/>
      <c r="K47" s="594"/>
      <c r="L47" s="594"/>
      <c r="M47" s="594"/>
      <c r="N47" s="594"/>
      <c r="O47" s="595"/>
      <c r="P47" s="107"/>
      <c r="Q47" s="107"/>
      <c r="R47" s="107"/>
      <c r="S47" s="107"/>
      <c r="T47" s="107"/>
      <c r="U47" s="107"/>
      <c r="V47" s="107"/>
      <c r="W47" s="107"/>
      <c r="X47" s="108"/>
      <c r="Y47" s="444" t="s">
        <v>54</v>
      </c>
      <c r="Z47" s="445"/>
      <c r="AA47" s="446"/>
      <c r="AB47" s="552" t="s">
        <v>561</v>
      </c>
      <c r="AC47" s="552"/>
      <c r="AD47" s="552"/>
      <c r="AE47" s="217">
        <v>17</v>
      </c>
      <c r="AF47" s="218"/>
      <c r="AG47" s="218"/>
      <c r="AH47" s="218"/>
      <c r="AI47" s="217">
        <v>17</v>
      </c>
      <c r="AJ47" s="218"/>
      <c r="AK47" s="218"/>
      <c r="AL47" s="218"/>
      <c r="AM47" s="217">
        <v>17</v>
      </c>
      <c r="AN47" s="218"/>
      <c r="AO47" s="218"/>
      <c r="AP47" s="218"/>
      <c r="AQ47" s="352" t="s">
        <v>560</v>
      </c>
      <c r="AR47" s="207"/>
      <c r="AS47" s="207"/>
      <c r="AT47" s="353"/>
      <c r="AU47" s="218">
        <v>17</v>
      </c>
      <c r="AV47" s="218"/>
      <c r="AW47" s="218"/>
      <c r="AX47" s="220"/>
    </row>
    <row r="48" spans="1:50" ht="37.5" customHeight="1" x14ac:dyDescent="0.15">
      <c r="A48" s="433"/>
      <c r="B48" s="434"/>
      <c r="C48" s="434"/>
      <c r="D48" s="434"/>
      <c r="E48" s="434"/>
      <c r="F48" s="435"/>
      <c r="G48" s="596"/>
      <c r="H48" s="597"/>
      <c r="I48" s="597"/>
      <c r="J48" s="597"/>
      <c r="K48" s="597"/>
      <c r="L48" s="597"/>
      <c r="M48" s="597"/>
      <c r="N48" s="597"/>
      <c r="O48" s="598"/>
      <c r="P48" s="110"/>
      <c r="Q48" s="110"/>
      <c r="R48" s="110"/>
      <c r="S48" s="110"/>
      <c r="T48" s="110"/>
      <c r="U48" s="110"/>
      <c r="V48" s="110"/>
      <c r="W48" s="110"/>
      <c r="X48" s="111"/>
      <c r="Y48" s="444" t="s">
        <v>13</v>
      </c>
      <c r="Z48" s="445"/>
      <c r="AA48" s="446"/>
      <c r="AB48" s="585" t="s">
        <v>182</v>
      </c>
      <c r="AC48" s="585"/>
      <c r="AD48" s="585"/>
      <c r="AE48" s="217">
        <f>AE46/AE47*100</f>
        <v>141.1764705882353</v>
      </c>
      <c r="AF48" s="218"/>
      <c r="AG48" s="218"/>
      <c r="AH48" s="218"/>
      <c r="AI48" s="217">
        <f>AI46/AI47*100</f>
        <v>158.8235294117647</v>
      </c>
      <c r="AJ48" s="218"/>
      <c r="AK48" s="218"/>
      <c r="AL48" s="219"/>
      <c r="AM48" s="217">
        <f>AM46/AM47*100</f>
        <v>94.117647058823522</v>
      </c>
      <c r="AN48" s="218"/>
      <c r="AO48" s="218"/>
      <c r="AP48" s="219"/>
      <c r="AQ48" s="352" t="s">
        <v>560</v>
      </c>
      <c r="AR48" s="207"/>
      <c r="AS48" s="207"/>
      <c r="AT48" s="353"/>
      <c r="AU48" s="218" t="s">
        <v>560</v>
      </c>
      <c r="AV48" s="218"/>
      <c r="AW48" s="218"/>
      <c r="AX48" s="220"/>
    </row>
    <row r="49" spans="1:50" ht="23.25" customHeight="1" x14ac:dyDescent="0.15">
      <c r="A49" s="225" t="s">
        <v>378</v>
      </c>
      <c r="B49" s="226"/>
      <c r="C49" s="226"/>
      <c r="D49" s="226"/>
      <c r="E49" s="226"/>
      <c r="F49" s="227"/>
      <c r="G49" s="231" t="s">
        <v>578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6" t="s">
        <v>350</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43" t="s">
        <v>390</v>
      </c>
      <c r="AF51" s="244"/>
      <c r="AG51" s="244"/>
      <c r="AH51" s="245"/>
      <c r="AI51" s="243" t="s">
        <v>388</v>
      </c>
      <c r="AJ51" s="244"/>
      <c r="AK51" s="244"/>
      <c r="AL51" s="245"/>
      <c r="AM51" s="249" t="s">
        <v>417</v>
      </c>
      <c r="AN51" s="249"/>
      <c r="AO51" s="249"/>
      <c r="AP51" s="249"/>
      <c r="AQ51" s="150" t="s">
        <v>235</v>
      </c>
      <c r="AR51" s="151"/>
      <c r="AS51" s="151"/>
      <c r="AT51" s="152"/>
      <c r="AU51" s="961" t="s">
        <v>134</v>
      </c>
      <c r="AV51" s="961"/>
      <c r="AW51" s="961"/>
      <c r="AX51" s="962"/>
    </row>
    <row r="52" spans="1:50" ht="18.75"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46"/>
      <c r="AC52" s="247"/>
      <c r="AD52" s="248"/>
      <c r="AE52" s="246"/>
      <c r="AF52" s="247"/>
      <c r="AG52" s="247"/>
      <c r="AH52" s="248"/>
      <c r="AI52" s="246"/>
      <c r="AJ52" s="247"/>
      <c r="AK52" s="247"/>
      <c r="AL52" s="248"/>
      <c r="AM52" s="250"/>
      <c r="AN52" s="250"/>
      <c r="AO52" s="250"/>
      <c r="AP52" s="250"/>
      <c r="AQ52" s="771" t="s">
        <v>560</v>
      </c>
      <c r="AR52" s="200"/>
      <c r="AS52" s="132" t="s">
        <v>236</v>
      </c>
      <c r="AT52" s="133"/>
      <c r="AU52" s="199">
        <v>2</v>
      </c>
      <c r="AV52" s="199"/>
      <c r="AW52" s="424" t="s">
        <v>181</v>
      </c>
      <c r="AX52" s="425"/>
    </row>
    <row r="53" spans="1:50" ht="33.75" customHeight="1" x14ac:dyDescent="0.15">
      <c r="A53" s="429"/>
      <c r="B53" s="427"/>
      <c r="C53" s="427"/>
      <c r="D53" s="427"/>
      <c r="E53" s="427"/>
      <c r="F53" s="428"/>
      <c r="G53" s="590" t="s">
        <v>579</v>
      </c>
      <c r="H53" s="591"/>
      <c r="I53" s="591"/>
      <c r="J53" s="591"/>
      <c r="K53" s="591"/>
      <c r="L53" s="591"/>
      <c r="M53" s="591"/>
      <c r="N53" s="591"/>
      <c r="O53" s="592"/>
      <c r="P53" s="104" t="s">
        <v>717</v>
      </c>
      <c r="Q53" s="104"/>
      <c r="R53" s="104"/>
      <c r="S53" s="104"/>
      <c r="T53" s="104"/>
      <c r="U53" s="104"/>
      <c r="V53" s="104"/>
      <c r="W53" s="104"/>
      <c r="X53" s="105"/>
      <c r="Y53" s="500" t="s">
        <v>12</v>
      </c>
      <c r="Z53" s="560"/>
      <c r="AA53" s="561"/>
      <c r="AB53" s="490" t="s">
        <v>561</v>
      </c>
      <c r="AC53" s="490"/>
      <c r="AD53" s="490"/>
      <c r="AE53" s="217">
        <v>7</v>
      </c>
      <c r="AF53" s="218"/>
      <c r="AG53" s="218"/>
      <c r="AH53" s="218"/>
      <c r="AI53" s="217">
        <v>14</v>
      </c>
      <c r="AJ53" s="218"/>
      <c r="AK53" s="218"/>
      <c r="AL53" s="218"/>
      <c r="AM53" s="217">
        <v>16</v>
      </c>
      <c r="AN53" s="218"/>
      <c r="AO53" s="218"/>
      <c r="AP53" s="218"/>
      <c r="AQ53" s="352" t="s">
        <v>560</v>
      </c>
      <c r="AR53" s="207"/>
      <c r="AS53" s="207"/>
      <c r="AT53" s="353"/>
      <c r="AU53" s="218" t="s">
        <v>560</v>
      </c>
      <c r="AV53" s="218"/>
      <c r="AW53" s="218"/>
      <c r="AX53" s="220"/>
    </row>
    <row r="54" spans="1:50" ht="33.75" customHeight="1" x14ac:dyDescent="0.15">
      <c r="A54" s="430"/>
      <c r="B54" s="431"/>
      <c r="C54" s="431"/>
      <c r="D54" s="431"/>
      <c r="E54" s="431"/>
      <c r="F54" s="432"/>
      <c r="G54" s="593"/>
      <c r="H54" s="594"/>
      <c r="I54" s="594"/>
      <c r="J54" s="594"/>
      <c r="K54" s="594"/>
      <c r="L54" s="594"/>
      <c r="M54" s="594"/>
      <c r="N54" s="594"/>
      <c r="O54" s="595"/>
      <c r="P54" s="107"/>
      <c r="Q54" s="107"/>
      <c r="R54" s="107"/>
      <c r="S54" s="107"/>
      <c r="T54" s="107"/>
      <c r="U54" s="107"/>
      <c r="V54" s="107"/>
      <c r="W54" s="107"/>
      <c r="X54" s="108"/>
      <c r="Y54" s="444" t="s">
        <v>54</v>
      </c>
      <c r="Z54" s="445"/>
      <c r="AA54" s="446"/>
      <c r="AB54" s="552" t="s">
        <v>561</v>
      </c>
      <c r="AC54" s="552"/>
      <c r="AD54" s="552"/>
      <c r="AE54" s="217" t="s">
        <v>560</v>
      </c>
      <c r="AF54" s="218"/>
      <c r="AG54" s="218"/>
      <c r="AH54" s="218"/>
      <c r="AI54" s="217" t="s">
        <v>560</v>
      </c>
      <c r="AJ54" s="218"/>
      <c r="AK54" s="218"/>
      <c r="AL54" s="218"/>
      <c r="AM54" s="217" t="s">
        <v>718</v>
      </c>
      <c r="AN54" s="218"/>
      <c r="AO54" s="218"/>
      <c r="AP54" s="218"/>
      <c r="AQ54" s="352" t="s">
        <v>560</v>
      </c>
      <c r="AR54" s="207"/>
      <c r="AS54" s="207"/>
      <c r="AT54" s="353"/>
      <c r="AU54" s="218">
        <v>15</v>
      </c>
      <c r="AV54" s="218"/>
      <c r="AW54" s="218"/>
      <c r="AX54" s="220"/>
    </row>
    <row r="55" spans="1:50" ht="33.75" customHeight="1" x14ac:dyDescent="0.15">
      <c r="A55" s="433"/>
      <c r="B55" s="434"/>
      <c r="C55" s="434"/>
      <c r="D55" s="434"/>
      <c r="E55" s="434"/>
      <c r="F55" s="435"/>
      <c r="G55" s="596"/>
      <c r="H55" s="597"/>
      <c r="I55" s="597"/>
      <c r="J55" s="597"/>
      <c r="K55" s="597"/>
      <c r="L55" s="597"/>
      <c r="M55" s="597"/>
      <c r="N55" s="597"/>
      <c r="O55" s="598"/>
      <c r="P55" s="110"/>
      <c r="Q55" s="110"/>
      <c r="R55" s="110"/>
      <c r="S55" s="110"/>
      <c r="T55" s="110"/>
      <c r="U55" s="110"/>
      <c r="V55" s="110"/>
      <c r="W55" s="110"/>
      <c r="X55" s="111"/>
      <c r="Y55" s="444" t="s">
        <v>13</v>
      </c>
      <c r="Z55" s="445"/>
      <c r="AA55" s="446"/>
      <c r="AB55" s="620" t="s">
        <v>14</v>
      </c>
      <c r="AC55" s="620"/>
      <c r="AD55" s="620"/>
      <c r="AE55" s="217" t="s">
        <v>560</v>
      </c>
      <c r="AF55" s="218"/>
      <c r="AG55" s="218"/>
      <c r="AH55" s="218"/>
      <c r="AI55" s="217" t="s">
        <v>560</v>
      </c>
      <c r="AJ55" s="218"/>
      <c r="AK55" s="218"/>
      <c r="AL55" s="218"/>
      <c r="AM55" s="217" t="s">
        <v>718</v>
      </c>
      <c r="AN55" s="218"/>
      <c r="AO55" s="218"/>
      <c r="AP55" s="218"/>
      <c r="AQ55" s="352" t="s">
        <v>560</v>
      </c>
      <c r="AR55" s="207"/>
      <c r="AS55" s="207"/>
      <c r="AT55" s="353"/>
      <c r="AU55" s="218" t="s">
        <v>560</v>
      </c>
      <c r="AV55" s="218"/>
      <c r="AW55" s="218"/>
      <c r="AX55" s="220"/>
    </row>
    <row r="56" spans="1:50" ht="23.25" customHeight="1" x14ac:dyDescent="0.15">
      <c r="A56" s="225" t="s">
        <v>378</v>
      </c>
      <c r="B56" s="226"/>
      <c r="C56" s="226"/>
      <c r="D56" s="226"/>
      <c r="E56" s="226"/>
      <c r="F56" s="227"/>
      <c r="G56" s="231" t="s">
        <v>580</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6" t="s">
        <v>350</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43" t="s">
        <v>390</v>
      </c>
      <c r="AF58" s="244"/>
      <c r="AG58" s="244"/>
      <c r="AH58" s="245"/>
      <c r="AI58" s="243" t="s">
        <v>388</v>
      </c>
      <c r="AJ58" s="244"/>
      <c r="AK58" s="244"/>
      <c r="AL58" s="245"/>
      <c r="AM58" s="249" t="s">
        <v>417</v>
      </c>
      <c r="AN58" s="249"/>
      <c r="AO58" s="249"/>
      <c r="AP58" s="249"/>
      <c r="AQ58" s="150" t="s">
        <v>235</v>
      </c>
      <c r="AR58" s="151"/>
      <c r="AS58" s="151"/>
      <c r="AT58" s="152"/>
      <c r="AU58" s="961" t="s">
        <v>134</v>
      </c>
      <c r="AV58" s="961"/>
      <c r="AW58" s="961"/>
      <c r="AX58" s="962"/>
    </row>
    <row r="59" spans="1:50" ht="18.75"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46"/>
      <c r="AC59" s="247"/>
      <c r="AD59" s="248"/>
      <c r="AE59" s="246"/>
      <c r="AF59" s="247"/>
      <c r="AG59" s="247"/>
      <c r="AH59" s="248"/>
      <c r="AI59" s="246"/>
      <c r="AJ59" s="247"/>
      <c r="AK59" s="247"/>
      <c r="AL59" s="248"/>
      <c r="AM59" s="250"/>
      <c r="AN59" s="250"/>
      <c r="AO59" s="250"/>
      <c r="AP59" s="250"/>
      <c r="AQ59" s="771" t="s">
        <v>560</v>
      </c>
      <c r="AR59" s="200"/>
      <c r="AS59" s="132" t="s">
        <v>236</v>
      </c>
      <c r="AT59" s="133"/>
      <c r="AU59" s="199">
        <v>2</v>
      </c>
      <c r="AV59" s="199"/>
      <c r="AW59" s="424" t="s">
        <v>181</v>
      </c>
      <c r="AX59" s="425"/>
    </row>
    <row r="60" spans="1:50" ht="33.75" customHeight="1" x14ac:dyDescent="0.15">
      <c r="A60" s="429"/>
      <c r="B60" s="427"/>
      <c r="C60" s="427"/>
      <c r="D60" s="427"/>
      <c r="E60" s="427"/>
      <c r="F60" s="428"/>
      <c r="G60" s="590" t="s">
        <v>581</v>
      </c>
      <c r="H60" s="591"/>
      <c r="I60" s="591"/>
      <c r="J60" s="591"/>
      <c r="K60" s="591"/>
      <c r="L60" s="591"/>
      <c r="M60" s="591"/>
      <c r="N60" s="591"/>
      <c r="O60" s="592"/>
      <c r="P60" s="104" t="s">
        <v>582</v>
      </c>
      <c r="Q60" s="104"/>
      <c r="R60" s="104"/>
      <c r="S60" s="104"/>
      <c r="T60" s="104"/>
      <c r="U60" s="104"/>
      <c r="V60" s="104"/>
      <c r="W60" s="104"/>
      <c r="X60" s="105"/>
      <c r="Y60" s="500" t="s">
        <v>12</v>
      </c>
      <c r="Z60" s="560"/>
      <c r="AA60" s="561"/>
      <c r="AB60" s="490" t="s">
        <v>561</v>
      </c>
      <c r="AC60" s="490"/>
      <c r="AD60" s="490"/>
      <c r="AE60" s="217">
        <v>1</v>
      </c>
      <c r="AF60" s="218"/>
      <c r="AG60" s="218"/>
      <c r="AH60" s="218"/>
      <c r="AI60" s="217">
        <v>4</v>
      </c>
      <c r="AJ60" s="218"/>
      <c r="AK60" s="218"/>
      <c r="AL60" s="218"/>
      <c r="AM60" s="217">
        <v>4</v>
      </c>
      <c r="AN60" s="218"/>
      <c r="AO60" s="218"/>
      <c r="AP60" s="218"/>
      <c r="AQ60" s="352" t="s">
        <v>560</v>
      </c>
      <c r="AR60" s="207"/>
      <c r="AS60" s="207"/>
      <c r="AT60" s="353"/>
      <c r="AU60" s="218" t="s">
        <v>560</v>
      </c>
      <c r="AV60" s="218"/>
      <c r="AW60" s="218"/>
      <c r="AX60" s="220"/>
    </row>
    <row r="61" spans="1:50" ht="33.75" customHeight="1" x14ac:dyDescent="0.15">
      <c r="A61" s="430"/>
      <c r="B61" s="431"/>
      <c r="C61" s="431"/>
      <c r="D61" s="431"/>
      <c r="E61" s="431"/>
      <c r="F61" s="432"/>
      <c r="G61" s="593"/>
      <c r="H61" s="594"/>
      <c r="I61" s="594"/>
      <c r="J61" s="594"/>
      <c r="K61" s="594"/>
      <c r="L61" s="594"/>
      <c r="M61" s="594"/>
      <c r="N61" s="594"/>
      <c r="O61" s="595"/>
      <c r="P61" s="107"/>
      <c r="Q61" s="107"/>
      <c r="R61" s="107"/>
      <c r="S61" s="107"/>
      <c r="T61" s="107"/>
      <c r="U61" s="107"/>
      <c r="V61" s="107"/>
      <c r="W61" s="107"/>
      <c r="X61" s="108"/>
      <c r="Y61" s="444" t="s">
        <v>54</v>
      </c>
      <c r="Z61" s="445"/>
      <c r="AA61" s="446"/>
      <c r="AB61" s="552" t="s">
        <v>561</v>
      </c>
      <c r="AC61" s="552"/>
      <c r="AD61" s="552"/>
      <c r="AE61" s="217" t="s">
        <v>560</v>
      </c>
      <c r="AF61" s="218"/>
      <c r="AG61" s="218"/>
      <c r="AH61" s="218"/>
      <c r="AI61" s="217" t="s">
        <v>560</v>
      </c>
      <c r="AJ61" s="218"/>
      <c r="AK61" s="218"/>
      <c r="AL61" s="218"/>
      <c r="AM61" s="217" t="s">
        <v>718</v>
      </c>
      <c r="AN61" s="218"/>
      <c r="AO61" s="218"/>
      <c r="AP61" s="218"/>
      <c r="AQ61" s="352" t="s">
        <v>560</v>
      </c>
      <c r="AR61" s="207"/>
      <c r="AS61" s="207"/>
      <c r="AT61" s="353"/>
      <c r="AU61" s="218">
        <v>5</v>
      </c>
      <c r="AV61" s="218"/>
      <c r="AW61" s="218"/>
      <c r="AX61" s="220"/>
    </row>
    <row r="62" spans="1:50" ht="33.75" customHeight="1" x14ac:dyDescent="0.15">
      <c r="A62" s="430"/>
      <c r="B62" s="431"/>
      <c r="C62" s="431"/>
      <c r="D62" s="431"/>
      <c r="E62" s="431"/>
      <c r="F62" s="432"/>
      <c r="G62" s="596"/>
      <c r="H62" s="597"/>
      <c r="I62" s="597"/>
      <c r="J62" s="597"/>
      <c r="K62" s="597"/>
      <c r="L62" s="597"/>
      <c r="M62" s="597"/>
      <c r="N62" s="597"/>
      <c r="O62" s="598"/>
      <c r="P62" s="110"/>
      <c r="Q62" s="110"/>
      <c r="R62" s="110"/>
      <c r="S62" s="110"/>
      <c r="T62" s="110"/>
      <c r="U62" s="110"/>
      <c r="V62" s="110"/>
      <c r="W62" s="110"/>
      <c r="X62" s="111"/>
      <c r="Y62" s="444" t="s">
        <v>13</v>
      </c>
      <c r="Z62" s="445"/>
      <c r="AA62" s="446"/>
      <c r="AB62" s="585" t="s">
        <v>14</v>
      </c>
      <c r="AC62" s="585"/>
      <c r="AD62" s="585"/>
      <c r="AE62" s="217" t="s">
        <v>560</v>
      </c>
      <c r="AF62" s="218"/>
      <c r="AG62" s="218"/>
      <c r="AH62" s="218"/>
      <c r="AI62" s="217" t="s">
        <v>560</v>
      </c>
      <c r="AJ62" s="218"/>
      <c r="AK62" s="218"/>
      <c r="AL62" s="218"/>
      <c r="AM62" s="217" t="s">
        <v>718</v>
      </c>
      <c r="AN62" s="218"/>
      <c r="AO62" s="218"/>
      <c r="AP62" s="218"/>
      <c r="AQ62" s="352" t="s">
        <v>560</v>
      </c>
      <c r="AR62" s="207"/>
      <c r="AS62" s="207"/>
      <c r="AT62" s="353"/>
      <c r="AU62" s="218" t="s">
        <v>560</v>
      </c>
      <c r="AV62" s="218"/>
      <c r="AW62" s="218"/>
      <c r="AX62" s="220"/>
    </row>
    <row r="63" spans="1:50" ht="23.25" customHeight="1" x14ac:dyDescent="0.15">
      <c r="A63" s="225" t="s">
        <v>378</v>
      </c>
      <c r="B63" s="226"/>
      <c r="C63" s="226"/>
      <c r="D63" s="226"/>
      <c r="E63" s="226"/>
      <c r="F63" s="227"/>
      <c r="G63" s="231" t="s">
        <v>583</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1" t="s">
        <v>351</v>
      </c>
      <c r="B65" s="512"/>
      <c r="C65" s="512"/>
      <c r="D65" s="512"/>
      <c r="E65" s="512"/>
      <c r="F65" s="513"/>
      <c r="G65" s="514"/>
      <c r="H65" s="238" t="s">
        <v>146</v>
      </c>
      <c r="I65" s="238"/>
      <c r="J65" s="238"/>
      <c r="K65" s="238"/>
      <c r="L65" s="238"/>
      <c r="M65" s="238"/>
      <c r="N65" s="238"/>
      <c r="O65" s="239"/>
      <c r="P65" s="237" t="s">
        <v>59</v>
      </c>
      <c r="Q65" s="238"/>
      <c r="R65" s="238"/>
      <c r="S65" s="238"/>
      <c r="T65" s="238"/>
      <c r="U65" s="238"/>
      <c r="V65" s="239"/>
      <c r="W65" s="516" t="s">
        <v>346</v>
      </c>
      <c r="X65" s="517"/>
      <c r="Y65" s="520"/>
      <c r="Z65" s="520"/>
      <c r="AA65" s="521"/>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504"/>
      <c r="B66" s="505"/>
      <c r="C66" s="505"/>
      <c r="D66" s="505"/>
      <c r="E66" s="505"/>
      <c r="F66" s="506"/>
      <c r="G66" s="515"/>
      <c r="H66" s="241"/>
      <c r="I66" s="241"/>
      <c r="J66" s="241"/>
      <c r="K66" s="241"/>
      <c r="L66" s="241"/>
      <c r="M66" s="241"/>
      <c r="N66" s="241"/>
      <c r="O66" s="242"/>
      <c r="P66" s="240"/>
      <c r="Q66" s="241"/>
      <c r="R66" s="241"/>
      <c r="S66" s="241"/>
      <c r="T66" s="241"/>
      <c r="U66" s="241"/>
      <c r="V66" s="242"/>
      <c r="W66" s="518"/>
      <c r="X66" s="519"/>
      <c r="Y66" s="522"/>
      <c r="Z66" s="522"/>
      <c r="AA66" s="523"/>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504"/>
      <c r="B67" s="505"/>
      <c r="C67" s="505"/>
      <c r="D67" s="505"/>
      <c r="E67" s="505"/>
      <c r="F67" s="506"/>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4"/>
      <c r="B68" s="505"/>
      <c r="C68" s="505"/>
      <c r="D68" s="505"/>
      <c r="E68" s="505"/>
      <c r="F68" s="50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4"/>
      <c r="B69" s="505"/>
      <c r="C69" s="505"/>
      <c r="D69" s="505"/>
      <c r="E69" s="505"/>
      <c r="F69" s="50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4" t="s">
        <v>356</v>
      </c>
      <c r="B70" s="505"/>
      <c r="C70" s="505"/>
      <c r="D70" s="505"/>
      <c r="E70" s="505"/>
      <c r="F70" s="506"/>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4"/>
      <c r="B71" s="505"/>
      <c r="C71" s="505"/>
      <c r="D71" s="505"/>
      <c r="E71" s="505"/>
      <c r="F71" s="506"/>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7"/>
      <c r="B72" s="508"/>
      <c r="C72" s="508"/>
      <c r="D72" s="508"/>
      <c r="E72" s="508"/>
      <c r="F72" s="509"/>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5" t="s">
        <v>351</v>
      </c>
      <c r="B73" s="536"/>
      <c r="C73" s="536"/>
      <c r="D73" s="536"/>
      <c r="E73" s="536"/>
      <c r="F73" s="537"/>
      <c r="G73" s="608"/>
      <c r="H73" s="129" t="s">
        <v>146</v>
      </c>
      <c r="I73" s="129"/>
      <c r="J73" s="129"/>
      <c r="K73" s="129"/>
      <c r="L73" s="129"/>
      <c r="M73" s="129"/>
      <c r="N73" s="129"/>
      <c r="O73" s="130"/>
      <c r="P73" s="159" t="s">
        <v>59</v>
      </c>
      <c r="Q73" s="129"/>
      <c r="R73" s="129"/>
      <c r="S73" s="129"/>
      <c r="T73" s="129"/>
      <c r="U73" s="129"/>
      <c r="V73" s="129"/>
      <c r="W73" s="129"/>
      <c r="X73" s="130"/>
      <c r="Y73" s="610"/>
      <c r="Z73" s="611"/>
      <c r="AA73" s="612"/>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8"/>
      <c r="B74" s="539"/>
      <c r="C74" s="539"/>
      <c r="D74" s="539"/>
      <c r="E74" s="539"/>
      <c r="F74" s="540"/>
      <c r="G74" s="609"/>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1"/>
      <c r="AR74" s="200"/>
      <c r="AS74" s="132" t="s">
        <v>236</v>
      </c>
      <c r="AT74" s="133"/>
      <c r="AU74" s="771"/>
      <c r="AV74" s="200"/>
      <c r="AW74" s="132" t="s">
        <v>181</v>
      </c>
      <c r="AX74" s="195"/>
    </row>
    <row r="75" spans="1:50" ht="23.25" hidden="1" customHeight="1" x14ac:dyDescent="0.15">
      <c r="A75" s="538"/>
      <c r="B75" s="539"/>
      <c r="C75" s="539"/>
      <c r="D75" s="539"/>
      <c r="E75" s="539"/>
      <c r="F75" s="540"/>
      <c r="G75" s="635"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8"/>
      <c r="B76" s="539"/>
      <c r="C76" s="539"/>
      <c r="D76" s="539"/>
      <c r="E76" s="539"/>
      <c r="F76" s="540"/>
      <c r="G76" s="636"/>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8"/>
      <c r="B77" s="539"/>
      <c r="C77" s="539"/>
      <c r="D77" s="539"/>
      <c r="E77" s="539"/>
      <c r="F77" s="540"/>
      <c r="G77" s="637"/>
      <c r="H77" s="110"/>
      <c r="I77" s="110"/>
      <c r="J77" s="110"/>
      <c r="K77" s="110"/>
      <c r="L77" s="110"/>
      <c r="M77" s="110"/>
      <c r="N77" s="110"/>
      <c r="O77" s="111"/>
      <c r="P77" s="107"/>
      <c r="Q77" s="107"/>
      <c r="R77" s="107"/>
      <c r="S77" s="107"/>
      <c r="T77" s="107"/>
      <c r="U77" s="107"/>
      <c r="V77" s="107"/>
      <c r="W77" s="107"/>
      <c r="X77" s="108"/>
      <c r="Y77" s="159" t="s">
        <v>13</v>
      </c>
      <c r="Z77" s="129"/>
      <c r="AA77" s="130"/>
      <c r="AB77" s="605" t="s">
        <v>14</v>
      </c>
      <c r="AC77" s="605"/>
      <c r="AD77" s="605"/>
      <c r="AE77" s="922"/>
      <c r="AF77" s="923"/>
      <c r="AG77" s="923"/>
      <c r="AH77" s="923"/>
      <c r="AI77" s="922"/>
      <c r="AJ77" s="923"/>
      <c r="AK77" s="923"/>
      <c r="AL77" s="923"/>
      <c r="AM77" s="922"/>
      <c r="AN77" s="923"/>
      <c r="AO77" s="923"/>
      <c r="AP77" s="923"/>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13"/>
      <c r="I78" s="614"/>
      <c r="J78" s="614"/>
      <c r="K78" s="614"/>
      <c r="L78" s="614"/>
      <c r="M78" s="614"/>
      <c r="N78" s="614"/>
      <c r="O78" s="615"/>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7" t="s">
        <v>345</v>
      </c>
      <c r="AP79" s="278"/>
      <c r="AQ79" s="278"/>
      <c r="AR79" s="80" t="s">
        <v>714</v>
      </c>
      <c r="AS79" s="277"/>
      <c r="AT79" s="278"/>
      <c r="AU79" s="278"/>
      <c r="AV79" s="278"/>
      <c r="AW79" s="278"/>
      <c r="AX79" s="1019"/>
    </row>
    <row r="80" spans="1:50" ht="18.75" hidden="1" customHeight="1" x14ac:dyDescent="0.15">
      <c r="A80" s="896" t="s">
        <v>147</v>
      </c>
      <c r="B80" s="553" t="s">
        <v>342</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429</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897"/>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7"/>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16"/>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7"/>
    </row>
    <row r="83" spans="1:60" ht="22.5" hidden="1" customHeight="1" x14ac:dyDescent="0.15">
      <c r="A83" s="897"/>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18"/>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9"/>
    </row>
    <row r="84" spans="1:60" ht="19.5" hidden="1" customHeight="1" x14ac:dyDescent="0.15">
      <c r="A84" s="897"/>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20"/>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21"/>
    </row>
    <row r="85" spans="1:60" ht="18.75" hidden="1" customHeight="1" x14ac:dyDescent="0.15">
      <c r="A85" s="897"/>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62" t="s">
        <v>134</v>
      </c>
      <c r="AV85" s="562"/>
      <c r="AW85" s="562"/>
      <c r="AX85" s="563"/>
      <c r="AY85" s="10"/>
      <c r="AZ85" s="10"/>
      <c r="BA85" s="10"/>
      <c r="BB85" s="10"/>
      <c r="BC85" s="10"/>
    </row>
    <row r="86" spans="1:60" ht="18.75" hidden="1" customHeight="1" x14ac:dyDescent="0.15">
      <c r="A86" s="897"/>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4" t="s">
        <v>181</v>
      </c>
      <c r="AX86" s="425"/>
      <c r="AY86" s="10"/>
      <c r="AZ86" s="10"/>
      <c r="BA86" s="10"/>
      <c r="BB86" s="10"/>
      <c r="BC86" s="10"/>
      <c r="BD86" s="10"/>
      <c r="BE86" s="10"/>
      <c r="BF86" s="10"/>
      <c r="BG86" s="10"/>
      <c r="BH86" s="10"/>
    </row>
    <row r="87" spans="1:60" ht="23.25" hidden="1" customHeight="1" x14ac:dyDescent="0.15">
      <c r="A87" s="897"/>
      <c r="B87" s="457"/>
      <c r="C87" s="457"/>
      <c r="D87" s="457"/>
      <c r="E87" s="457"/>
      <c r="F87" s="458"/>
      <c r="G87" s="103"/>
      <c r="H87" s="104"/>
      <c r="I87" s="104"/>
      <c r="J87" s="104"/>
      <c r="K87" s="104"/>
      <c r="L87" s="104"/>
      <c r="M87" s="104"/>
      <c r="N87" s="104"/>
      <c r="O87" s="105"/>
      <c r="P87" s="104"/>
      <c r="Q87" s="543"/>
      <c r="R87" s="543"/>
      <c r="S87" s="543"/>
      <c r="T87" s="543"/>
      <c r="U87" s="543"/>
      <c r="V87" s="543"/>
      <c r="W87" s="543"/>
      <c r="X87" s="544"/>
      <c r="Y87" s="587" t="s">
        <v>62</v>
      </c>
      <c r="Z87" s="588"/>
      <c r="AA87" s="589"/>
      <c r="AB87" s="490"/>
      <c r="AC87" s="490"/>
      <c r="AD87" s="490"/>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7"/>
      <c r="B88" s="457"/>
      <c r="C88" s="457"/>
      <c r="D88" s="457"/>
      <c r="E88" s="457"/>
      <c r="F88" s="458"/>
      <c r="G88" s="106"/>
      <c r="H88" s="107"/>
      <c r="I88" s="107"/>
      <c r="J88" s="107"/>
      <c r="K88" s="107"/>
      <c r="L88" s="107"/>
      <c r="M88" s="107"/>
      <c r="N88" s="107"/>
      <c r="O88" s="108"/>
      <c r="P88" s="545"/>
      <c r="Q88" s="545"/>
      <c r="R88" s="545"/>
      <c r="S88" s="545"/>
      <c r="T88" s="545"/>
      <c r="U88" s="545"/>
      <c r="V88" s="545"/>
      <c r="W88" s="545"/>
      <c r="X88" s="546"/>
      <c r="Y88" s="487" t="s">
        <v>54</v>
      </c>
      <c r="Z88" s="488"/>
      <c r="AA88" s="489"/>
      <c r="AB88" s="552"/>
      <c r="AC88" s="552"/>
      <c r="AD88" s="552"/>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7"/>
      <c r="B89" s="558"/>
      <c r="C89" s="558"/>
      <c r="D89" s="558"/>
      <c r="E89" s="558"/>
      <c r="F89" s="559"/>
      <c r="G89" s="109"/>
      <c r="H89" s="110"/>
      <c r="I89" s="110"/>
      <c r="J89" s="110"/>
      <c r="K89" s="110"/>
      <c r="L89" s="110"/>
      <c r="M89" s="110"/>
      <c r="N89" s="110"/>
      <c r="O89" s="111"/>
      <c r="P89" s="176"/>
      <c r="Q89" s="176"/>
      <c r="R89" s="176"/>
      <c r="S89" s="176"/>
      <c r="T89" s="176"/>
      <c r="U89" s="176"/>
      <c r="V89" s="176"/>
      <c r="W89" s="176"/>
      <c r="X89" s="586"/>
      <c r="Y89" s="487" t="s">
        <v>13</v>
      </c>
      <c r="Z89" s="488"/>
      <c r="AA89" s="489"/>
      <c r="AB89" s="620" t="s">
        <v>14</v>
      </c>
      <c r="AC89" s="620"/>
      <c r="AD89" s="620"/>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7"/>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62" t="s">
        <v>134</v>
      </c>
      <c r="AV90" s="562"/>
      <c r="AW90" s="562"/>
      <c r="AX90" s="563"/>
    </row>
    <row r="91" spans="1:60" ht="18.75" hidden="1" customHeight="1" x14ac:dyDescent="0.15">
      <c r="A91" s="897"/>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4" t="s">
        <v>181</v>
      </c>
      <c r="AX91" s="425"/>
      <c r="AY91" s="10"/>
      <c r="AZ91" s="10"/>
      <c r="BA91" s="10"/>
      <c r="BB91" s="10"/>
      <c r="BC91" s="10"/>
    </row>
    <row r="92" spans="1:60" ht="23.25" hidden="1" customHeight="1" x14ac:dyDescent="0.15">
      <c r="A92" s="897"/>
      <c r="B92" s="457"/>
      <c r="C92" s="457"/>
      <c r="D92" s="457"/>
      <c r="E92" s="457"/>
      <c r="F92" s="458"/>
      <c r="G92" s="103"/>
      <c r="H92" s="104"/>
      <c r="I92" s="104"/>
      <c r="J92" s="104"/>
      <c r="K92" s="104"/>
      <c r="L92" s="104"/>
      <c r="M92" s="104"/>
      <c r="N92" s="104"/>
      <c r="O92" s="105"/>
      <c r="P92" s="104"/>
      <c r="Q92" s="543"/>
      <c r="R92" s="543"/>
      <c r="S92" s="543"/>
      <c r="T92" s="543"/>
      <c r="U92" s="543"/>
      <c r="V92" s="543"/>
      <c r="W92" s="543"/>
      <c r="X92" s="544"/>
      <c r="Y92" s="587" t="s">
        <v>62</v>
      </c>
      <c r="Z92" s="588"/>
      <c r="AA92" s="589"/>
      <c r="AB92" s="490"/>
      <c r="AC92" s="490"/>
      <c r="AD92" s="490"/>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7"/>
      <c r="B93" s="457"/>
      <c r="C93" s="457"/>
      <c r="D93" s="457"/>
      <c r="E93" s="457"/>
      <c r="F93" s="458"/>
      <c r="G93" s="106"/>
      <c r="H93" s="107"/>
      <c r="I93" s="107"/>
      <c r="J93" s="107"/>
      <c r="K93" s="107"/>
      <c r="L93" s="107"/>
      <c r="M93" s="107"/>
      <c r="N93" s="107"/>
      <c r="O93" s="108"/>
      <c r="P93" s="545"/>
      <c r="Q93" s="545"/>
      <c r="R93" s="545"/>
      <c r="S93" s="545"/>
      <c r="T93" s="545"/>
      <c r="U93" s="545"/>
      <c r="V93" s="545"/>
      <c r="W93" s="545"/>
      <c r="X93" s="546"/>
      <c r="Y93" s="487" t="s">
        <v>54</v>
      </c>
      <c r="Z93" s="488"/>
      <c r="AA93" s="489"/>
      <c r="AB93" s="552"/>
      <c r="AC93" s="552"/>
      <c r="AD93" s="552"/>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7"/>
      <c r="B94" s="558"/>
      <c r="C94" s="558"/>
      <c r="D94" s="558"/>
      <c r="E94" s="558"/>
      <c r="F94" s="559"/>
      <c r="G94" s="109"/>
      <c r="H94" s="110"/>
      <c r="I94" s="110"/>
      <c r="J94" s="110"/>
      <c r="K94" s="110"/>
      <c r="L94" s="110"/>
      <c r="M94" s="110"/>
      <c r="N94" s="110"/>
      <c r="O94" s="111"/>
      <c r="P94" s="176"/>
      <c r="Q94" s="176"/>
      <c r="R94" s="176"/>
      <c r="S94" s="176"/>
      <c r="T94" s="176"/>
      <c r="U94" s="176"/>
      <c r="V94" s="176"/>
      <c r="W94" s="176"/>
      <c r="X94" s="586"/>
      <c r="Y94" s="487" t="s">
        <v>13</v>
      </c>
      <c r="Z94" s="488"/>
      <c r="AA94" s="489"/>
      <c r="AB94" s="620" t="s">
        <v>14</v>
      </c>
      <c r="AC94" s="620"/>
      <c r="AD94" s="620"/>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7"/>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62" t="s">
        <v>134</v>
      </c>
      <c r="AV95" s="562"/>
      <c r="AW95" s="562"/>
      <c r="AX95" s="563"/>
      <c r="AY95" s="10"/>
      <c r="AZ95" s="10"/>
      <c r="BA95" s="10"/>
      <c r="BB95" s="10"/>
      <c r="BC95" s="10"/>
      <c r="BD95" s="10"/>
      <c r="BE95" s="10"/>
      <c r="BF95" s="10"/>
      <c r="BG95" s="10"/>
      <c r="BH95" s="10"/>
    </row>
    <row r="96" spans="1:60" ht="18.75" hidden="1" customHeight="1" x14ac:dyDescent="0.15">
      <c r="A96" s="897"/>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4" t="s">
        <v>181</v>
      </c>
      <c r="AX96" s="425"/>
    </row>
    <row r="97" spans="1:60" ht="23.25" hidden="1" customHeight="1" x14ac:dyDescent="0.15">
      <c r="A97" s="897"/>
      <c r="B97" s="457"/>
      <c r="C97" s="457"/>
      <c r="D97" s="457"/>
      <c r="E97" s="457"/>
      <c r="F97" s="458"/>
      <c r="G97" s="103"/>
      <c r="H97" s="104"/>
      <c r="I97" s="104"/>
      <c r="J97" s="104"/>
      <c r="K97" s="104"/>
      <c r="L97" s="104"/>
      <c r="M97" s="104"/>
      <c r="N97" s="104"/>
      <c r="O97" s="105"/>
      <c r="P97" s="104"/>
      <c r="Q97" s="543"/>
      <c r="R97" s="543"/>
      <c r="S97" s="543"/>
      <c r="T97" s="543"/>
      <c r="U97" s="543"/>
      <c r="V97" s="543"/>
      <c r="W97" s="543"/>
      <c r="X97" s="544"/>
      <c r="Y97" s="587" t="s">
        <v>62</v>
      </c>
      <c r="Z97" s="588"/>
      <c r="AA97" s="589"/>
      <c r="AB97" s="497"/>
      <c r="AC97" s="498"/>
      <c r="AD97" s="499"/>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7"/>
      <c r="B98" s="457"/>
      <c r="C98" s="457"/>
      <c r="D98" s="457"/>
      <c r="E98" s="457"/>
      <c r="F98" s="458"/>
      <c r="G98" s="106"/>
      <c r="H98" s="107"/>
      <c r="I98" s="107"/>
      <c r="J98" s="107"/>
      <c r="K98" s="107"/>
      <c r="L98" s="107"/>
      <c r="M98" s="107"/>
      <c r="N98" s="107"/>
      <c r="O98" s="108"/>
      <c r="P98" s="545"/>
      <c r="Q98" s="545"/>
      <c r="R98" s="545"/>
      <c r="S98" s="545"/>
      <c r="T98" s="545"/>
      <c r="U98" s="545"/>
      <c r="V98" s="545"/>
      <c r="W98" s="545"/>
      <c r="X98" s="546"/>
      <c r="Y98" s="487" t="s">
        <v>54</v>
      </c>
      <c r="Z98" s="488"/>
      <c r="AA98" s="489"/>
      <c r="AB98" s="491"/>
      <c r="AC98" s="492"/>
      <c r="AD98" s="493"/>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8"/>
      <c r="B99" s="459"/>
      <c r="C99" s="459"/>
      <c r="D99" s="459"/>
      <c r="E99" s="459"/>
      <c r="F99" s="460"/>
      <c r="G99" s="606"/>
      <c r="H99" s="215"/>
      <c r="I99" s="215"/>
      <c r="J99" s="215"/>
      <c r="K99" s="215"/>
      <c r="L99" s="215"/>
      <c r="M99" s="215"/>
      <c r="N99" s="215"/>
      <c r="O99" s="607"/>
      <c r="P99" s="547"/>
      <c r="Q99" s="547"/>
      <c r="R99" s="547"/>
      <c r="S99" s="547"/>
      <c r="T99" s="547"/>
      <c r="U99" s="547"/>
      <c r="V99" s="547"/>
      <c r="W99" s="547"/>
      <c r="X99" s="548"/>
      <c r="Y99" s="927" t="s">
        <v>13</v>
      </c>
      <c r="Z99" s="928"/>
      <c r="AA99" s="929"/>
      <c r="AB99" s="924" t="s">
        <v>14</v>
      </c>
      <c r="AC99" s="925"/>
      <c r="AD99" s="926"/>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352</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6"/>
      <c r="Z100" s="887"/>
      <c r="AA100" s="888"/>
      <c r="AB100" s="510" t="s">
        <v>11</v>
      </c>
      <c r="AC100" s="510"/>
      <c r="AD100" s="510"/>
      <c r="AE100" s="568" t="s">
        <v>390</v>
      </c>
      <c r="AF100" s="569"/>
      <c r="AG100" s="569"/>
      <c r="AH100" s="570"/>
      <c r="AI100" s="568" t="s">
        <v>410</v>
      </c>
      <c r="AJ100" s="569"/>
      <c r="AK100" s="569"/>
      <c r="AL100" s="570"/>
      <c r="AM100" s="568" t="s">
        <v>417</v>
      </c>
      <c r="AN100" s="569"/>
      <c r="AO100" s="569"/>
      <c r="AP100" s="570"/>
      <c r="AQ100" s="323" t="s">
        <v>430</v>
      </c>
      <c r="AR100" s="324"/>
      <c r="AS100" s="324"/>
      <c r="AT100" s="325"/>
      <c r="AU100" s="323" t="s">
        <v>431</v>
      </c>
      <c r="AV100" s="324"/>
      <c r="AW100" s="324"/>
      <c r="AX100" s="326"/>
    </row>
    <row r="101" spans="1:60" ht="34.5" customHeight="1" x14ac:dyDescent="0.15">
      <c r="A101" s="451"/>
      <c r="B101" s="452"/>
      <c r="C101" s="452"/>
      <c r="D101" s="452"/>
      <c r="E101" s="452"/>
      <c r="F101" s="453"/>
      <c r="G101" s="104" t="s">
        <v>745</v>
      </c>
      <c r="H101" s="104"/>
      <c r="I101" s="104"/>
      <c r="J101" s="104"/>
      <c r="K101" s="104"/>
      <c r="L101" s="104"/>
      <c r="M101" s="104"/>
      <c r="N101" s="104"/>
      <c r="O101" s="104"/>
      <c r="P101" s="104"/>
      <c r="Q101" s="104"/>
      <c r="R101" s="104"/>
      <c r="S101" s="104"/>
      <c r="T101" s="104"/>
      <c r="U101" s="104"/>
      <c r="V101" s="104"/>
      <c r="W101" s="104"/>
      <c r="X101" s="105"/>
      <c r="Y101" s="571" t="s">
        <v>55</v>
      </c>
      <c r="Z101" s="572"/>
      <c r="AA101" s="573"/>
      <c r="AB101" s="490" t="s">
        <v>575</v>
      </c>
      <c r="AC101" s="490"/>
      <c r="AD101" s="490"/>
      <c r="AE101" s="217">
        <v>237</v>
      </c>
      <c r="AF101" s="218"/>
      <c r="AG101" s="218"/>
      <c r="AH101" s="219"/>
      <c r="AI101" s="217">
        <v>471</v>
      </c>
      <c r="AJ101" s="218"/>
      <c r="AK101" s="218"/>
      <c r="AL101" s="219"/>
      <c r="AM101" s="217">
        <v>677</v>
      </c>
      <c r="AN101" s="218"/>
      <c r="AO101" s="218"/>
      <c r="AP101" s="219"/>
      <c r="AQ101" s="217" t="s">
        <v>742</v>
      </c>
      <c r="AR101" s="218"/>
      <c r="AS101" s="218"/>
      <c r="AT101" s="219"/>
      <c r="AU101" s="217" t="s">
        <v>742</v>
      </c>
      <c r="AV101" s="218"/>
      <c r="AW101" s="218"/>
      <c r="AX101" s="219"/>
    </row>
    <row r="102" spans="1:60" ht="34.5" customHeight="1" x14ac:dyDescent="0.15">
      <c r="A102" s="454"/>
      <c r="B102" s="455"/>
      <c r="C102" s="455"/>
      <c r="D102" s="455"/>
      <c r="E102" s="455"/>
      <c r="F102" s="456"/>
      <c r="G102" s="110"/>
      <c r="H102" s="110"/>
      <c r="I102" s="110"/>
      <c r="J102" s="110"/>
      <c r="K102" s="110"/>
      <c r="L102" s="110"/>
      <c r="M102" s="110"/>
      <c r="N102" s="110"/>
      <c r="O102" s="110"/>
      <c r="P102" s="110"/>
      <c r="Q102" s="110"/>
      <c r="R102" s="110"/>
      <c r="S102" s="110"/>
      <c r="T102" s="110"/>
      <c r="U102" s="110"/>
      <c r="V102" s="110"/>
      <c r="W102" s="110"/>
      <c r="X102" s="111"/>
      <c r="Y102" s="474" t="s">
        <v>56</v>
      </c>
      <c r="Z102" s="475"/>
      <c r="AA102" s="476"/>
      <c r="AB102" s="490" t="s">
        <v>575</v>
      </c>
      <c r="AC102" s="490"/>
      <c r="AD102" s="490"/>
      <c r="AE102" s="447">
        <v>63</v>
      </c>
      <c r="AF102" s="447"/>
      <c r="AG102" s="447"/>
      <c r="AH102" s="447"/>
      <c r="AI102" s="447">
        <v>678</v>
      </c>
      <c r="AJ102" s="447"/>
      <c r="AK102" s="447"/>
      <c r="AL102" s="447"/>
      <c r="AM102" s="447">
        <v>880</v>
      </c>
      <c r="AN102" s="447"/>
      <c r="AO102" s="447"/>
      <c r="AP102" s="447"/>
      <c r="AQ102" s="272">
        <v>874</v>
      </c>
      <c r="AR102" s="273"/>
      <c r="AS102" s="273"/>
      <c r="AT102" s="322"/>
      <c r="AU102" s="272" t="s">
        <v>742</v>
      </c>
      <c r="AV102" s="273"/>
      <c r="AW102" s="273"/>
      <c r="AX102" s="322"/>
    </row>
    <row r="103" spans="1:60" ht="31.5" customHeight="1" x14ac:dyDescent="0.15">
      <c r="A103" s="448" t="s">
        <v>352</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390</v>
      </c>
      <c r="AF103" s="445"/>
      <c r="AG103" s="445"/>
      <c r="AH103" s="446"/>
      <c r="AI103" s="444" t="s">
        <v>388</v>
      </c>
      <c r="AJ103" s="445"/>
      <c r="AK103" s="445"/>
      <c r="AL103" s="446"/>
      <c r="AM103" s="444" t="s">
        <v>417</v>
      </c>
      <c r="AN103" s="445"/>
      <c r="AO103" s="445"/>
      <c r="AP103" s="446"/>
      <c r="AQ103" s="283" t="s">
        <v>430</v>
      </c>
      <c r="AR103" s="284"/>
      <c r="AS103" s="284"/>
      <c r="AT103" s="327"/>
      <c r="AU103" s="283" t="s">
        <v>431</v>
      </c>
      <c r="AV103" s="284"/>
      <c r="AW103" s="284"/>
      <c r="AX103" s="285"/>
    </row>
    <row r="104" spans="1:60" ht="34.5" customHeight="1" x14ac:dyDescent="0.15">
      <c r="A104" s="451"/>
      <c r="B104" s="452"/>
      <c r="C104" s="452"/>
      <c r="D104" s="452"/>
      <c r="E104" s="452"/>
      <c r="F104" s="453"/>
      <c r="G104" s="104" t="s">
        <v>744</v>
      </c>
      <c r="H104" s="104"/>
      <c r="I104" s="104"/>
      <c r="J104" s="104"/>
      <c r="K104" s="104"/>
      <c r="L104" s="104"/>
      <c r="M104" s="104"/>
      <c r="N104" s="104"/>
      <c r="O104" s="104"/>
      <c r="P104" s="104"/>
      <c r="Q104" s="104"/>
      <c r="R104" s="104"/>
      <c r="S104" s="104"/>
      <c r="T104" s="104"/>
      <c r="U104" s="104"/>
      <c r="V104" s="104"/>
      <c r="W104" s="104"/>
      <c r="X104" s="105"/>
      <c r="Y104" s="494" t="s">
        <v>55</v>
      </c>
      <c r="Z104" s="495"/>
      <c r="AA104" s="496"/>
      <c r="AB104" s="574" t="s">
        <v>575</v>
      </c>
      <c r="AC104" s="575"/>
      <c r="AD104" s="576"/>
      <c r="AE104" s="217">
        <v>176</v>
      </c>
      <c r="AF104" s="218"/>
      <c r="AG104" s="218"/>
      <c r="AH104" s="219"/>
      <c r="AI104" s="217">
        <v>357</v>
      </c>
      <c r="AJ104" s="218"/>
      <c r="AK104" s="218"/>
      <c r="AL104" s="219"/>
      <c r="AM104" s="217">
        <v>477</v>
      </c>
      <c r="AN104" s="218"/>
      <c r="AO104" s="218"/>
      <c r="AP104" s="219"/>
      <c r="AQ104" s="217" t="s">
        <v>560</v>
      </c>
      <c r="AR104" s="218"/>
      <c r="AS104" s="218"/>
      <c r="AT104" s="219"/>
      <c r="AU104" s="217" t="s">
        <v>742</v>
      </c>
      <c r="AV104" s="218"/>
      <c r="AW104" s="218"/>
      <c r="AX104" s="219"/>
    </row>
    <row r="105" spans="1:60" ht="34.5" customHeight="1" x14ac:dyDescent="0.15">
      <c r="A105" s="454"/>
      <c r="B105" s="455"/>
      <c r="C105" s="455"/>
      <c r="D105" s="455"/>
      <c r="E105" s="455"/>
      <c r="F105" s="456"/>
      <c r="G105" s="110"/>
      <c r="H105" s="110"/>
      <c r="I105" s="110"/>
      <c r="J105" s="110"/>
      <c r="K105" s="110"/>
      <c r="L105" s="110"/>
      <c r="M105" s="110"/>
      <c r="N105" s="110"/>
      <c r="O105" s="110"/>
      <c r="P105" s="110"/>
      <c r="Q105" s="110"/>
      <c r="R105" s="110"/>
      <c r="S105" s="110"/>
      <c r="T105" s="110"/>
      <c r="U105" s="110"/>
      <c r="V105" s="110"/>
      <c r="W105" s="110"/>
      <c r="X105" s="111"/>
      <c r="Y105" s="474" t="s">
        <v>56</v>
      </c>
      <c r="Z105" s="577"/>
      <c r="AA105" s="578"/>
      <c r="AB105" s="497" t="s">
        <v>575</v>
      </c>
      <c r="AC105" s="498"/>
      <c r="AD105" s="499"/>
      <c r="AE105" s="447" t="s">
        <v>560</v>
      </c>
      <c r="AF105" s="447"/>
      <c r="AG105" s="447"/>
      <c r="AH105" s="447"/>
      <c r="AI105" s="447">
        <v>352</v>
      </c>
      <c r="AJ105" s="447"/>
      <c r="AK105" s="447"/>
      <c r="AL105" s="447"/>
      <c r="AM105" s="447">
        <v>538</v>
      </c>
      <c r="AN105" s="447"/>
      <c r="AO105" s="447"/>
      <c r="AP105" s="447"/>
      <c r="AQ105" s="217">
        <v>597</v>
      </c>
      <c r="AR105" s="218"/>
      <c r="AS105" s="218"/>
      <c r="AT105" s="219"/>
      <c r="AU105" s="272" t="s">
        <v>742</v>
      </c>
      <c r="AV105" s="273"/>
      <c r="AW105" s="273"/>
      <c r="AX105" s="322"/>
    </row>
    <row r="106" spans="1:60" ht="31.5" customHeight="1" x14ac:dyDescent="0.15">
      <c r="A106" s="448" t="s">
        <v>352</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390</v>
      </c>
      <c r="AF106" s="445"/>
      <c r="AG106" s="445"/>
      <c r="AH106" s="446"/>
      <c r="AI106" s="444" t="s">
        <v>388</v>
      </c>
      <c r="AJ106" s="445"/>
      <c r="AK106" s="445"/>
      <c r="AL106" s="446"/>
      <c r="AM106" s="444" t="s">
        <v>417</v>
      </c>
      <c r="AN106" s="445"/>
      <c r="AO106" s="445"/>
      <c r="AP106" s="446"/>
      <c r="AQ106" s="283" t="s">
        <v>430</v>
      </c>
      <c r="AR106" s="284"/>
      <c r="AS106" s="284"/>
      <c r="AT106" s="327"/>
      <c r="AU106" s="283" t="s">
        <v>431</v>
      </c>
      <c r="AV106" s="284"/>
      <c r="AW106" s="284"/>
      <c r="AX106" s="285"/>
    </row>
    <row r="107" spans="1:60" ht="35.25" customHeight="1" x14ac:dyDescent="0.15">
      <c r="A107" s="451"/>
      <c r="B107" s="452"/>
      <c r="C107" s="452"/>
      <c r="D107" s="452"/>
      <c r="E107" s="452"/>
      <c r="F107" s="453"/>
      <c r="G107" s="104" t="s">
        <v>741</v>
      </c>
      <c r="H107" s="104"/>
      <c r="I107" s="104"/>
      <c r="J107" s="104"/>
      <c r="K107" s="104"/>
      <c r="L107" s="104"/>
      <c r="M107" s="104"/>
      <c r="N107" s="104"/>
      <c r="O107" s="104"/>
      <c r="P107" s="104"/>
      <c r="Q107" s="104"/>
      <c r="R107" s="104"/>
      <c r="S107" s="104"/>
      <c r="T107" s="104"/>
      <c r="U107" s="104"/>
      <c r="V107" s="104"/>
      <c r="W107" s="104"/>
      <c r="X107" s="105"/>
      <c r="Y107" s="494" t="s">
        <v>55</v>
      </c>
      <c r="Z107" s="495"/>
      <c r="AA107" s="496"/>
      <c r="AB107" s="574" t="s">
        <v>575</v>
      </c>
      <c r="AC107" s="575"/>
      <c r="AD107" s="576"/>
      <c r="AE107" s="447">
        <v>1022</v>
      </c>
      <c r="AF107" s="447"/>
      <c r="AG107" s="447"/>
      <c r="AH107" s="447"/>
      <c r="AI107" s="447">
        <v>1254</v>
      </c>
      <c r="AJ107" s="447"/>
      <c r="AK107" s="447"/>
      <c r="AL107" s="447"/>
      <c r="AM107" s="217">
        <v>1327</v>
      </c>
      <c r="AN107" s="218"/>
      <c r="AO107" s="218"/>
      <c r="AP107" s="219"/>
      <c r="AQ107" s="217" t="s">
        <v>742</v>
      </c>
      <c r="AR107" s="218"/>
      <c r="AS107" s="218"/>
      <c r="AT107" s="219"/>
      <c r="AU107" s="217" t="s">
        <v>742</v>
      </c>
      <c r="AV107" s="218"/>
      <c r="AW107" s="218"/>
      <c r="AX107" s="219"/>
    </row>
    <row r="108" spans="1:60" ht="35.25" customHeight="1" x14ac:dyDescent="0.15">
      <c r="A108" s="454"/>
      <c r="B108" s="455"/>
      <c r="C108" s="455"/>
      <c r="D108" s="455"/>
      <c r="E108" s="455"/>
      <c r="F108" s="456"/>
      <c r="G108" s="110"/>
      <c r="H108" s="110"/>
      <c r="I108" s="110"/>
      <c r="J108" s="110"/>
      <c r="K108" s="110"/>
      <c r="L108" s="110"/>
      <c r="M108" s="110"/>
      <c r="N108" s="110"/>
      <c r="O108" s="110"/>
      <c r="P108" s="110"/>
      <c r="Q108" s="110"/>
      <c r="R108" s="110"/>
      <c r="S108" s="110"/>
      <c r="T108" s="110"/>
      <c r="U108" s="110"/>
      <c r="V108" s="110"/>
      <c r="W108" s="110"/>
      <c r="X108" s="111"/>
      <c r="Y108" s="474" t="s">
        <v>56</v>
      </c>
      <c r="Z108" s="577"/>
      <c r="AA108" s="578"/>
      <c r="AB108" s="497" t="s">
        <v>575</v>
      </c>
      <c r="AC108" s="498"/>
      <c r="AD108" s="499"/>
      <c r="AE108" s="447">
        <v>999</v>
      </c>
      <c r="AF108" s="447"/>
      <c r="AG108" s="447"/>
      <c r="AH108" s="447"/>
      <c r="AI108" s="447">
        <v>1202</v>
      </c>
      <c r="AJ108" s="447"/>
      <c r="AK108" s="447"/>
      <c r="AL108" s="447"/>
      <c r="AM108" s="447">
        <v>1434</v>
      </c>
      <c r="AN108" s="447"/>
      <c r="AO108" s="447"/>
      <c r="AP108" s="447"/>
      <c r="AQ108" s="217">
        <v>1614</v>
      </c>
      <c r="AR108" s="218"/>
      <c r="AS108" s="218"/>
      <c r="AT108" s="219"/>
      <c r="AU108" s="272" t="s">
        <v>742</v>
      </c>
      <c r="AV108" s="273"/>
      <c r="AW108" s="273"/>
      <c r="AX108" s="322"/>
    </row>
    <row r="109" spans="1:60" ht="31.5" customHeight="1" x14ac:dyDescent="0.15">
      <c r="A109" s="448" t="s">
        <v>352</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390</v>
      </c>
      <c r="AF109" s="445"/>
      <c r="AG109" s="445"/>
      <c r="AH109" s="446"/>
      <c r="AI109" s="444" t="s">
        <v>388</v>
      </c>
      <c r="AJ109" s="445"/>
      <c r="AK109" s="445"/>
      <c r="AL109" s="446"/>
      <c r="AM109" s="444" t="s">
        <v>417</v>
      </c>
      <c r="AN109" s="445"/>
      <c r="AO109" s="445"/>
      <c r="AP109" s="446"/>
      <c r="AQ109" s="283" t="s">
        <v>430</v>
      </c>
      <c r="AR109" s="284"/>
      <c r="AS109" s="284"/>
      <c r="AT109" s="327"/>
      <c r="AU109" s="283" t="s">
        <v>431</v>
      </c>
      <c r="AV109" s="284"/>
      <c r="AW109" s="284"/>
      <c r="AX109" s="285"/>
    </row>
    <row r="110" spans="1:60" ht="35.25" customHeight="1" x14ac:dyDescent="0.15">
      <c r="A110" s="451"/>
      <c r="B110" s="452"/>
      <c r="C110" s="452"/>
      <c r="D110" s="452"/>
      <c r="E110" s="452"/>
      <c r="F110" s="453"/>
      <c r="G110" s="104" t="s">
        <v>584</v>
      </c>
      <c r="H110" s="104"/>
      <c r="I110" s="104"/>
      <c r="J110" s="104"/>
      <c r="K110" s="104"/>
      <c r="L110" s="104"/>
      <c r="M110" s="104"/>
      <c r="N110" s="104"/>
      <c r="O110" s="104"/>
      <c r="P110" s="104"/>
      <c r="Q110" s="104"/>
      <c r="R110" s="104"/>
      <c r="S110" s="104"/>
      <c r="T110" s="104"/>
      <c r="U110" s="104"/>
      <c r="V110" s="104"/>
      <c r="W110" s="104"/>
      <c r="X110" s="105"/>
      <c r="Y110" s="494" t="s">
        <v>55</v>
      </c>
      <c r="Z110" s="495"/>
      <c r="AA110" s="496"/>
      <c r="AB110" s="574" t="s">
        <v>561</v>
      </c>
      <c r="AC110" s="575"/>
      <c r="AD110" s="576"/>
      <c r="AE110" s="447">
        <v>17</v>
      </c>
      <c r="AF110" s="447"/>
      <c r="AG110" s="447"/>
      <c r="AH110" s="447"/>
      <c r="AI110" s="447">
        <v>17</v>
      </c>
      <c r="AJ110" s="447"/>
      <c r="AK110" s="447"/>
      <c r="AL110" s="447"/>
      <c r="AM110" s="447">
        <v>17</v>
      </c>
      <c r="AN110" s="447"/>
      <c r="AO110" s="447"/>
      <c r="AP110" s="447"/>
      <c r="AQ110" s="217" t="s">
        <v>560</v>
      </c>
      <c r="AR110" s="218"/>
      <c r="AS110" s="218"/>
      <c r="AT110" s="219"/>
      <c r="AU110" s="217" t="s">
        <v>560</v>
      </c>
      <c r="AV110" s="218"/>
      <c r="AW110" s="218"/>
      <c r="AX110" s="219"/>
    </row>
    <row r="111" spans="1:60" ht="35.25" customHeight="1" x14ac:dyDescent="0.15">
      <c r="A111" s="454"/>
      <c r="B111" s="455"/>
      <c r="C111" s="455"/>
      <c r="D111" s="455"/>
      <c r="E111" s="455"/>
      <c r="F111" s="456"/>
      <c r="G111" s="110"/>
      <c r="H111" s="110"/>
      <c r="I111" s="110"/>
      <c r="J111" s="110"/>
      <c r="K111" s="110"/>
      <c r="L111" s="110"/>
      <c r="M111" s="110"/>
      <c r="N111" s="110"/>
      <c r="O111" s="110"/>
      <c r="P111" s="110"/>
      <c r="Q111" s="110"/>
      <c r="R111" s="110"/>
      <c r="S111" s="110"/>
      <c r="T111" s="110"/>
      <c r="U111" s="110"/>
      <c r="V111" s="110"/>
      <c r="W111" s="110"/>
      <c r="X111" s="111"/>
      <c r="Y111" s="474" t="s">
        <v>56</v>
      </c>
      <c r="Z111" s="577"/>
      <c r="AA111" s="578"/>
      <c r="AB111" s="497" t="s">
        <v>561</v>
      </c>
      <c r="AC111" s="498"/>
      <c r="AD111" s="499"/>
      <c r="AE111" s="447">
        <v>17</v>
      </c>
      <c r="AF111" s="447"/>
      <c r="AG111" s="447"/>
      <c r="AH111" s="447"/>
      <c r="AI111" s="447">
        <v>17</v>
      </c>
      <c r="AJ111" s="447"/>
      <c r="AK111" s="447"/>
      <c r="AL111" s="447"/>
      <c r="AM111" s="447">
        <v>17</v>
      </c>
      <c r="AN111" s="447"/>
      <c r="AO111" s="447"/>
      <c r="AP111" s="447"/>
      <c r="AQ111" s="217">
        <v>17</v>
      </c>
      <c r="AR111" s="218"/>
      <c r="AS111" s="218"/>
      <c r="AT111" s="219"/>
      <c r="AU111" s="272">
        <v>17</v>
      </c>
      <c r="AV111" s="273"/>
      <c r="AW111" s="273"/>
      <c r="AX111" s="322"/>
    </row>
    <row r="112" spans="1:60" ht="31.5" customHeight="1" x14ac:dyDescent="0.15">
      <c r="A112" s="448" t="s">
        <v>352</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390</v>
      </c>
      <c r="AF112" s="445"/>
      <c r="AG112" s="445"/>
      <c r="AH112" s="446"/>
      <c r="AI112" s="444" t="s">
        <v>388</v>
      </c>
      <c r="AJ112" s="445"/>
      <c r="AK112" s="445"/>
      <c r="AL112" s="446"/>
      <c r="AM112" s="444" t="s">
        <v>417</v>
      </c>
      <c r="AN112" s="445"/>
      <c r="AO112" s="445"/>
      <c r="AP112" s="446"/>
      <c r="AQ112" s="283" t="s">
        <v>430</v>
      </c>
      <c r="AR112" s="284"/>
      <c r="AS112" s="284"/>
      <c r="AT112" s="327"/>
      <c r="AU112" s="283" t="s">
        <v>431</v>
      </c>
      <c r="AV112" s="284"/>
      <c r="AW112" s="284"/>
      <c r="AX112" s="285"/>
    </row>
    <row r="113" spans="1:50" ht="36.75" customHeight="1" x14ac:dyDescent="0.15">
      <c r="A113" s="451"/>
      <c r="B113" s="452"/>
      <c r="C113" s="452"/>
      <c r="D113" s="452"/>
      <c r="E113" s="452"/>
      <c r="F113" s="453"/>
      <c r="G113" s="104" t="s">
        <v>585</v>
      </c>
      <c r="H113" s="104"/>
      <c r="I113" s="104"/>
      <c r="J113" s="104"/>
      <c r="K113" s="104"/>
      <c r="L113" s="104"/>
      <c r="M113" s="104"/>
      <c r="N113" s="104"/>
      <c r="O113" s="104"/>
      <c r="P113" s="104"/>
      <c r="Q113" s="104"/>
      <c r="R113" s="104"/>
      <c r="S113" s="104"/>
      <c r="T113" s="104"/>
      <c r="U113" s="104"/>
      <c r="V113" s="104"/>
      <c r="W113" s="104"/>
      <c r="X113" s="105"/>
      <c r="Y113" s="494" t="s">
        <v>55</v>
      </c>
      <c r="Z113" s="495"/>
      <c r="AA113" s="496"/>
      <c r="AB113" s="574" t="s">
        <v>561</v>
      </c>
      <c r="AC113" s="575"/>
      <c r="AD113" s="576"/>
      <c r="AE113" s="447">
        <v>19</v>
      </c>
      <c r="AF113" s="447"/>
      <c r="AG113" s="447"/>
      <c r="AH113" s="447"/>
      <c r="AI113" s="447">
        <v>19</v>
      </c>
      <c r="AJ113" s="447"/>
      <c r="AK113" s="447"/>
      <c r="AL113" s="447"/>
      <c r="AM113" s="447">
        <v>19</v>
      </c>
      <c r="AN113" s="447"/>
      <c r="AO113" s="447"/>
      <c r="AP113" s="447"/>
      <c r="AQ113" s="217" t="s">
        <v>560</v>
      </c>
      <c r="AR113" s="218"/>
      <c r="AS113" s="218"/>
      <c r="AT113" s="219"/>
      <c r="AU113" s="217" t="s">
        <v>560</v>
      </c>
      <c r="AV113" s="218"/>
      <c r="AW113" s="218"/>
      <c r="AX113" s="219"/>
    </row>
    <row r="114" spans="1:50" ht="36.75" customHeight="1" x14ac:dyDescent="0.15">
      <c r="A114" s="454"/>
      <c r="B114" s="455"/>
      <c r="C114" s="455"/>
      <c r="D114" s="455"/>
      <c r="E114" s="455"/>
      <c r="F114" s="456"/>
      <c r="G114" s="110"/>
      <c r="H114" s="110"/>
      <c r="I114" s="110"/>
      <c r="J114" s="110"/>
      <c r="K114" s="110"/>
      <c r="L114" s="110"/>
      <c r="M114" s="110"/>
      <c r="N114" s="110"/>
      <c r="O114" s="110"/>
      <c r="P114" s="110"/>
      <c r="Q114" s="110"/>
      <c r="R114" s="110"/>
      <c r="S114" s="110"/>
      <c r="T114" s="110"/>
      <c r="U114" s="110"/>
      <c r="V114" s="110"/>
      <c r="W114" s="110"/>
      <c r="X114" s="111"/>
      <c r="Y114" s="474" t="s">
        <v>56</v>
      </c>
      <c r="Z114" s="577"/>
      <c r="AA114" s="578"/>
      <c r="AB114" s="497" t="s">
        <v>561</v>
      </c>
      <c r="AC114" s="498"/>
      <c r="AD114" s="499"/>
      <c r="AE114" s="447">
        <v>19</v>
      </c>
      <c r="AF114" s="447"/>
      <c r="AG114" s="447"/>
      <c r="AH114" s="447"/>
      <c r="AI114" s="447">
        <v>19</v>
      </c>
      <c r="AJ114" s="447"/>
      <c r="AK114" s="447"/>
      <c r="AL114" s="447"/>
      <c r="AM114" s="447">
        <v>19</v>
      </c>
      <c r="AN114" s="447"/>
      <c r="AO114" s="447"/>
      <c r="AP114" s="447"/>
      <c r="AQ114" s="217">
        <v>19</v>
      </c>
      <c r="AR114" s="218"/>
      <c r="AS114" s="218"/>
      <c r="AT114" s="219"/>
      <c r="AU114" s="217">
        <v>19</v>
      </c>
      <c r="AV114" s="218"/>
      <c r="AW114" s="218"/>
      <c r="AX114" s="219"/>
    </row>
    <row r="115" spans="1:50" ht="23.25"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390</v>
      </c>
      <c r="AF115" s="445"/>
      <c r="AG115" s="445"/>
      <c r="AH115" s="446"/>
      <c r="AI115" s="444" t="s">
        <v>388</v>
      </c>
      <c r="AJ115" s="445"/>
      <c r="AK115" s="445"/>
      <c r="AL115" s="446"/>
      <c r="AM115" s="444" t="s">
        <v>417</v>
      </c>
      <c r="AN115" s="445"/>
      <c r="AO115" s="445"/>
      <c r="AP115" s="446"/>
      <c r="AQ115" s="617" t="s">
        <v>432</v>
      </c>
      <c r="AR115" s="618"/>
      <c r="AS115" s="618"/>
      <c r="AT115" s="618"/>
      <c r="AU115" s="618"/>
      <c r="AV115" s="618"/>
      <c r="AW115" s="618"/>
      <c r="AX115" s="619"/>
    </row>
    <row r="116" spans="1:50" ht="34.5" customHeight="1" x14ac:dyDescent="0.15">
      <c r="A116" s="468"/>
      <c r="B116" s="469"/>
      <c r="C116" s="469"/>
      <c r="D116" s="469"/>
      <c r="E116" s="469"/>
      <c r="F116" s="470"/>
      <c r="G116" s="417" t="s">
        <v>586</v>
      </c>
      <c r="H116" s="417"/>
      <c r="I116" s="417"/>
      <c r="J116" s="417"/>
      <c r="K116" s="417"/>
      <c r="L116" s="417"/>
      <c r="M116" s="417"/>
      <c r="N116" s="417"/>
      <c r="O116" s="417"/>
      <c r="P116" s="417"/>
      <c r="Q116" s="417"/>
      <c r="R116" s="417"/>
      <c r="S116" s="417"/>
      <c r="T116" s="417"/>
      <c r="U116" s="417"/>
      <c r="V116" s="417"/>
      <c r="W116" s="417"/>
      <c r="X116" s="417"/>
      <c r="Y116" s="484" t="s">
        <v>15</v>
      </c>
      <c r="Z116" s="485"/>
      <c r="AA116" s="486"/>
      <c r="AB116" s="491" t="s">
        <v>568</v>
      </c>
      <c r="AC116" s="492"/>
      <c r="AD116" s="493"/>
      <c r="AE116" s="447" t="s">
        <v>560</v>
      </c>
      <c r="AF116" s="447"/>
      <c r="AG116" s="447"/>
      <c r="AH116" s="447"/>
      <c r="AI116" s="447" t="s">
        <v>560</v>
      </c>
      <c r="AJ116" s="447"/>
      <c r="AK116" s="447"/>
      <c r="AL116" s="447"/>
      <c r="AM116" s="447" t="s">
        <v>560</v>
      </c>
      <c r="AN116" s="447"/>
      <c r="AO116" s="447"/>
      <c r="AP116" s="447"/>
      <c r="AQ116" s="217" t="s">
        <v>728</v>
      </c>
      <c r="AR116" s="218"/>
      <c r="AS116" s="218"/>
      <c r="AT116" s="218"/>
      <c r="AU116" s="218"/>
      <c r="AV116" s="218"/>
      <c r="AW116" s="218"/>
      <c r="AX116" s="220"/>
    </row>
    <row r="117" spans="1:50" ht="47.25" customHeight="1" thickBot="1" x14ac:dyDescent="0.2">
      <c r="A117" s="471"/>
      <c r="B117" s="472"/>
      <c r="C117" s="472"/>
      <c r="D117" s="472"/>
      <c r="E117" s="472"/>
      <c r="F117" s="473"/>
      <c r="G117" s="418"/>
      <c r="H117" s="418"/>
      <c r="I117" s="418"/>
      <c r="J117" s="418"/>
      <c r="K117" s="418"/>
      <c r="L117" s="418"/>
      <c r="M117" s="418"/>
      <c r="N117" s="418"/>
      <c r="O117" s="418"/>
      <c r="P117" s="418"/>
      <c r="Q117" s="418"/>
      <c r="R117" s="418"/>
      <c r="S117" s="418"/>
      <c r="T117" s="418"/>
      <c r="U117" s="418"/>
      <c r="V117" s="418"/>
      <c r="W117" s="418"/>
      <c r="X117" s="418"/>
      <c r="Y117" s="500" t="s">
        <v>49</v>
      </c>
      <c r="Z117" s="475"/>
      <c r="AA117" s="476"/>
      <c r="AB117" s="501" t="s">
        <v>587</v>
      </c>
      <c r="AC117" s="502"/>
      <c r="AD117" s="503"/>
      <c r="AE117" s="580" t="s">
        <v>568</v>
      </c>
      <c r="AF117" s="580"/>
      <c r="AG117" s="580"/>
      <c r="AH117" s="580"/>
      <c r="AI117" s="580" t="s">
        <v>568</v>
      </c>
      <c r="AJ117" s="580"/>
      <c r="AK117" s="580"/>
      <c r="AL117" s="580"/>
      <c r="AM117" s="580" t="s">
        <v>588</v>
      </c>
      <c r="AN117" s="580"/>
      <c r="AO117" s="580"/>
      <c r="AP117" s="580"/>
      <c r="AQ117" s="580" t="s">
        <v>728</v>
      </c>
      <c r="AR117" s="580"/>
      <c r="AS117" s="580"/>
      <c r="AT117" s="580"/>
      <c r="AU117" s="580"/>
      <c r="AV117" s="580"/>
      <c r="AW117" s="580"/>
      <c r="AX117" s="581"/>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390</v>
      </c>
      <c r="AF118" s="445"/>
      <c r="AG118" s="445"/>
      <c r="AH118" s="446"/>
      <c r="AI118" s="444" t="s">
        <v>388</v>
      </c>
      <c r="AJ118" s="445"/>
      <c r="AK118" s="445"/>
      <c r="AL118" s="446"/>
      <c r="AM118" s="444" t="s">
        <v>417</v>
      </c>
      <c r="AN118" s="445"/>
      <c r="AO118" s="445"/>
      <c r="AP118" s="446"/>
      <c r="AQ118" s="617" t="s">
        <v>432</v>
      </c>
      <c r="AR118" s="618"/>
      <c r="AS118" s="618"/>
      <c r="AT118" s="618"/>
      <c r="AU118" s="618"/>
      <c r="AV118" s="618"/>
      <c r="AW118" s="618"/>
      <c r="AX118" s="619"/>
    </row>
    <row r="119" spans="1:50" ht="23.25" hidden="1" customHeight="1" x14ac:dyDescent="0.15">
      <c r="A119" s="468"/>
      <c r="B119" s="469"/>
      <c r="C119" s="469"/>
      <c r="D119" s="469"/>
      <c r="E119" s="469"/>
      <c r="F119" s="470"/>
      <c r="G119" s="417" t="s">
        <v>589</v>
      </c>
      <c r="H119" s="417"/>
      <c r="I119" s="417"/>
      <c r="J119" s="417"/>
      <c r="K119" s="417"/>
      <c r="L119" s="417"/>
      <c r="M119" s="417"/>
      <c r="N119" s="417"/>
      <c r="O119" s="417"/>
      <c r="P119" s="417"/>
      <c r="Q119" s="417"/>
      <c r="R119" s="417"/>
      <c r="S119" s="417"/>
      <c r="T119" s="417"/>
      <c r="U119" s="417"/>
      <c r="V119" s="417"/>
      <c r="W119" s="417"/>
      <c r="X119" s="417"/>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x14ac:dyDescent="0.15">
      <c r="A120" s="471"/>
      <c r="B120" s="472"/>
      <c r="C120" s="472"/>
      <c r="D120" s="472"/>
      <c r="E120" s="472"/>
      <c r="F120" s="473"/>
      <c r="G120" s="418"/>
      <c r="H120" s="418"/>
      <c r="I120" s="418"/>
      <c r="J120" s="418"/>
      <c r="K120" s="418"/>
      <c r="L120" s="418"/>
      <c r="M120" s="418"/>
      <c r="N120" s="418"/>
      <c r="O120" s="418"/>
      <c r="P120" s="418"/>
      <c r="Q120" s="418"/>
      <c r="R120" s="418"/>
      <c r="S120" s="418"/>
      <c r="T120" s="418"/>
      <c r="U120" s="418"/>
      <c r="V120" s="418"/>
      <c r="W120" s="418"/>
      <c r="X120" s="418"/>
      <c r="Y120" s="500" t="s">
        <v>49</v>
      </c>
      <c r="Z120" s="475"/>
      <c r="AA120" s="476"/>
      <c r="AB120" s="501" t="s">
        <v>587</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390</v>
      </c>
      <c r="AF121" s="445"/>
      <c r="AG121" s="445"/>
      <c r="AH121" s="446"/>
      <c r="AI121" s="444" t="s">
        <v>388</v>
      </c>
      <c r="AJ121" s="445"/>
      <c r="AK121" s="445"/>
      <c r="AL121" s="446"/>
      <c r="AM121" s="444" t="s">
        <v>417</v>
      </c>
      <c r="AN121" s="445"/>
      <c r="AO121" s="445"/>
      <c r="AP121" s="446"/>
      <c r="AQ121" s="617" t="s">
        <v>432</v>
      </c>
      <c r="AR121" s="618"/>
      <c r="AS121" s="618"/>
      <c r="AT121" s="618"/>
      <c r="AU121" s="618"/>
      <c r="AV121" s="618"/>
      <c r="AW121" s="618"/>
      <c r="AX121" s="619"/>
    </row>
    <row r="122" spans="1:50" ht="23.25" hidden="1" customHeight="1" x14ac:dyDescent="0.15">
      <c r="A122" s="468"/>
      <c r="B122" s="469"/>
      <c r="C122" s="469"/>
      <c r="D122" s="469"/>
      <c r="E122" s="469"/>
      <c r="F122" s="470"/>
      <c r="G122" s="417" t="s">
        <v>562</v>
      </c>
      <c r="H122" s="417"/>
      <c r="I122" s="417"/>
      <c r="J122" s="417"/>
      <c r="K122" s="417"/>
      <c r="L122" s="417"/>
      <c r="M122" s="417"/>
      <c r="N122" s="417"/>
      <c r="O122" s="417"/>
      <c r="P122" s="417"/>
      <c r="Q122" s="417"/>
      <c r="R122" s="417"/>
      <c r="S122" s="417"/>
      <c r="T122" s="417"/>
      <c r="U122" s="417"/>
      <c r="V122" s="417"/>
      <c r="W122" s="417"/>
      <c r="X122" s="417"/>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x14ac:dyDescent="0.15">
      <c r="A123" s="471"/>
      <c r="B123" s="472"/>
      <c r="C123" s="472"/>
      <c r="D123" s="472"/>
      <c r="E123" s="472"/>
      <c r="F123" s="473"/>
      <c r="G123" s="418"/>
      <c r="H123" s="418"/>
      <c r="I123" s="418"/>
      <c r="J123" s="418"/>
      <c r="K123" s="418"/>
      <c r="L123" s="418"/>
      <c r="M123" s="418"/>
      <c r="N123" s="418"/>
      <c r="O123" s="418"/>
      <c r="P123" s="418"/>
      <c r="Q123" s="418"/>
      <c r="R123" s="418"/>
      <c r="S123" s="418"/>
      <c r="T123" s="418"/>
      <c r="U123" s="418"/>
      <c r="V123" s="418"/>
      <c r="W123" s="418"/>
      <c r="X123" s="418"/>
      <c r="Y123" s="500" t="s">
        <v>49</v>
      </c>
      <c r="Z123" s="475"/>
      <c r="AA123" s="476"/>
      <c r="AB123" s="501" t="s">
        <v>587</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390</v>
      </c>
      <c r="AF124" s="445"/>
      <c r="AG124" s="445"/>
      <c r="AH124" s="446"/>
      <c r="AI124" s="444" t="s">
        <v>388</v>
      </c>
      <c r="AJ124" s="445"/>
      <c r="AK124" s="445"/>
      <c r="AL124" s="446"/>
      <c r="AM124" s="444" t="s">
        <v>417</v>
      </c>
      <c r="AN124" s="445"/>
      <c r="AO124" s="445"/>
      <c r="AP124" s="446"/>
      <c r="AQ124" s="617" t="s">
        <v>432</v>
      </c>
      <c r="AR124" s="618"/>
      <c r="AS124" s="618"/>
      <c r="AT124" s="618"/>
      <c r="AU124" s="618"/>
      <c r="AV124" s="618"/>
      <c r="AW124" s="618"/>
      <c r="AX124" s="619"/>
    </row>
    <row r="125" spans="1:50" ht="23.25" hidden="1" customHeight="1" x14ac:dyDescent="0.15">
      <c r="A125" s="468"/>
      <c r="B125" s="469"/>
      <c r="C125" s="469"/>
      <c r="D125" s="469"/>
      <c r="E125" s="469"/>
      <c r="F125" s="470"/>
      <c r="G125" s="417" t="s">
        <v>562</v>
      </c>
      <c r="H125" s="417"/>
      <c r="I125" s="417"/>
      <c r="J125" s="417"/>
      <c r="K125" s="417"/>
      <c r="L125" s="417"/>
      <c r="M125" s="417"/>
      <c r="N125" s="417"/>
      <c r="O125" s="417"/>
      <c r="P125" s="417"/>
      <c r="Q125" s="417"/>
      <c r="R125" s="417"/>
      <c r="S125" s="417"/>
      <c r="T125" s="417"/>
      <c r="U125" s="417"/>
      <c r="V125" s="417"/>
      <c r="W125" s="417"/>
      <c r="X125" s="967"/>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x14ac:dyDescent="0.15">
      <c r="A126" s="471"/>
      <c r="B126" s="472"/>
      <c r="C126" s="472"/>
      <c r="D126" s="472"/>
      <c r="E126" s="472"/>
      <c r="F126" s="473"/>
      <c r="G126" s="418"/>
      <c r="H126" s="418"/>
      <c r="I126" s="418"/>
      <c r="J126" s="418"/>
      <c r="K126" s="418"/>
      <c r="L126" s="418"/>
      <c r="M126" s="418"/>
      <c r="N126" s="418"/>
      <c r="O126" s="418"/>
      <c r="P126" s="418"/>
      <c r="Q126" s="418"/>
      <c r="R126" s="418"/>
      <c r="S126" s="418"/>
      <c r="T126" s="418"/>
      <c r="U126" s="418"/>
      <c r="V126" s="418"/>
      <c r="W126" s="418"/>
      <c r="X126" s="968"/>
      <c r="Y126" s="500" t="s">
        <v>49</v>
      </c>
      <c r="Z126" s="475"/>
      <c r="AA126" s="476"/>
      <c r="AB126" s="501" t="s">
        <v>587</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57" t="s">
        <v>15</v>
      </c>
      <c r="B127" s="469"/>
      <c r="C127" s="469"/>
      <c r="D127" s="469"/>
      <c r="E127" s="469"/>
      <c r="F127" s="470"/>
      <c r="G127" s="247" t="s">
        <v>16</v>
      </c>
      <c r="H127" s="247"/>
      <c r="I127" s="247"/>
      <c r="J127" s="247"/>
      <c r="K127" s="247"/>
      <c r="L127" s="247"/>
      <c r="M127" s="247"/>
      <c r="N127" s="247"/>
      <c r="O127" s="247"/>
      <c r="P127" s="247"/>
      <c r="Q127" s="247"/>
      <c r="R127" s="247"/>
      <c r="S127" s="247"/>
      <c r="T127" s="247"/>
      <c r="U127" s="247"/>
      <c r="V127" s="247"/>
      <c r="W127" s="247"/>
      <c r="X127" s="248"/>
      <c r="Y127" s="963"/>
      <c r="Z127" s="964"/>
      <c r="AA127" s="965"/>
      <c r="AB127" s="246" t="s">
        <v>11</v>
      </c>
      <c r="AC127" s="247"/>
      <c r="AD127" s="248"/>
      <c r="AE127" s="444" t="s">
        <v>390</v>
      </c>
      <c r="AF127" s="445"/>
      <c r="AG127" s="445"/>
      <c r="AH127" s="446"/>
      <c r="AI127" s="444" t="s">
        <v>388</v>
      </c>
      <c r="AJ127" s="445"/>
      <c r="AK127" s="445"/>
      <c r="AL127" s="446"/>
      <c r="AM127" s="444" t="s">
        <v>417</v>
      </c>
      <c r="AN127" s="445"/>
      <c r="AO127" s="445"/>
      <c r="AP127" s="446"/>
      <c r="AQ127" s="617" t="s">
        <v>432</v>
      </c>
      <c r="AR127" s="618"/>
      <c r="AS127" s="618"/>
      <c r="AT127" s="618"/>
      <c r="AU127" s="618"/>
      <c r="AV127" s="618"/>
      <c r="AW127" s="618"/>
      <c r="AX127" s="619"/>
    </row>
    <row r="128" spans="1:50" ht="23.25" hidden="1" customHeight="1" x14ac:dyDescent="0.15">
      <c r="A128" s="468"/>
      <c r="B128" s="469"/>
      <c r="C128" s="469"/>
      <c r="D128" s="469"/>
      <c r="E128" s="469"/>
      <c r="F128" s="470"/>
      <c r="G128" s="417" t="s">
        <v>562</v>
      </c>
      <c r="H128" s="417"/>
      <c r="I128" s="417"/>
      <c r="J128" s="417"/>
      <c r="K128" s="417"/>
      <c r="L128" s="417"/>
      <c r="M128" s="417"/>
      <c r="N128" s="417"/>
      <c r="O128" s="417"/>
      <c r="P128" s="417"/>
      <c r="Q128" s="417"/>
      <c r="R128" s="417"/>
      <c r="S128" s="417"/>
      <c r="T128" s="417"/>
      <c r="U128" s="417"/>
      <c r="V128" s="417"/>
      <c r="W128" s="417"/>
      <c r="X128" s="417"/>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x14ac:dyDescent="0.2">
      <c r="A129" s="471"/>
      <c r="B129" s="472"/>
      <c r="C129" s="472"/>
      <c r="D129" s="472"/>
      <c r="E129" s="472"/>
      <c r="F129" s="473"/>
      <c r="G129" s="418"/>
      <c r="H129" s="418"/>
      <c r="I129" s="418"/>
      <c r="J129" s="418"/>
      <c r="K129" s="418"/>
      <c r="L129" s="418"/>
      <c r="M129" s="418"/>
      <c r="N129" s="418"/>
      <c r="O129" s="418"/>
      <c r="P129" s="418"/>
      <c r="Q129" s="418"/>
      <c r="R129" s="418"/>
      <c r="S129" s="418"/>
      <c r="T129" s="418"/>
      <c r="U129" s="418"/>
      <c r="V129" s="418"/>
      <c r="W129" s="418"/>
      <c r="X129" s="418"/>
      <c r="Y129" s="500" t="s">
        <v>49</v>
      </c>
      <c r="Z129" s="475"/>
      <c r="AA129" s="476"/>
      <c r="AB129" s="501" t="s">
        <v>587</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88" t="s">
        <v>405</v>
      </c>
      <c r="B130" s="185"/>
      <c r="C130" s="184" t="s">
        <v>239</v>
      </c>
      <c r="D130" s="185"/>
      <c r="E130" s="169" t="s">
        <v>268</v>
      </c>
      <c r="F130" s="170"/>
      <c r="G130" s="32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1</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6" t="s">
        <v>594</v>
      </c>
      <c r="AC134" s="205"/>
      <c r="AD134" s="205"/>
      <c r="AE134" s="319">
        <v>90</v>
      </c>
      <c r="AF134" s="207"/>
      <c r="AG134" s="207"/>
      <c r="AH134" s="207"/>
      <c r="AI134" s="319">
        <v>114</v>
      </c>
      <c r="AJ134" s="207"/>
      <c r="AK134" s="207"/>
      <c r="AL134" s="207"/>
      <c r="AM134" s="319">
        <v>95</v>
      </c>
      <c r="AN134" s="207"/>
      <c r="AO134" s="207"/>
      <c r="AP134" s="207"/>
      <c r="AQ134" s="319" t="s">
        <v>556</v>
      </c>
      <c r="AR134" s="207"/>
      <c r="AS134" s="207"/>
      <c r="AT134" s="207"/>
      <c r="AU134" s="319" t="s">
        <v>556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594</v>
      </c>
      <c r="AC135" s="343"/>
      <c r="AD135" s="344"/>
      <c r="AE135" s="319">
        <v>94</v>
      </c>
      <c r="AF135" s="207"/>
      <c r="AG135" s="207"/>
      <c r="AH135" s="207"/>
      <c r="AI135" s="319">
        <v>90</v>
      </c>
      <c r="AJ135" s="207"/>
      <c r="AK135" s="207"/>
      <c r="AL135" s="207"/>
      <c r="AM135" s="319">
        <v>114</v>
      </c>
      <c r="AN135" s="207"/>
      <c r="AO135" s="207"/>
      <c r="AP135" s="207"/>
      <c r="AQ135" s="319">
        <v>114</v>
      </c>
      <c r="AR135" s="207"/>
      <c r="AS135" s="207"/>
      <c r="AT135" s="207"/>
      <c r="AU135" s="319" t="s">
        <v>560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556</v>
      </c>
      <c r="AR137" s="199"/>
      <c r="AS137" s="132" t="s">
        <v>236</v>
      </c>
      <c r="AT137" s="133"/>
      <c r="AU137" s="345">
        <v>2</v>
      </c>
      <c r="AV137" s="200"/>
      <c r="AW137" s="132" t="s">
        <v>181</v>
      </c>
      <c r="AX137" s="195"/>
    </row>
    <row r="138" spans="1:50" ht="39.75" customHeight="1" x14ac:dyDescent="0.15">
      <c r="A138" s="189"/>
      <c r="B138" s="186"/>
      <c r="C138" s="180"/>
      <c r="D138" s="186"/>
      <c r="E138" s="180"/>
      <c r="F138" s="181"/>
      <c r="G138" s="295" t="s">
        <v>591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594</v>
      </c>
      <c r="AC138" s="343"/>
      <c r="AD138" s="344"/>
      <c r="AE138" s="319">
        <v>24</v>
      </c>
      <c r="AF138" s="207"/>
      <c r="AG138" s="207"/>
      <c r="AH138" s="207"/>
      <c r="AI138" s="319">
        <v>27</v>
      </c>
      <c r="AJ138" s="207"/>
      <c r="AK138" s="207"/>
      <c r="AL138" s="207"/>
      <c r="AM138" s="319">
        <v>16</v>
      </c>
      <c r="AN138" s="207"/>
      <c r="AO138" s="207"/>
      <c r="AP138" s="207"/>
      <c r="AQ138" s="319" t="s">
        <v>556</v>
      </c>
      <c r="AR138" s="207"/>
      <c r="AS138" s="207"/>
      <c r="AT138" s="207"/>
      <c r="AU138" s="319" t="s">
        <v>556</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594</v>
      </c>
      <c r="AC139" s="343"/>
      <c r="AD139" s="344"/>
      <c r="AE139" s="319">
        <v>17</v>
      </c>
      <c r="AF139" s="207"/>
      <c r="AG139" s="207"/>
      <c r="AH139" s="207"/>
      <c r="AI139" s="319">
        <v>17</v>
      </c>
      <c r="AJ139" s="207"/>
      <c r="AK139" s="207"/>
      <c r="AL139" s="207"/>
      <c r="AM139" s="319">
        <v>17</v>
      </c>
      <c r="AN139" s="207"/>
      <c r="AO139" s="207"/>
      <c r="AP139" s="207"/>
      <c r="AQ139" s="319" t="s">
        <v>556</v>
      </c>
      <c r="AR139" s="207"/>
      <c r="AS139" s="207"/>
      <c r="AT139" s="207"/>
      <c r="AU139" s="319">
        <v>17</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568</v>
      </c>
      <c r="AR141" s="199"/>
      <c r="AS141" s="132" t="s">
        <v>236</v>
      </c>
      <c r="AT141" s="133"/>
      <c r="AU141" s="200">
        <v>2</v>
      </c>
      <c r="AV141" s="200"/>
      <c r="AW141" s="132" t="s">
        <v>181</v>
      </c>
      <c r="AX141" s="195"/>
    </row>
    <row r="142" spans="1:50" ht="39.75" customHeight="1" x14ac:dyDescent="0.15">
      <c r="A142" s="189"/>
      <c r="B142" s="186"/>
      <c r="C142" s="180"/>
      <c r="D142" s="186"/>
      <c r="E142" s="180"/>
      <c r="F142" s="181"/>
      <c r="G142" s="103" t="s">
        <v>592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575</v>
      </c>
      <c r="AC142" s="205"/>
      <c r="AD142" s="205"/>
      <c r="AE142" s="206">
        <v>7</v>
      </c>
      <c r="AF142" s="207"/>
      <c r="AG142" s="207"/>
      <c r="AH142" s="207"/>
      <c r="AI142" s="206">
        <v>14</v>
      </c>
      <c r="AJ142" s="207"/>
      <c r="AK142" s="207"/>
      <c r="AL142" s="207"/>
      <c r="AM142" s="206">
        <v>16</v>
      </c>
      <c r="AN142" s="207"/>
      <c r="AO142" s="207"/>
      <c r="AP142" s="207"/>
      <c r="AQ142" s="206" t="s">
        <v>568</v>
      </c>
      <c r="AR142" s="207"/>
      <c r="AS142" s="207"/>
      <c r="AT142" s="207"/>
      <c r="AU142" s="206" t="s">
        <v>588</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575</v>
      </c>
      <c r="AC143" s="213"/>
      <c r="AD143" s="213"/>
      <c r="AE143" s="206" t="s">
        <v>560</v>
      </c>
      <c r="AF143" s="207"/>
      <c r="AG143" s="207"/>
      <c r="AH143" s="207"/>
      <c r="AI143" s="206" t="s">
        <v>560</v>
      </c>
      <c r="AJ143" s="207"/>
      <c r="AK143" s="207"/>
      <c r="AL143" s="207"/>
      <c r="AM143" s="206" t="s">
        <v>560</v>
      </c>
      <c r="AN143" s="207"/>
      <c r="AO143" s="207"/>
      <c r="AP143" s="207"/>
      <c r="AQ143" s="206" t="s">
        <v>568</v>
      </c>
      <c r="AR143" s="207"/>
      <c r="AS143" s="207"/>
      <c r="AT143" s="207"/>
      <c r="AU143" s="206">
        <v>15</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t="s">
        <v>560</v>
      </c>
      <c r="AR145" s="199"/>
      <c r="AS145" s="132" t="s">
        <v>236</v>
      </c>
      <c r="AT145" s="133"/>
      <c r="AU145" s="200">
        <v>4</v>
      </c>
      <c r="AV145" s="200"/>
      <c r="AW145" s="132" t="s">
        <v>181</v>
      </c>
      <c r="AX145" s="195"/>
    </row>
    <row r="146" spans="1:50" ht="39.75" customHeight="1" x14ac:dyDescent="0.15">
      <c r="A146" s="189"/>
      <c r="B146" s="186"/>
      <c r="C146" s="180"/>
      <c r="D146" s="186"/>
      <c r="E146" s="180"/>
      <c r="F146" s="181"/>
      <c r="G146" s="103" t="s">
        <v>593</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561</v>
      </c>
      <c r="AC146" s="205"/>
      <c r="AD146" s="205"/>
      <c r="AE146" s="206" t="s">
        <v>624</v>
      </c>
      <c r="AF146" s="207"/>
      <c r="AG146" s="207"/>
      <c r="AH146" s="207"/>
      <c r="AI146" s="206">
        <v>117</v>
      </c>
      <c r="AJ146" s="207"/>
      <c r="AK146" s="207"/>
      <c r="AL146" s="207"/>
      <c r="AM146" s="206">
        <v>194</v>
      </c>
      <c r="AN146" s="207"/>
      <c r="AO146" s="207"/>
      <c r="AP146" s="207"/>
      <c r="AQ146" s="206" t="s">
        <v>560</v>
      </c>
      <c r="AR146" s="207"/>
      <c r="AS146" s="207"/>
      <c r="AT146" s="207"/>
      <c r="AU146" s="206" t="s">
        <v>560</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561</v>
      </c>
      <c r="AC147" s="213"/>
      <c r="AD147" s="213"/>
      <c r="AE147" s="206" t="s">
        <v>560</v>
      </c>
      <c r="AF147" s="207"/>
      <c r="AG147" s="207"/>
      <c r="AH147" s="207"/>
      <c r="AI147" s="206" t="s">
        <v>625</v>
      </c>
      <c r="AJ147" s="207"/>
      <c r="AK147" s="207"/>
      <c r="AL147" s="207"/>
      <c r="AM147" s="206" t="s">
        <v>625</v>
      </c>
      <c r="AN147" s="207"/>
      <c r="AO147" s="207"/>
      <c r="AP147" s="207"/>
      <c r="AQ147" s="206" t="s">
        <v>560</v>
      </c>
      <c r="AR147" s="207"/>
      <c r="AS147" s="207"/>
      <c r="AT147" s="207"/>
      <c r="AU147" s="206">
        <v>400</v>
      </c>
      <c r="AV147" s="207"/>
      <c r="AW147" s="207"/>
      <c r="AX147" s="208"/>
    </row>
    <row r="148" spans="1:50" ht="18.75"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t="s">
        <v>560</v>
      </c>
      <c r="AR149" s="199"/>
      <c r="AS149" s="132" t="s">
        <v>236</v>
      </c>
      <c r="AT149" s="133"/>
      <c r="AU149" s="200">
        <v>3</v>
      </c>
      <c r="AV149" s="200"/>
      <c r="AW149" s="132" t="s">
        <v>181</v>
      </c>
      <c r="AX149" s="195"/>
    </row>
    <row r="150" spans="1:50" ht="39.75" customHeight="1" x14ac:dyDescent="0.15">
      <c r="A150" s="189"/>
      <c r="B150" s="186"/>
      <c r="C150" s="180"/>
      <c r="D150" s="186"/>
      <c r="E150" s="180"/>
      <c r="F150" s="181"/>
      <c r="G150" s="103" t="s">
        <v>713</v>
      </c>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t="s">
        <v>561</v>
      </c>
      <c r="AC150" s="205"/>
      <c r="AD150" s="205"/>
      <c r="AE150" s="206">
        <v>2</v>
      </c>
      <c r="AF150" s="207"/>
      <c r="AG150" s="207"/>
      <c r="AH150" s="207"/>
      <c r="AI150" s="206">
        <v>15</v>
      </c>
      <c r="AJ150" s="207"/>
      <c r="AK150" s="207"/>
      <c r="AL150" s="207"/>
      <c r="AM150" s="206">
        <v>22</v>
      </c>
      <c r="AN150" s="207"/>
      <c r="AO150" s="207"/>
      <c r="AP150" s="207"/>
      <c r="AQ150" s="206" t="s">
        <v>560</v>
      </c>
      <c r="AR150" s="207"/>
      <c r="AS150" s="207"/>
      <c r="AT150" s="207"/>
      <c r="AU150" s="206" t="s">
        <v>560</v>
      </c>
      <c r="AV150" s="207"/>
      <c r="AW150" s="207"/>
      <c r="AX150" s="208"/>
    </row>
    <row r="151" spans="1:50" ht="39.75"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t="s">
        <v>561</v>
      </c>
      <c r="AC151" s="213"/>
      <c r="AD151" s="213"/>
      <c r="AE151" s="206" t="s">
        <v>560</v>
      </c>
      <c r="AF151" s="207"/>
      <c r="AG151" s="207"/>
      <c r="AH151" s="207"/>
      <c r="AI151" s="206" t="s">
        <v>626</v>
      </c>
      <c r="AJ151" s="207"/>
      <c r="AK151" s="207"/>
      <c r="AL151" s="207"/>
      <c r="AM151" s="206" t="s">
        <v>626</v>
      </c>
      <c r="AN151" s="207"/>
      <c r="AO151" s="207"/>
      <c r="AP151" s="207"/>
      <c r="AQ151" s="206" t="s">
        <v>560</v>
      </c>
      <c r="AR151" s="207"/>
      <c r="AS151" s="207"/>
      <c r="AT151" s="207"/>
      <c r="AU151" s="206">
        <v>15</v>
      </c>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595</v>
      </c>
      <c r="H154" s="104"/>
      <c r="I154" s="104"/>
      <c r="J154" s="104"/>
      <c r="K154" s="104"/>
      <c r="L154" s="104"/>
      <c r="M154" s="104"/>
      <c r="N154" s="104"/>
      <c r="O154" s="104"/>
      <c r="P154" s="105"/>
      <c r="Q154" s="320" t="s">
        <v>596</v>
      </c>
      <c r="R154" s="104"/>
      <c r="S154" s="104"/>
      <c r="T154" s="104"/>
      <c r="U154" s="104"/>
      <c r="V154" s="104"/>
      <c r="W154" s="104"/>
      <c r="X154" s="104"/>
      <c r="Y154" s="104"/>
      <c r="Z154" s="104"/>
      <c r="AA154" s="292"/>
      <c r="AB154" s="350" t="s">
        <v>627</v>
      </c>
      <c r="AC154" s="141"/>
      <c r="AD154" s="141"/>
      <c r="AE154" s="351" t="s">
        <v>406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99.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628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92.2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7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69"/>
      <c r="E430" s="174" t="s">
        <v>398</v>
      </c>
      <c r="F430" s="930"/>
      <c r="G430" s="931" t="s">
        <v>255</v>
      </c>
      <c r="H430" s="122"/>
      <c r="I430" s="122"/>
      <c r="J430" s="932" t="s">
        <v>556</v>
      </c>
      <c r="K430" s="933"/>
      <c r="L430" s="933"/>
      <c r="M430" s="933"/>
      <c r="N430" s="933"/>
      <c r="O430" s="933"/>
      <c r="P430" s="933"/>
      <c r="Q430" s="933"/>
      <c r="R430" s="933"/>
      <c r="S430" s="933"/>
      <c r="T430" s="934"/>
      <c r="U430" s="935" t="s">
        <v>556</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556</v>
      </c>
      <c r="AF432" s="200"/>
      <c r="AG432" s="132" t="s">
        <v>236</v>
      </c>
      <c r="AH432" s="133"/>
      <c r="AI432" s="155"/>
      <c r="AJ432" s="155"/>
      <c r="AK432" s="155"/>
      <c r="AL432" s="153"/>
      <c r="AM432" s="155"/>
      <c r="AN432" s="155"/>
      <c r="AO432" s="155"/>
      <c r="AP432" s="153"/>
      <c r="AQ432" s="616" t="s">
        <v>556</v>
      </c>
      <c r="AR432" s="200"/>
      <c r="AS432" s="132" t="s">
        <v>236</v>
      </c>
      <c r="AT432" s="133"/>
      <c r="AU432" s="616" t="s">
        <v>556</v>
      </c>
      <c r="AV432" s="200"/>
      <c r="AW432" s="132" t="s">
        <v>181</v>
      </c>
      <c r="AX432" s="195"/>
    </row>
    <row r="433" spans="1:50" ht="23.25" customHeight="1" x14ac:dyDescent="0.15">
      <c r="A433" s="189"/>
      <c r="B433" s="186"/>
      <c r="C433" s="180"/>
      <c r="D433" s="186"/>
      <c r="E433" s="354"/>
      <c r="F433" s="355"/>
      <c r="G433" s="295" t="s">
        <v>556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1" t="s">
        <v>556</v>
      </c>
      <c r="AC433" s="213"/>
      <c r="AD433" s="213"/>
      <c r="AE433" s="422" t="s">
        <v>598</v>
      </c>
      <c r="AF433" s="207"/>
      <c r="AG433" s="207"/>
      <c r="AH433" s="207"/>
      <c r="AI433" s="422" t="s">
        <v>556</v>
      </c>
      <c r="AJ433" s="207"/>
      <c r="AK433" s="207"/>
      <c r="AL433" s="207"/>
      <c r="AM433" s="422" t="s">
        <v>557</v>
      </c>
      <c r="AN433" s="207"/>
      <c r="AO433" s="207"/>
      <c r="AP433" s="207"/>
      <c r="AQ433" s="422" t="s">
        <v>556</v>
      </c>
      <c r="AR433" s="207"/>
      <c r="AS433" s="207"/>
      <c r="AT433" s="353"/>
      <c r="AU433" s="423" t="s">
        <v>556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1" t="s">
        <v>556</v>
      </c>
      <c r="AC434" s="213"/>
      <c r="AD434" s="213"/>
      <c r="AE434" s="422" t="s">
        <v>556</v>
      </c>
      <c r="AF434" s="207"/>
      <c r="AG434" s="207"/>
      <c r="AH434" s="207"/>
      <c r="AI434" s="422" t="s">
        <v>556</v>
      </c>
      <c r="AJ434" s="207"/>
      <c r="AK434" s="207"/>
      <c r="AL434" s="207"/>
      <c r="AM434" s="422" t="s">
        <v>557</v>
      </c>
      <c r="AN434" s="207"/>
      <c r="AO434" s="207"/>
      <c r="AP434" s="207"/>
      <c r="AQ434" s="422" t="s">
        <v>556</v>
      </c>
      <c r="AR434" s="207"/>
      <c r="AS434" s="207"/>
      <c r="AT434" s="353"/>
      <c r="AU434" s="423" t="s">
        <v>556</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5" t="s">
        <v>182</v>
      </c>
      <c r="AC435" s="605"/>
      <c r="AD435" s="605"/>
      <c r="AE435" s="422" t="s">
        <v>556</v>
      </c>
      <c r="AF435" s="207"/>
      <c r="AG435" s="207"/>
      <c r="AH435" s="207"/>
      <c r="AI435" s="422" t="s">
        <v>556</v>
      </c>
      <c r="AJ435" s="207"/>
      <c r="AK435" s="207"/>
      <c r="AL435" s="207"/>
      <c r="AM435" s="422" t="s">
        <v>557</v>
      </c>
      <c r="AN435" s="207"/>
      <c r="AO435" s="207"/>
      <c r="AP435" s="207"/>
      <c r="AQ435" s="422" t="s">
        <v>556</v>
      </c>
      <c r="AR435" s="207"/>
      <c r="AS435" s="207"/>
      <c r="AT435" s="353"/>
      <c r="AU435" s="423" t="s">
        <v>556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1"/>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t="s">
        <v>560</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5" t="s">
        <v>182</v>
      </c>
      <c r="AC440" s="605"/>
      <c r="AD440" s="605"/>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1"/>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5" t="s">
        <v>182</v>
      </c>
      <c r="AC445" s="605"/>
      <c r="AD445" s="605"/>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1"/>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5" t="s">
        <v>182</v>
      </c>
      <c r="AC450" s="605"/>
      <c r="AD450" s="605"/>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1"/>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5" t="s">
        <v>182</v>
      </c>
      <c r="AC455" s="605"/>
      <c r="AD455" s="605"/>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6" t="s">
        <v>556</v>
      </c>
      <c r="AR457" s="200"/>
      <c r="AS457" s="132" t="s">
        <v>236</v>
      </c>
      <c r="AT457" s="133"/>
      <c r="AU457" s="345" t="s">
        <v>556</v>
      </c>
      <c r="AV457" s="200"/>
      <c r="AW457" s="132" t="s">
        <v>181</v>
      </c>
      <c r="AX457" s="195"/>
    </row>
    <row r="458" spans="1:50" ht="23.25" customHeight="1" x14ac:dyDescent="0.15">
      <c r="A458" s="189"/>
      <c r="B458" s="186"/>
      <c r="C458" s="180"/>
      <c r="D458" s="186"/>
      <c r="E458" s="354"/>
      <c r="F458" s="355"/>
      <c r="G458" s="295" t="s">
        <v>556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1" t="s">
        <v>556</v>
      </c>
      <c r="AC458" s="213"/>
      <c r="AD458" s="213"/>
      <c r="AE458" s="422" t="s">
        <v>556</v>
      </c>
      <c r="AF458" s="207"/>
      <c r="AG458" s="207"/>
      <c r="AH458" s="207"/>
      <c r="AI458" s="422" t="s">
        <v>556</v>
      </c>
      <c r="AJ458" s="207"/>
      <c r="AK458" s="207"/>
      <c r="AL458" s="207"/>
      <c r="AM458" s="422" t="s">
        <v>557</v>
      </c>
      <c r="AN458" s="207"/>
      <c r="AO458" s="207"/>
      <c r="AP458" s="207"/>
      <c r="AQ458" s="422" t="s">
        <v>556</v>
      </c>
      <c r="AR458" s="207"/>
      <c r="AS458" s="207"/>
      <c r="AT458" s="353"/>
      <c r="AU458" s="423" t="s">
        <v>598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1" t="s">
        <v>556</v>
      </c>
      <c r="AC459" s="213"/>
      <c r="AD459" s="213"/>
      <c r="AE459" s="422" t="s">
        <v>556</v>
      </c>
      <c r="AF459" s="207"/>
      <c r="AG459" s="207"/>
      <c r="AH459" s="207"/>
      <c r="AI459" s="422" t="s">
        <v>556</v>
      </c>
      <c r="AJ459" s="207"/>
      <c r="AK459" s="207"/>
      <c r="AL459" s="207"/>
      <c r="AM459" s="422" t="s">
        <v>557</v>
      </c>
      <c r="AN459" s="207"/>
      <c r="AO459" s="207"/>
      <c r="AP459" s="207"/>
      <c r="AQ459" s="422" t="s">
        <v>556</v>
      </c>
      <c r="AR459" s="207"/>
      <c r="AS459" s="207"/>
      <c r="AT459" s="353"/>
      <c r="AU459" s="423" t="s">
        <v>556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5" t="s">
        <v>14</v>
      </c>
      <c r="AC460" s="605"/>
      <c r="AD460" s="605"/>
      <c r="AE460" s="422" t="s">
        <v>556</v>
      </c>
      <c r="AF460" s="207"/>
      <c r="AG460" s="207"/>
      <c r="AH460" s="207"/>
      <c r="AI460" s="422" t="s">
        <v>556</v>
      </c>
      <c r="AJ460" s="207"/>
      <c r="AK460" s="207"/>
      <c r="AL460" s="207"/>
      <c r="AM460" s="422" t="s">
        <v>557</v>
      </c>
      <c r="AN460" s="207"/>
      <c r="AO460" s="207"/>
      <c r="AP460" s="207"/>
      <c r="AQ460" s="422" t="s">
        <v>556</v>
      </c>
      <c r="AR460" s="207"/>
      <c r="AS460" s="207"/>
      <c r="AT460" s="353"/>
      <c r="AU460" s="423" t="s">
        <v>556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1"/>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5" t="s">
        <v>14</v>
      </c>
      <c r="AC465" s="605"/>
      <c r="AD465" s="605"/>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1"/>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5" t="s">
        <v>14</v>
      </c>
      <c r="AC470" s="605"/>
      <c r="AD470" s="605"/>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1"/>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5" t="s">
        <v>14</v>
      </c>
      <c r="AC475" s="605"/>
      <c r="AD475" s="605"/>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1"/>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5" t="s">
        <v>14</v>
      </c>
      <c r="AC480" s="605"/>
      <c r="AD480" s="605"/>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31" t="s">
        <v>255</v>
      </c>
      <c r="H484" s="122"/>
      <c r="I484" s="122"/>
      <c r="J484" s="971"/>
      <c r="K484" s="933"/>
      <c r="L484" s="933"/>
      <c r="M484" s="933"/>
      <c r="N484" s="933"/>
      <c r="O484" s="933"/>
      <c r="P484" s="933"/>
      <c r="Q484" s="933"/>
      <c r="R484" s="933"/>
      <c r="S484" s="933"/>
      <c r="T484" s="93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1"/>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5" t="s">
        <v>182</v>
      </c>
      <c r="AC489" s="605"/>
      <c r="AD489" s="605"/>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1"/>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5" t="s">
        <v>182</v>
      </c>
      <c r="AC494" s="605"/>
      <c r="AD494" s="605"/>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1"/>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5" t="s">
        <v>182</v>
      </c>
      <c r="AC499" s="605"/>
      <c r="AD499" s="605"/>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1"/>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5" t="s">
        <v>182</v>
      </c>
      <c r="AC504" s="605"/>
      <c r="AD504" s="605"/>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1"/>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5" t="s">
        <v>182</v>
      </c>
      <c r="AC509" s="605"/>
      <c r="AD509" s="605"/>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1"/>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5" t="s">
        <v>14</v>
      </c>
      <c r="AC514" s="605"/>
      <c r="AD514" s="605"/>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1"/>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5" t="s">
        <v>14</v>
      </c>
      <c r="AC519" s="605"/>
      <c r="AD519" s="605"/>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1"/>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5" t="s">
        <v>14</v>
      </c>
      <c r="AC524" s="605"/>
      <c r="AD524" s="605"/>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1"/>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5" t="s">
        <v>14</v>
      </c>
      <c r="AC529" s="605"/>
      <c r="AD529" s="605"/>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1"/>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5" t="s">
        <v>14</v>
      </c>
      <c r="AC534" s="605"/>
      <c r="AD534" s="605"/>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31" t="s">
        <v>255</v>
      </c>
      <c r="H538" s="122"/>
      <c r="I538" s="122"/>
      <c r="J538" s="971"/>
      <c r="K538" s="933"/>
      <c r="L538" s="933"/>
      <c r="M538" s="933"/>
      <c r="N538" s="933"/>
      <c r="O538" s="933"/>
      <c r="P538" s="933"/>
      <c r="Q538" s="933"/>
      <c r="R538" s="933"/>
      <c r="S538" s="933"/>
      <c r="T538" s="93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1"/>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5" t="s">
        <v>182</v>
      </c>
      <c r="AC543" s="605"/>
      <c r="AD543" s="605"/>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1"/>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5" t="s">
        <v>182</v>
      </c>
      <c r="AC548" s="605"/>
      <c r="AD548" s="605"/>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1"/>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5" t="s">
        <v>182</v>
      </c>
      <c r="AC553" s="605"/>
      <c r="AD553" s="605"/>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1"/>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5" t="s">
        <v>182</v>
      </c>
      <c r="AC558" s="605"/>
      <c r="AD558" s="605"/>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1"/>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5" t="s">
        <v>182</v>
      </c>
      <c r="AC563" s="605"/>
      <c r="AD563" s="605"/>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1"/>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5" t="s">
        <v>14</v>
      </c>
      <c r="AC568" s="605"/>
      <c r="AD568" s="605"/>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1"/>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5" t="s">
        <v>14</v>
      </c>
      <c r="AC573" s="605"/>
      <c r="AD573" s="605"/>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1"/>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5" t="s">
        <v>14</v>
      </c>
      <c r="AC578" s="605"/>
      <c r="AD578" s="605"/>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1"/>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5" t="s">
        <v>14</v>
      </c>
      <c r="AC583" s="605"/>
      <c r="AD583" s="605"/>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1"/>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5" t="s">
        <v>14</v>
      </c>
      <c r="AC588" s="605"/>
      <c r="AD588" s="605"/>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31" t="s">
        <v>255</v>
      </c>
      <c r="H592" s="122"/>
      <c r="I592" s="122"/>
      <c r="J592" s="971"/>
      <c r="K592" s="933"/>
      <c r="L592" s="933"/>
      <c r="M592" s="933"/>
      <c r="N592" s="933"/>
      <c r="O592" s="933"/>
      <c r="P592" s="933"/>
      <c r="Q592" s="933"/>
      <c r="R592" s="933"/>
      <c r="S592" s="933"/>
      <c r="T592" s="93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1"/>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5" t="s">
        <v>182</v>
      </c>
      <c r="AC597" s="605"/>
      <c r="AD597" s="605"/>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1"/>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5" t="s">
        <v>182</v>
      </c>
      <c r="AC602" s="605"/>
      <c r="AD602" s="605"/>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1"/>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5" t="s">
        <v>182</v>
      </c>
      <c r="AC607" s="605"/>
      <c r="AD607" s="605"/>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1"/>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5" t="s">
        <v>182</v>
      </c>
      <c r="AC612" s="605"/>
      <c r="AD612" s="605"/>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1"/>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5" t="s">
        <v>182</v>
      </c>
      <c r="AC617" s="605"/>
      <c r="AD617" s="605"/>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1"/>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5" t="s">
        <v>14</v>
      </c>
      <c r="AC622" s="605"/>
      <c r="AD622" s="605"/>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1"/>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5" t="s">
        <v>14</v>
      </c>
      <c r="AC627" s="605"/>
      <c r="AD627" s="605"/>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1"/>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5" t="s">
        <v>14</v>
      </c>
      <c r="AC632" s="605"/>
      <c r="AD632" s="605"/>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1"/>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5" t="s">
        <v>14</v>
      </c>
      <c r="AC637" s="605"/>
      <c r="AD637" s="605"/>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1"/>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5" t="s">
        <v>14</v>
      </c>
      <c r="AC642" s="605"/>
      <c r="AD642" s="605"/>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31" t="s">
        <v>255</v>
      </c>
      <c r="H646" s="122"/>
      <c r="I646" s="122"/>
      <c r="J646" s="971"/>
      <c r="K646" s="933"/>
      <c r="L646" s="933"/>
      <c r="M646" s="933"/>
      <c r="N646" s="933"/>
      <c r="O646" s="933"/>
      <c r="P646" s="933"/>
      <c r="Q646" s="933"/>
      <c r="R646" s="933"/>
      <c r="S646" s="933"/>
      <c r="T646" s="93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1"/>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5" t="s">
        <v>182</v>
      </c>
      <c r="AC651" s="605"/>
      <c r="AD651" s="605"/>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1"/>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5" t="s">
        <v>182</v>
      </c>
      <c r="AC656" s="605"/>
      <c r="AD656" s="605"/>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1"/>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5" t="s">
        <v>182</v>
      </c>
      <c r="AC661" s="605"/>
      <c r="AD661" s="605"/>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1"/>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5" t="s">
        <v>182</v>
      </c>
      <c r="AC666" s="605"/>
      <c r="AD666" s="605"/>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1"/>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5" t="s">
        <v>182</v>
      </c>
      <c r="AC671" s="605"/>
      <c r="AD671" s="605"/>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1"/>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5" t="s">
        <v>14</v>
      </c>
      <c r="AC676" s="605"/>
      <c r="AD676" s="605"/>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1"/>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5" t="s">
        <v>14</v>
      </c>
      <c r="AC681" s="605"/>
      <c r="AD681" s="605"/>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1"/>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5" t="s">
        <v>14</v>
      </c>
      <c r="AC686" s="605"/>
      <c r="AD686" s="605"/>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1"/>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5" t="s">
        <v>14</v>
      </c>
      <c r="AC691" s="605"/>
      <c r="AD691" s="605"/>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1"/>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5" t="s">
        <v>14</v>
      </c>
      <c r="AC696" s="605"/>
      <c r="AD696" s="605"/>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2" t="s">
        <v>31</v>
      </c>
      <c r="AH701" s="406"/>
      <c r="AI701" s="406"/>
      <c r="AJ701" s="406"/>
      <c r="AK701" s="406"/>
      <c r="AL701" s="406"/>
      <c r="AM701" s="406"/>
      <c r="AN701" s="406"/>
      <c r="AO701" s="406"/>
      <c r="AP701" s="406"/>
      <c r="AQ701" s="406"/>
      <c r="AR701" s="406"/>
      <c r="AS701" s="406"/>
      <c r="AT701" s="406"/>
      <c r="AU701" s="406"/>
      <c r="AV701" s="406"/>
      <c r="AW701" s="406"/>
      <c r="AX701" s="853"/>
    </row>
    <row r="702" spans="1:50" ht="73.5" customHeight="1" x14ac:dyDescent="0.15">
      <c r="A702" s="902" t="s">
        <v>140</v>
      </c>
      <c r="B702" s="90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57" t="s">
        <v>563</v>
      </c>
      <c r="AE702" s="358"/>
      <c r="AF702" s="358"/>
      <c r="AG702" s="409" t="s">
        <v>602</v>
      </c>
      <c r="AH702" s="410"/>
      <c r="AI702" s="410"/>
      <c r="AJ702" s="410"/>
      <c r="AK702" s="410"/>
      <c r="AL702" s="410"/>
      <c r="AM702" s="410"/>
      <c r="AN702" s="410"/>
      <c r="AO702" s="410"/>
      <c r="AP702" s="410"/>
      <c r="AQ702" s="410"/>
      <c r="AR702" s="410"/>
      <c r="AS702" s="410"/>
      <c r="AT702" s="410"/>
      <c r="AU702" s="410"/>
      <c r="AV702" s="410"/>
      <c r="AW702" s="410"/>
      <c r="AX702" s="411"/>
    </row>
    <row r="703" spans="1:50" ht="90" customHeight="1" x14ac:dyDescent="0.15">
      <c r="A703" s="904"/>
      <c r="B703" s="905"/>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6"/>
      <c r="AD703" s="331" t="s">
        <v>563</v>
      </c>
      <c r="AE703" s="332"/>
      <c r="AF703" s="332"/>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103.5" customHeight="1" x14ac:dyDescent="0.15">
      <c r="A704" s="906"/>
      <c r="B704" s="907"/>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563</v>
      </c>
      <c r="AE704" s="810"/>
      <c r="AF704" s="810"/>
      <c r="AG704" s="167" t="s">
        <v>604</v>
      </c>
      <c r="AH704" s="107"/>
      <c r="AI704" s="107"/>
      <c r="AJ704" s="107"/>
      <c r="AK704" s="107"/>
      <c r="AL704" s="107"/>
      <c r="AM704" s="107"/>
      <c r="AN704" s="107"/>
      <c r="AO704" s="107"/>
      <c r="AP704" s="107"/>
      <c r="AQ704" s="107"/>
      <c r="AR704" s="107"/>
      <c r="AS704" s="107"/>
      <c r="AT704" s="107"/>
      <c r="AU704" s="107"/>
      <c r="AV704" s="107"/>
      <c r="AW704" s="107"/>
      <c r="AX704" s="168"/>
    </row>
    <row r="705" spans="1:50" ht="66.7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563</v>
      </c>
      <c r="AE705" s="741"/>
      <c r="AF705" s="741"/>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66.75" customHeight="1" x14ac:dyDescent="0.15">
      <c r="A706" s="668"/>
      <c r="B706" s="669"/>
      <c r="C706" s="822"/>
      <c r="D706" s="823"/>
      <c r="E706" s="756" t="s">
        <v>379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31" t="s">
        <v>743</v>
      </c>
      <c r="AE706" s="332"/>
      <c r="AF706" s="689"/>
      <c r="AG706" s="167"/>
      <c r="AH706" s="107"/>
      <c r="AI706" s="107"/>
      <c r="AJ706" s="107"/>
      <c r="AK706" s="107"/>
      <c r="AL706" s="107"/>
      <c r="AM706" s="107"/>
      <c r="AN706" s="107"/>
      <c r="AO706" s="107"/>
      <c r="AP706" s="107"/>
      <c r="AQ706" s="107"/>
      <c r="AR706" s="107"/>
      <c r="AS706" s="107"/>
      <c r="AT706" s="107"/>
      <c r="AU706" s="107"/>
      <c r="AV706" s="107"/>
      <c r="AW706" s="107"/>
      <c r="AX706" s="168"/>
    </row>
    <row r="707" spans="1:50" ht="66.75" customHeight="1" x14ac:dyDescent="0.15">
      <c r="A707" s="668"/>
      <c r="B707" s="669"/>
      <c r="C707" s="824"/>
      <c r="D707" s="825"/>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629</v>
      </c>
      <c r="AE707" s="864"/>
      <c r="AF707" s="864"/>
      <c r="AG707" s="167"/>
      <c r="AH707" s="107"/>
      <c r="AI707" s="107"/>
      <c r="AJ707" s="107"/>
      <c r="AK707" s="107"/>
      <c r="AL707" s="107"/>
      <c r="AM707" s="107"/>
      <c r="AN707" s="107"/>
      <c r="AO707" s="107"/>
      <c r="AP707" s="107"/>
      <c r="AQ707" s="107"/>
      <c r="AR707" s="107"/>
      <c r="AS707" s="107"/>
      <c r="AT707" s="107"/>
      <c r="AU707" s="107"/>
      <c r="AV707" s="107"/>
      <c r="AW707" s="107"/>
      <c r="AX707" s="168"/>
    </row>
    <row r="708" spans="1:50" ht="84"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563</v>
      </c>
      <c r="AE708" s="631"/>
      <c r="AF708" s="631"/>
      <c r="AG708" s="768" t="s">
        <v>606</v>
      </c>
      <c r="AH708" s="769"/>
      <c r="AI708" s="769"/>
      <c r="AJ708" s="769"/>
      <c r="AK708" s="769"/>
      <c r="AL708" s="769"/>
      <c r="AM708" s="769"/>
      <c r="AN708" s="769"/>
      <c r="AO708" s="769"/>
      <c r="AP708" s="769"/>
      <c r="AQ708" s="769"/>
      <c r="AR708" s="769"/>
      <c r="AS708" s="769"/>
      <c r="AT708" s="769"/>
      <c r="AU708" s="769"/>
      <c r="AV708" s="769"/>
      <c r="AW708" s="769"/>
      <c r="AX708" s="770"/>
    </row>
    <row r="709" spans="1:50" ht="44.25" customHeight="1" x14ac:dyDescent="0.15">
      <c r="A709" s="668"/>
      <c r="B709" s="670"/>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1" t="s">
        <v>681</v>
      </c>
      <c r="AE709" s="332"/>
      <c r="AF709" s="332"/>
      <c r="AG709" s="100" t="s">
        <v>568</v>
      </c>
      <c r="AH709" s="101"/>
      <c r="AI709" s="101"/>
      <c r="AJ709" s="101"/>
      <c r="AK709" s="101"/>
      <c r="AL709" s="101"/>
      <c r="AM709" s="101"/>
      <c r="AN709" s="101"/>
      <c r="AO709" s="101"/>
      <c r="AP709" s="101"/>
      <c r="AQ709" s="101"/>
      <c r="AR709" s="101"/>
      <c r="AS709" s="101"/>
      <c r="AT709" s="101"/>
      <c r="AU709" s="101"/>
      <c r="AV709" s="101"/>
      <c r="AW709" s="101"/>
      <c r="AX709" s="102"/>
    </row>
    <row r="710" spans="1:50" ht="70.5" customHeight="1" x14ac:dyDescent="0.15">
      <c r="A710" s="668"/>
      <c r="B710" s="670"/>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1" t="s">
        <v>563</v>
      </c>
      <c r="AE710" s="332"/>
      <c r="AF710" s="332"/>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70.5" customHeight="1" x14ac:dyDescent="0.15">
      <c r="A711" s="668"/>
      <c r="B711" s="670"/>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9"/>
      <c r="AD711" s="331" t="s">
        <v>563</v>
      </c>
      <c r="AE711" s="332"/>
      <c r="AF711" s="332"/>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68"/>
      <c r="B712" s="670"/>
      <c r="C712" s="415" t="s">
        <v>347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9"/>
      <c r="AD712" s="809" t="s">
        <v>681</v>
      </c>
      <c r="AE712" s="810"/>
      <c r="AF712" s="810"/>
      <c r="AG712" s="838" t="s">
        <v>568</v>
      </c>
      <c r="AH712" s="839"/>
      <c r="AI712" s="839"/>
      <c r="AJ712" s="839"/>
      <c r="AK712" s="839"/>
      <c r="AL712" s="839"/>
      <c r="AM712" s="839"/>
      <c r="AN712" s="839"/>
      <c r="AO712" s="839"/>
      <c r="AP712" s="839"/>
      <c r="AQ712" s="839"/>
      <c r="AR712" s="839"/>
      <c r="AS712" s="839"/>
      <c r="AT712" s="839"/>
      <c r="AU712" s="839"/>
      <c r="AV712" s="839"/>
      <c r="AW712" s="839"/>
      <c r="AX712" s="840"/>
    </row>
    <row r="713" spans="1:50" ht="49.5" customHeight="1" x14ac:dyDescent="0.15">
      <c r="A713" s="668"/>
      <c r="B713" s="670"/>
      <c r="C713" s="1020" t="s">
        <v>348</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1" t="s">
        <v>746</v>
      </c>
      <c r="AE713" s="332"/>
      <c r="AF713" s="689"/>
      <c r="AG713" s="100" t="s">
        <v>747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1"/>
      <c r="B714" s="672"/>
      <c r="C714" s="673" t="s">
        <v>325</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563</v>
      </c>
      <c r="AE714" s="836"/>
      <c r="AF714" s="837"/>
      <c r="AG714" s="762" t="s">
        <v>607</v>
      </c>
      <c r="AH714" s="763"/>
      <c r="AI714" s="763"/>
      <c r="AJ714" s="763"/>
      <c r="AK714" s="763"/>
      <c r="AL714" s="763"/>
      <c r="AM714" s="763"/>
      <c r="AN714" s="763"/>
      <c r="AO714" s="763"/>
      <c r="AP714" s="763"/>
      <c r="AQ714" s="763"/>
      <c r="AR714" s="763"/>
      <c r="AS714" s="763"/>
      <c r="AT714" s="763"/>
      <c r="AU714" s="763"/>
      <c r="AV714" s="763"/>
      <c r="AW714" s="763"/>
      <c r="AX714" s="764"/>
    </row>
    <row r="715" spans="1:50" ht="69.75" customHeight="1" x14ac:dyDescent="0.15">
      <c r="A715" s="666" t="s">
        <v>40</v>
      </c>
      <c r="B715" s="812"/>
      <c r="C715" s="813" t="s">
        <v>326</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563</v>
      </c>
      <c r="AE715" s="631"/>
      <c r="AF715" s="682"/>
      <c r="AG715" s="768" t="s">
        <v>608</v>
      </c>
      <c r="AH715" s="769"/>
      <c r="AI715" s="769"/>
      <c r="AJ715" s="769"/>
      <c r="AK715" s="769"/>
      <c r="AL715" s="769"/>
      <c r="AM715" s="769"/>
      <c r="AN715" s="769"/>
      <c r="AO715" s="769"/>
      <c r="AP715" s="769"/>
      <c r="AQ715" s="769"/>
      <c r="AR715" s="769"/>
      <c r="AS715" s="769"/>
      <c r="AT715" s="769"/>
      <c r="AU715" s="769"/>
      <c r="AV715" s="769"/>
      <c r="AW715" s="769"/>
      <c r="AX715" s="770"/>
    </row>
    <row r="716" spans="1:50" ht="69"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563</v>
      </c>
      <c r="AE716" s="653"/>
      <c r="AF716" s="653"/>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x14ac:dyDescent="0.15">
      <c r="A717" s="668"/>
      <c r="B717" s="670"/>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1" t="s">
        <v>681</v>
      </c>
      <c r="AE717" s="332"/>
      <c r="AF717" s="332"/>
      <c r="AG717" s="100" t="s">
        <v>568</v>
      </c>
      <c r="AH717" s="101"/>
      <c r="AI717" s="101"/>
      <c r="AJ717" s="101"/>
      <c r="AK717" s="101"/>
      <c r="AL717" s="101"/>
      <c r="AM717" s="101"/>
      <c r="AN717" s="101"/>
      <c r="AO717" s="101"/>
      <c r="AP717" s="101"/>
      <c r="AQ717" s="101"/>
      <c r="AR717" s="101"/>
      <c r="AS717" s="101"/>
      <c r="AT717" s="101"/>
      <c r="AU717" s="101"/>
      <c r="AV717" s="101"/>
      <c r="AW717" s="101"/>
      <c r="AX717" s="102"/>
    </row>
    <row r="718" spans="1:50" ht="51.75" customHeight="1" x14ac:dyDescent="0.15">
      <c r="A718" s="671"/>
      <c r="B718" s="672"/>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1" t="s">
        <v>681</v>
      </c>
      <c r="AE718" s="332"/>
      <c r="AF718" s="332"/>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3" t="s">
        <v>58</v>
      </c>
      <c r="B719" s="804"/>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563</v>
      </c>
      <c r="AE719" s="631"/>
      <c r="AF719" s="631"/>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5"/>
      <c r="B720" s="806"/>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5"/>
      <c r="B721" s="806"/>
      <c r="C721" s="296" t="s">
        <v>599</v>
      </c>
      <c r="D721" s="297"/>
      <c r="E721" s="297"/>
      <c r="F721" s="298"/>
      <c r="G721" s="286"/>
      <c r="H721" s="287"/>
      <c r="I721" s="82" t="str">
        <f>IF(OR(G721="　", G721=""), "", "-")</f>
        <v/>
      </c>
      <c r="J721" s="290">
        <v>39</v>
      </c>
      <c r="K721" s="290"/>
      <c r="L721" s="82" t="str">
        <f>IF(M721="","","-")</f>
        <v/>
      </c>
      <c r="M721" s="83"/>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39" customHeight="1" x14ac:dyDescent="0.15">
      <c r="A722" s="805"/>
      <c r="B722" s="806"/>
      <c r="C722" s="296" t="s">
        <v>564</v>
      </c>
      <c r="D722" s="297"/>
      <c r="E722" s="297"/>
      <c r="F722" s="298"/>
      <c r="G722" s="286" t="s">
        <v>343</v>
      </c>
      <c r="H722" s="287"/>
      <c r="I722" s="82" t="str">
        <f t="shared" ref="I722:I725" si="4">IF(OR(G722="　", G722=""), "", "-")</f>
        <v/>
      </c>
      <c r="J722" s="290">
        <v>245</v>
      </c>
      <c r="K722" s="290"/>
      <c r="L722" s="82" t="str">
        <f t="shared" ref="L722:L725" si="5">IF(M722="","","-")</f>
        <v/>
      </c>
      <c r="M722" s="83"/>
      <c r="N722" s="304" t="s">
        <v>601</v>
      </c>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5"/>
      <c r="B723" s="806"/>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5"/>
      <c r="B724" s="806"/>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7"/>
      <c r="B725" s="808"/>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66" t="s">
        <v>48</v>
      </c>
      <c r="B726" s="830"/>
      <c r="C726" s="843" t="s">
        <v>53</v>
      </c>
      <c r="D726" s="868"/>
      <c r="E726" s="868"/>
      <c r="F726" s="869"/>
      <c r="G726" s="603" t="s">
        <v>715</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1.5" customHeight="1" thickBot="1" x14ac:dyDescent="0.2">
      <c r="A727" s="831"/>
      <c r="B727" s="832"/>
      <c r="C727" s="775" t="s">
        <v>57</v>
      </c>
      <c r="D727" s="776"/>
      <c r="E727" s="776"/>
      <c r="F727" s="777"/>
      <c r="G727" s="601" t="s">
        <v>716</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79.5" customHeight="1" thickBot="1" x14ac:dyDescent="0.2">
      <c r="A729" s="660" t="s">
        <v>750</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7.25" customHeight="1" thickBot="1" x14ac:dyDescent="0.2">
      <c r="A731" s="827" t="s">
        <v>751</v>
      </c>
      <c r="B731" s="828"/>
      <c r="C731" s="828"/>
      <c r="D731" s="828"/>
      <c r="E731" s="829"/>
      <c r="F731" s="755" t="s">
        <v>752</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106.5" customHeight="1" thickBot="1" x14ac:dyDescent="0.2">
      <c r="A733" s="699" t="s">
        <v>753</v>
      </c>
      <c r="B733" s="700"/>
      <c r="C733" s="700"/>
      <c r="D733" s="700"/>
      <c r="E733" s="701"/>
      <c r="F733" s="663" t="s">
        <v>754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260.25" customHeight="1" thickBot="1" x14ac:dyDescent="0.2">
      <c r="A735" s="818" t="s">
        <v>761</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7" t="s">
        <v>401</v>
      </c>
      <c r="B737" s="210"/>
      <c r="C737" s="210"/>
      <c r="D737" s="211"/>
      <c r="E737" s="1028" t="s">
        <v>568</v>
      </c>
      <c r="F737" s="1028"/>
      <c r="G737" s="1028"/>
      <c r="H737" s="1028"/>
      <c r="I737" s="1028"/>
      <c r="J737" s="1028"/>
      <c r="K737" s="1028"/>
      <c r="L737" s="1028"/>
      <c r="M737" s="1028"/>
      <c r="N737" s="378" t="s">
        <v>396</v>
      </c>
      <c r="O737" s="378"/>
      <c r="P737" s="378"/>
      <c r="Q737" s="378"/>
      <c r="R737" s="1028" t="s">
        <v>568</v>
      </c>
      <c r="S737" s="1028"/>
      <c r="T737" s="1028"/>
      <c r="U737" s="1028"/>
      <c r="V737" s="1028"/>
      <c r="W737" s="1028"/>
      <c r="X737" s="1028"/>
      <c r="Y737" s="1028"/>
      <c r="Z737" s="1028"/>
      <c r="AA737" s="378" t="s">
        <v>395</v>
      </c>
      <c r="AB737" s="378"/>
      <c r="AC737" s="378"/>
      <c r="AD737" s="378"/>
      <c r="AE737" s="1028" t="s">
        <v>568</v>
      </c>
      <c r="AF737" s="1028"/>
      <c r="AG737" s="1028"/>
      <c r="AH737" s="1028"/>
      <c r="AI737" s="1028"/>
      <c r="AJ737" s="1028"/>
      <c r="AK737" s="1028"/>
      <c r="AL737" s="1028"/>
      <c r="AM737" s="1028"/>
      <c r="AN737" s="378" t="s">
        <v>394</v>
      </c>
      <c r="AO737" s="378"/>
      <c r="AP737" s="378"/>
      <c r="AQ737" s="378"/>
      <c r="AR737" s="1034" t="s">
        <v>568</v>
      </c>
      <c r="AS737" s="1035"/>
      <c r="AT737" s="1035"/>
      <c r="AU737" s="1035"/>
      <c r="AV737" s="1035"/>
      <c r="AW737" s="1035"/>
      <c r="AX737" s="1036"/>
      <c r="AY737" s="88"/>
      <c r="AZ737" s="88"/>
    </row>
    <row r="738" spans="1:52" ht="24.75" customHeight="1" x14ac:dyDescent="0.15">
      <c r="A738" s="1027" t="s">
        <v>393</v>
      </c>
      <c r="B738" s="210"/>
      <c r="C738" s="210"/>
      <c r="D738" s="211"/>
      <c r="E738" s="1028" t="s">
        <v>611</v>
      </c>
      <c r="F738" s="1028"/>
      <c r="G738" s="1028"/>
      <c r="H738" s="1028"/>
      <c r="I738" s="1028"/>
      <c r="J738" s="1028"/>
      <c r="K738" s="1028"/>
      <c r="L738" s="1028"/>
      <c r="M738" s="1028"/>
      <c r="N738" s="378" t="s">
        <v>392</v>
      </c>
      <c r="O738" s="378"/>
      <c r="P738" s="378"/>
      <c r="Q738" s="378"/>
      <c r="R738" s="1028" t="s">
        <v>612</v>
      </c>
      <c r="S738" s="1028"/>
      <c r="T738" s="1028"/>
      <c r="U738" s="1028"/>
      <c r="V738" s="1028"/>
      <c r="W738" s="1028"/>
      <c r="X738" s="1028"/>
      <c r="Y738" s="1028"/>
      <c r="Z738" s="1028"/>
      <c r="AA738" s="378" t="s">
        <v>391</v>
      </c>
      <c r="AB738" s="378"/>
      <c r="AC738" s="378"/>
      <c r="AD738" s="378"/>
      <c r="AE738" s="1028" t="s">
        <v>613</v>
      </c>
      <c r="AF738" s="1028"/>
      <c r="AG738" s="1028"/>
      <c r="AH738" s="1028"/>
      <c r="AI738" s="1028"/>
      <c r="AJ738" s="1028"/>
      <c r="AK738" s="1028"/>
      <c r="AL738" s="1028"/>
      <c r="AM738" s="1028"/>
      <c r="AN738" s="378" t="s">
        <v>390</v>
      </c>
      <c r="AO738" s="378"/>
      <c r="AP738" s="378"/>
      <c r="AQ738" s="378"/>
      <c r="AR738" s="1034">
        <v>252</v>
      </c>
      <c r="AS738" s="1035"/>
      <c r="AT738" s="1035"/>
      <c r="AU738" s="1035"/>
      <c r="AV738" s="1035"/>
      <c r="AW738" s="1035"/>
      <c r="AX738" s="1036"/>
    </row>
    <row r="739" spans="1:52" ht="24.75" customHeight="1" x14ac:dyDescent="0.15">
      <c r="A739" s="1027" t="s">
        <v>389</v>
      </c>
      <c r="B739" s="210"/>
      <c r="C739" s="210"/>
      <c r="D739" s="211"/>
      <c r="E739" s="1028">
        <v>249</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x14ac:dyDescent="0.2">
      <c r="A740" s="1009" t="s">
        <v>413</v>
      </c>
      <c r="B740" s="1010"/>
      <c r="C740" s="1010"/>
      <c r="D740" s="1011"/>
      <c r="E740" s="1012" t="s">
        <v>559</v>
      </c>
      <c r="F740" s="1013"/>
      <c r="G740" s="1013"/>
      <c r="H740" s="92" t="str">
        <f>IF(E740="", "", "(")</f>
        <v>(</v>
      </c>
      <c r="I740" s="1013"/>
      <c r="J740" s="1013"/>
      <c r="K740" s="92" t="str">
        <f>IF(OR(I740="　", I740=""), "", "-")</f>
        <v/>
      </c>
      <c r="L740" s="1014">
        <v>243</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40" t="s">
        <v>382</v>
      </c>
      <c r="B741" s="641"/>
      <c r="C741" s="641"/>
      <c r="D741" s="641"/>
      <c r="E741" s="641"/>
      <c r="F741" s="642"/>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0"/>
      <c r="B742" s="641"/>
      <c r="C742" s="641"/>
      <c r="D742" s="641"/>
      <c r="E742" s="641"/>
      <c r="F742" s="642"/>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384</v>
      </c>
      <c r="B780" s="655"/>
      <c r="C780" s="655"/>
      <c r="D780" s="655"/>
      <c r="E780" s="655"/>
      <c r="F780" s="656"/>
      <c r="G780" s="621" t="s">
        <v>630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631</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t="24.7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632</v>
      </c>
      <c r="H782" s="697"/>
      <c r="I782" s="697"/>
      <c r="J782" s="697"/>
      <c r="K782" s="698"/>
      <c r="L782" s="690" t="s">
        <v>633</v>
      </c>
      <c r="M782" s="691"/>
      <c r="N782" s="691"/>
      <c r="O782" s="691"/>
      <c r="P782" s="691"/>
      <c r="Q782" s="691"/>
      <c r="R782" s="691"/>
      <c r="S782" s="691"/>
      <c r="T782" s="691"/>
      <c r="U782" s="691"/>
      <c r="V782" s="691"/>
      <c r="W782" s="691"/>
      <c r="X782" s="692"/>
      <c r="Y782" s="412">
        <v>56615</v>
      </c>
      <c r="Z782" s="413"/>
      <c r="AA782" s="413"/>
      <c r="AB782" s="833"/>
      <c r="AC782" s="696" t="s">
        <v>634</v>
      </c>
      <c r="AD782" s="697"/>
      <c r="AE782" s="697"/>
      <c r="AF782" s="697"/>
      <c r="AG782" s="698"/>
      <c r="AH782" s="690" t="s">
        <v>635</v>
      </c>
      <c r="AI782" s="691"/>
      <c r="AJ782" s="691"/>
      <c r="AK782" s="691"/>
      <c r="AL782" s="691"/>
      <c r="AM782" s="691"/>
      <c r="AN782" s="691"/>
      <c r="AO782" s="691"/>
      <c r="AP782" s="691"/>
      <c r="AQ782" s="691"/>
      <c r="AR782" s="691"/>
      <c r="AS782" s="691"/>
      <c r="AT782" s="692"/>
      <c r="AU782" s="412">
        <v>74.534999999999997</v>
      </c>
      <c r="AV782" s="413"/>
      <c r="AW782" s="413"/>
      <c r="AX782" s="414"/>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thickBot="1" x14ac:dyDescent="0.2">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56615</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74.534999999999997</v>
      </c>
      <c r="AV792" s="860"/>
      <c r="AW792" s="860"/>
      <c r="AX792" s="862"/>
    </row>
    <row r="793" spans="1:50" ht="24.75" customHeight="1" x14ac:dyDescent="0.15">
      <c r="A793" s="657"/>
      <c r="B793" s="658"/>
      <c r="C793" s="658"/>
      <c r="D793" s="658"/>
      <c r="E793" s="658"/>
      <c r="F793" s="659"/>
      <c r="G793" s="621" t="s">
        <v>719</v>
      </c>
      <c r="H793" s="865"/>
      <c r="I793" s="865"/>
      <c r="J793" s="865"/>
      <c r="K793" s="865"/>
      <c r="L793" s="865"/>
      <c r="M793" s="865"/>
      <c r="N793" s="865"/>
      <c r="O793" s="865"/>
      <c r="P793" s="865"/>
      <c r="Q793" s="865"/>
      <c r="R793" s="865"/>
      <c r="S793" s="865"/>
      <c r="T793" s="865"/>
      <c r="U793" s="865"/>
      <c r="V793" s="865"/>
      <c r="W793" s="865"/>
      <c r="X793" s="865"/>
      <c r="Y793" s="865"/>
      <c r="Z793" s="865"/>
      <c r="AA793" s="865"/>
      <c r="AB793" s="866"/>
      <c r="AC793" s="621" t="s">
        <v>720</v>
      </c>
      <c r="AD793" s="865"/>
      <c r="AE793" s="865"/>
      <c r="AF793" s="865"/>
      <c r="AG793" s="865"/>
      <c r="AH793" s="865"/>
      <c r="AI793" s="865"/>
      <c r="AJ793" s="865"/>
      <c r="AK793" s="865"/>
      <c r="AL793" s="865"/>
      <c r="AM793" s="865"/>
      <c r="AN793" s="865"/>
      <c r="AO793" s="865"/>
      <c r="AP793" s="865"/>
      <c r="AQ793" s="865"/>
      <c r="AR793" s="865"/>
      <c r="AS793" s="865"/>
      <c r="AT793" s="865"/>
      <c r="AU793" s="865"/>
      <c r="AV793" s="865"/>
      <c r="AW793" s="865"/>
      <c r="AX793" s="867"/>
    </row>
    <row r="794" spans="1:50" ht="24.75"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9.25" customHeight="1" x14ac:dyDescent="0.15">
      <c r="A795" s="657"/>
      <c r="B795" s="658"/>
      <c r="C795" s="658"/>
      <c r="D795" s="658"/>
      <c r="E795" s="658"/>
      <c r="F795" s="659"/>
      <c r="G795" s="696" t="s">
        <v>729</v>
      </c>
      <c r="H795" s="697"/>
      <c r="I795" s="697"/>
      <c r="J795" s="697"/>
      <c r="K795" s="698"/>
      <c r="L795" s="690" t="s">
        <v>640</v>
      </c>
      <c r="M795" s="691"/>
      <c r="N795" s="691"/>
      <c r="O795" s="691"/>
      <c r="P795" s="691"/>
      <c r="Q795" s="691"/>
      <c r="R795" s="691"/>
      <c r="S795" s="691"/>
      <c r="T795" s="691"/>
      <c r="U795" s="691"/>
      <c r="V795" s="691"/>
      <c r="W795" s="691"/>
      <c r="X795" s="692"/>
      <c r="Y795" s="412">
        <v>1018.743341</v>
      </c>
      <c r="Z795" s="413"/>
      <c r="AA795" s="413"/>
      <c r="AB795" s="833"/>
      <c r="AC795" s="696" t="s">
        <v>636</v>
      </c>
      <c r="AD795" s="697"/>
      <c r="AE795" s="697"/>
      <c r="AF795" s="697"/>
      <c r="AG795" s="698"/>
      <c r="AH795" s="690" t="s">
        <v>639</v>
      </c>
      <c r="AI795" s="691"/>
      <c r="AJ795" s="691"/>
      <c r="AK795" s="691"/>
      <c r="AL795" s="691"/>
      <c r="AM795" s="691"/>
      <c r="AN795" s="691"/>
      <c r="AO795" s="691"/>
      <c r="AP795" s="691"/>
      <c r="AQ795" s="691"/>
      <c r="AR795" s="691"/>
      <c r="AS795" s="691"/>
      <c r="AT795" s="692"/>
      <c r="AU795" s="412">
        <v>2076.086339</v>
      </c>
      <c r="AV795" s="413"/>
      <c r="AW795" s="413"/>
      <c r="AX795" s="414"/>
    </row>
    <row r="796" spans="1:50" ht="29.25" customHeight="1" x14ac:dyDescent="0.15">
      <c r="A796" s="657"/>
      <c r="B796" s="658"/>
      <c r="C796" s="658"/>
      <c r="D796" s="658"/>
      <c r="E796" s="658"/>
      <c r="F796" s="659"/>
      <c r="G796" s="632" t="s">
        <v>730</v>
      </c>
      <c r="H796" s="633"/>
      <c r="I796" s="633"/>
      <c r="J796" s="633"/>
      <c r="K796" s="634"/>
      <c r="L796" s="624" t="s">
        <v>731</v>
      </c>
      <c r="M796" s="625"/>
      <c r="N796" s="625"/>
      <c r="O796" s="625"/>
      <c r="P796" s="625"/>
      <c r="Q796" s="625"/>
      <c r="R796" s="625"/>
      <c r="S796" s="625"/>
      <c r="T796" s="625"/>
      <c r="U796" s="625"/>
      <c r="V796" s="625"/>
      <c r="W796" s="625"/>
      <c r="X796" s="626"/>
      <c r="Y796" s="627">
        <v>847.11343999999997</v>
      </c>
      <c r="Z796" s="628"/>
      <c r="AA796" s="628"/>
      <c r="AB796" s="638"/>
      <c r="AC796" s="632" t="s">
        <v>729</v>
      </c>
      <c r="AD796" s="633"/>
      <c r="AE796" s="633"/>
      <c r="AF796" s="633"/>
      <c r="AG796" s="634"/>
      <c r="AH796" s="624" t="s">
        <v>736</v>
      </c>
      <c r="AI796" s="625"/>
      <c r="AJ796" s="625"/>
      <c r="AK796" s="625"/>
      <c r="AL796" s="625"/>
      <c r="AM796" s="625"/>
      <c r="AN796" s="625"/>
      <c r="AO796" s="625"/>
      <c r="AP796" s="625"/>
      <c r="AQ796" s="625"/>
      <c r="AR796" s="625"/>
      <c r="AS796" s="625"/>
      <c r="AT796" s="626"/>
      <c r="AU796" s="627">
        <v>1482.9363020000001</v>
      </c>
      <c r="AV796" s="628"/>
      <c r="AW796" s="628"/>
      <c r="AX796" s="629"/>
    </row>
    <row r="797" spans="1:50" ht="29.25" customHeight="1" x14ac:dyDescent="0.15">
      <c r="A797" s="657"/>
      <c r="B797" s="658"/>
      <c r="C797" s="658"/>
      <c r="D797" s="658"/>
      <c r="E797" s="658"/>
      <c r="F797" s="659"/>
      <c r="G797" s="632" t="s">
        <v>732</v>
      </c>
      <c r="H797" s="633"/>
      <c r="I797" s="633"/>
      <c r="J797" s="633"/>
      <c r="K797" s="634"/>
      <c r="L797" s="624" t="s">
        <v>733</v>
      </c>
      <c r="M797" s="625"/>
      <c r="N797" s="625"/>
      <c r="O797" s="625"/>
      <c r="P797" s="625"/>
      <c r="Q797" s="625"/>
      <c r="R797" s="625"/>
      <c r="S797" s="625"/>
      <c r="T797" s="625"/>
      <c r="U797" s="625"/>
      <c r="V797" s="625"/>
      <c r="W797" s="625"/>
      <c r="X797" s="626"/>
      <c r="Y797" s="627">
        <v>255.73741999999999</v>
      </c>
      <c r="Z797" s="628"/>
      <c r="AA797" s="628"/>
      <c r="AB797" s="638"/>
      <c r="AC797" s="632" t="s">
        <v>737</v>
      </c>
      <c r="AD797" s="633"/>
      <c r="AE797" s="633"/>
      <c r="AF797" s="633"/>
      <c r="AG797" s="634"/>
      <c r="AH797" s="624" t="s">
        <v>738</v>
      </c>
      <c r="AI797" s="625"/>
      <c r="AJ797" s="625"/>
      <c r="AK797" s="625"/>
      <c r="AL797" s="625"/>
      <c r="AM797" s="625"/>
      <c r="AN797" s="625"/>
      <c r="AO797" s="625"/>
      <c r="AP797" s="625"/>
      <c r="AQ797" s="625"/>
      <c r="AR797" s="625"/>
      <c r="AS797" s="625"/>
      <c r="AT797" s="626"/>
      <c r="AU797" s="627">
        <v>1372.273862</v>
      </c>
      <c r="AV797" s="628"/>
      <c r="AW797" s="628"/>
      <c r="AX797" s="629"/>
    </row>
    <row r="798" spans="1:50" ht="29.25" customHeight="1" x14ac:dyDescent="0.15">
      <c r="A798" s="657"/>
      <c r="B798" s="658"/>
      <c r="C798" s="658"/>
      <c r="D798" s="658"/>
      <c r="E798" s="658"/>
      <c r="F798" s="659"/>
      <c r="G798" s="632" t="s">
        <v>734</v>
      </c>
      <c r="H798" s="633"/>
      <c r="I798" s="633"/>
      <c r="J798" s="633"/>
      <c r="K798" s="634"/>
      <c r="L798" s="624" t="s">
        <v>735</v>
      </c>
      <c r="M798" s="625"/>
      <c r="N798" s="625"/>
      <c r="O798" s="625"/>
      <c r="P798" s="625"/>
      <c r="Q798" s="625"/>
      <c r="R798" s="625"/>
      <c r="S798" s="625"/>
      <c r="T798" s="625"/>
      <c r="U798" s="625"/>
      <c r="V798" s="625"/>
      <c r="W798" s="625"/>
      <c r="X798" s="626"/>
      <c r="Y798" s="627">
        <v>29.513190000000002</v>
      </c>
      <c r="Z798" s="628"/>
      <c r="AA798" s="628"/>
      <c r="AB798" s="638"/>
      <c r="AC798" s="632" t="s">
        <v>637</v>
      </c>
      <c r="AD798" s="633"/>
      <c r="AE798" s="633"/>
      <c r="AF798" s="633"/>
      <c r="AG798" s="634"/>
      <c r="AH798" s="624" t="s">
        <v>641</v>
      </c>
      <c r="AI798" s="625"/>
      <c r="AJ798" s="625"/>
      <c r="AK798" s="625"/>
      <c r="AL798" s="625"/>
      <c r="AM798" s="625"/>
      <c r="AN798" s="625"/>
      <c r="AO798" s="625"/>
      <c r="AP798" s="625"/>
      <c r="AQ798" s="625"/>
      <c r="AR798" s="625"/>
      <c r="AS798" s="625"/>
      <c r="AT798" s="626"/>
      <c r="AU798" s="627">
        <v>950.27585299999998</v>
      </c>
      <c r="AV798" s="628"/>
      <c r="AW798" s="628"/>
      <c r="AX798" s="629"/>
    </row>
    <row r="799" spans="1:50" ht="29.25" customHeight="1" x14ac:dyDescent="0.15">
      <c r="A799" s="657"/>
      <c r="B799" s="658"/>
      <c r="C799" s="658"/>
      <c r="D799" s="658"/>
      <c r="E799" s="658"/>
      <c r="F799" s="659"/>
      <c r="G799" s="632" t="s">
        <v>638</v>
      </c>
      <c r="H799" s="633"/>
      <c r="I799" s="633"/>
      <c r="J799" s="633"/>
      <c r="K799" s="634"/>
      <c r="L799" s="624" t="s">
        <v>642</v>
      </c>
      <c r="M799" s="625"/>
      <c r="N799" s="625"/>
      <c r="O799" s="625"/>
      <c r="P799" s="625"/>
      <c r="Q799" s="625"/>
      <c r="R799" s="625"/>
      <c r="S799" s="625"/>
      <c r="T799" s="625"/>
      <c r="U799" s="625"/>
      <c r="V799" s="625"/>
      <c r="W799" s="625"/>
      <c r="X799" s="626"/>
      <c r="Y799" s="627">
        <v>27.142893999999998</v>
      </c>
      <c r="Z799" s="628"/>
      <c r="AA799" s="628"/>
      <c r="AB799" s="638"/>
      <c r="AC799" s="632" t="s">
        <v>734</v>
      </c>
      <c r="AD799" s="633"/>
      <c r="AE799" s="633"/>
      <c r="AF799" s="633"/>
      <c r="AG799" s="634"/>
      <c r="AH799" s="624" t="s">
        <v>739</v>
      </c>
      <c r="AI799" s="625"/>
      <c r="AJ799" s="625"/>
      <c r="AK799" s="625"/>
      <c r="AL799" s="625"/>
      <c r="AM799" s="625"/>
      <c r="AN799" s="625"/>
      <c r="AO799" s="625"/>
      <c r="AP799" s="625"/>
      <c r="AQ799" s="625"/>
      <c r="AR799" s="625"/>
      <c r="AS799" s="625"/>
      <c r="AT799" s="626"/>
      <c r="AU799" s="627">
        <v>84.516992000000002</v>
      </c>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customHeight="1" thickBot="1" x14ac:dyDescent="0.2">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2178.2502850000001</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5966.0893479999995</v>
      </c>
      <c r="AV805" s="860"/>
      <c r="AW805" s="860"/>
      <c r="AX805" s="862"/>
    </row>
    <row r="806" spans="1:50" ht="53.25" customHeight="1" x14ac:dyDescent="0.15">
      <c r="A806" s="657"/>
      <c r="B806" s="658"/>
      <c r="C806" s="658"/>
      <c r="D806" s="658"/>
      <c r="E806" s="658"/>
      <c r="F806" s="659"/>
      <c r="G806" s="621" t="s">
        <v>723</v>
      </c>
      <c r="H806" s="865"/>
      <c r="I806" s="865"/>
      <c r="J806" s="865"/>
      <c r="K806" s="865"/>
      <c r="L806" s="865"/>
      <c r="M806" s="865"/>
      <c r="N806" s="865"/>
      <c r="O806" s="865"/>
      <c r="P806" s="865"/>
      <c r="Q806" s="865"/>
      <c r="R806" s="865"/>
      <c r="S806" s="865"/>
      <c r="T806" s="865"/>
      <c r="U806" s="865"/>
      <c r="V806" s="865"/>
      <c r="W806" s="865"/>
      <c r="X806" s="865"/>
      <c r="Y806" s="865"/>
      <c r="Z806" s="865"/>
      <c r="AA806" s="865"/>
      <c r="AB806" s="866"/>
      <c r="AC806" s="621" t="s">
        <v>321</v>
      </c>
      <c r="AD806" s="865"/>
      <c r="AE806" s="865"/>
      <c r="AF806" s="865"/>
      <c r="AG806" s="865"/>
      <c r="AH806" s="865"/>
      <c r="AI806" s="865"/>
      <c r="AJ806" s="865"/>
      <c r="AK806" s="865"/>
      <c r="AL806" s="865"/>
      <c r="AM806" s="865"/>
      <c r="AN806" s="865"/>
      <c r="AO806" s="865"/>
      <c r="AP806" s="865"/>
      <c r="AQ806" s="865"/>
      <c r="AR806" s="865"/>
      <c r="AS806" s="865"/>
      <c r="AT806" s="865"/>
      <c r="AU806" s="865"/>
      <c r="AV806" s="865"/>
      <c r="AW806" s="865"/>
      <c r="AX806" s="867"/>
    </row>
    <row r="807" spans="1:50" ht="24.75"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44.25" customHeight="1" x14ac:dyDescent="0.15">
      <c r="A808" s="657"/>
      <c r="B808" s="658"/>
      <c r="C808" s="658"/>
      <c r="D808" s="658"/>
      <c r="E808" s="658"/>
      <c r="F808" s="659"/>
      <c r="G808" s="870" t="s">
        <v>643</v>
      </c>
      <c r="H808" s="697"/>
      <c r="I808" s="697"/>
      <c r="J808" s="697"/>
      <c r="K808" s="698"/>
      <c r="L808" s="690" t="s">
        <v>644</v>
      </c>
      <c r="M808" s="691"/>
      <c r="N808" s="691"/>
      <c r="O808" s="691"/>
      <c r="P808" s="691"/>
      <c r="Q808" s="691"/>
      <c r="R808" s="691"/>
      <c r="S808" s="691"/>
      <c r="T808" s="691"/>
      <c r="U808" s="691"/>
      <c r="V808" s="691"/>
      <c r="W808" s="691"/>
      <c r="X808" s="692"/>
      <c r="Y808" s="412">
        <v>1839</v>
      </c>
      <c r="Z808" s="413"/>
      <c r="AA808" s="413"/>
      <c r="AB808" s="833"/>
      <c r="AC808" s="696"/>
      <c r="AD808" s="697"/>
      <c r="AE808" s="697"/>
      <c r="AF808" s="697"/>
      <c r="AG808" s="698"/>
      <c r="AH808" s="690"/>
      <c r="AI808" s="691"/>
      <c r="AJ808" s="691"/>
      <c r="AK808" s="691"/>
      <c r="AL808" s="691"/>
      <c r="AM808" s="691"/>
      <c r="AN808" s="691"/>
      <c r="AO808" s="691"/>
      <c r="AP808" s="691"/>
      <c r="AQ808" s="691"/>
      <c r="AR808" s="691"/>
      <c r="AS808" s="691"/>
      <c r="AT808" s="692"/>
      <c r="AU808" s="412"/>
      <c r="AV808" s="413"/>
      <c r="AW808" s="413"/>
      <c r="AX808" s="414"/>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customHeight="1" x14ac:dyDescent="0.15">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1839</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7"/>
      <c r="B819" s="658"/>
      <c r="C819" s="658"/>
      <c r="D819" s="658"/>
      <c r="E819" s="658"/>
      <c r="F819" s="659"/>
      <c r="G819" s="621" t="s">
        <v>269</v>
      </c>
      <c r="H819" s="865"/>
      <c r="I819" s="865"/>
      <c r="J819" s="865"/>
      <c r="K819" s="865"/>
      <c r="L819" s="865"/>
      <c r="M819" s="865"/>
      <c r="N819" s="865"/>
      <c r="O819" s="865"/>
      <c r="P819" s="865"/>
      <c r="Q819" s="865"/>
      <c r="R819" s="865"/>
      <c r="S819" s="865"/>
      <c r="T819" s="865"/>
      <c r="U819" s="865"/>
      <c r="V819" s="865"/>
      <c r="W819" s="865"/>
      <c r="X819" s="865"/>
      <c r="Y819" s="865"/>
      <c r="Z819" s="865"/>
      <c r="AA819" s="865"/>
      <c r="AB819" s="866"/>
      <c r="AC819" s="621" t="s">
        <v>183</v>
      </c>
      <c r="AD819" s="865"/>
      <c r="AE819" s="865"/>
      <c r="AF819" s="865"/>
      <c r="AG819" s="865"/>
      <c r="AH819" s="865"/>
      <c r="AI819" s="865"/>
      <c r="AJ819" s="865"/>
      <c r="AK819" s="865"/>
      <c r="AL819" s="865"/>
      <c r="AM819" s="865"/>
      <c r="AN819" s="865"/>
      <c r="AO819" s="865"/>
      <c r="AP819" s="865"/>
      <c r="AQ819" s="865"/>
      <c r="AR819" s="865"/>
      <c r="AS819" s="865"/>
      <c r="AT819" s="865"/>
      <c r="AU819" s="865"/>
      <c r="AV819" s="865"/>
      <c r="AW819" s="865"/>
      <c r="AX819" s="867"/>
    </row>
    <row r="820" spans="1:50" ht="24.75" hidden="1"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2"/>
      <c r="Z821" s="413"/>
      <c r="AA821" s="413"/>
      <c r="AB821" s="833"/>
      <c r="AC821" s="696"/>
      <c r="AD821" s="697"/>
      <c r="AE821" s="697"/>
      <c r="AF821" s="697"/>
      <c r="AG821" s="698"/>
      <c r="AH821" s="690"/>
      <c r="AI821" s="691"/>
      <c r="AJ821" s="691"/>
      <c r="AK821" s="691"/>
      <c r="AL821" s="691"/>
      <c r="AM821" s="691"/>
      <c r="AN821" s="691"/>
      <c r="AO821" s="691"/>
      <c r="AP821" s="691"/>
      <c r="AQ821" s="691"/>
      <c r="AR821" s="691"/>
      <c r="AS821" s="691"/>
      <c r="AT821" s="692"/>
      <c r="AU821" s="412"/>
      <c r="AV821" s="413"/>
      <c r="AW821" s="413"/>
      <c r="AX821" s="414"/>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idden="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7" t="s">
        <v>148</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51" customHeight="1" x14ac:dyDescent="0.15">
      <c r="A838" s="395">
        <v>1</v>
      </c>
      <c r="B838" s="395">
        <v>1</v>
      </c>
      <c r="C838" s="360" t="s">
        <v>645</v>
      </c>
      <c r="D838" s="360"/>
      <c r="E838" s="360"/>
      <c r="F838" s="360"/>
      <c r="G838" s="360"/>
      <c r="H838" s="360"/>
      <c r="I838" s="360"/>
      <c r="J838" s="940">
        <v>9010005023796</v>
      </c>
      <c r="K838" s="362"/>
      <c r="L838" s="362"/>
      <c r="M838" s="362"/>
      <c r="N838" s="362"/>
      <c r="O838" s="362"/>
      <c r="P838" s="363" t="s">
        <v>633</v>
      </c>
      <c r="Q838" s="363"/>
      <c r="R838" s="363"/>
      <c r="S838" s="363"/>
      <c r="T838" s="363"/>
      <c r="U838" s="363"/>
      <c r="V838" s="363"/>
      <c r="W838" s="363"/>
      <c r="X838" s="363"/>
      <c r="Y838" s="364">
        <v>56615</v>
      </c>
      <c r="Z838" s="365"/>
      <c r="AA838" s="365"/>
      <c r="AB838" s="366"/>
      <c r="AC838" s="376" t="s">
        <v>646</v>
      </c>
      <c r="AD838" s="384"/>
      <c r="AE838" s="384"/>
      <c r="AF838" s="384"/>
      <c r="AG838" s="384"/>
      <c r="AH838" s="385" t="s">
        <v>560</v>
      </c>
      <c r="AI838" s="386"/>
      <c r="AJ838" s="386"/>
      <c r="AK838" s="386"/>
      <c r="AL838" s="370" t="s">
        <v>560</v>
      </c>
      <c r="AM838" s="371"/>
      <c r="AN838" s="371"/>
      <c r="AO838" s="372"/>
      <c r="AP838" s="373" t="s">
        <v>560</v>
      </c>
      <c r="AQ838" s="373"/>
      <c r="AR838" s="373"/>
      <c r="AS838" s="373"/>
      <c r="AT838" s="373"/>
      <c r="AU838" s="373"/>
      <c r="AV838" s="373"/>
      <c r="AW838" s="373"/>
      <c r="AX838" s="373"/>
    </row>
    <row r="839" spans="1:50" ht="30" hidden="1" customHeight="1" x14ac:dyDescent="0.15">
      <c r="A839" s="395">
        <v>2</v>
      </c>
      <c r="B839" s="39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95">
        <v>3</v>
      </c>
      <c r="B840" s="395">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95">
        <v>4</v>
      </c>
      <c r="B841" s="395">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95">
        <v>5</v>
      </c>
      <c r="B842" s="39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95">
        <v>6</v>
      </c>
      <c r="B843" s="39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95">
        <v>7</v>
      </c>
      <c r="B844" s="39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95">
        <v>8</v>
      </c>
      <c r="B845" s="39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95">
        <v>9</v>
      </c>
      <c r="B846" s="39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95">
        <v>10</v>
      </c>
      <c r="B847" s="39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95">
        <v>11</v>
      </c>
      <c r="B848" s="39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95">
        <v>12</v>
      </c>
      <c r="B849" s="39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95">
        <v>13</v>
      </c>
      <c r="B850" s="39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95">
        <v>14</v>
      </c>
      <c r="B851" s="39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95">
        <v>15</v>
      </c>
      <c r="B852" s="39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95">
        <v>16</v>
      </c>
      <c r="B853" s="39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95">
        <v>17</v>
      </c>
      <c r="B854" s="39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95">
        <v>18</v>
      </c>
      <c r="B855" s="39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95">
        <v>19</v>
      </c>
      <c r="B856" s="39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95">
        <v>20</v>
      </c>
      <c r="B857" s="39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95">
        <v>21</v>
      </c>
      <c r="B858" s="39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95">
        <v>22</v>
      </c>
      <c r="B859" s="395">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95">
        <v>23</v>
      </c>
      <c r="B860" s="395">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95">
        <v>24</v>
      </c>
      <c r="B861" s="395">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95">
        <v>25</v>
      </c>
      <c r="B862" s="39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95">
        <v>26</v>
      </c>
      <c r="B863" s="39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95">
        <v>27</v>
      </c>
      <c r="B864" s="39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95">
        <v>28</v>
      </c>
      <c r="B865" s="39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95">
        <v>29</v>
      </c>
      <c r="B866" s="39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95">
        <v>30</v>
      </c>
      <c r="B867" s="39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43.5" customHeight="1" x14ac:dyDescent="0.15">
      <c r="A871" s="395">
        <v>1</v>
      </c>
      <c r="B871" s="395">
        <v>1</v>
      </c>
      <c r="C871" s="360" t="s">
        <v>647</v>
      </c>
      <c r="D871" s="360"/>
      <c r="E871" s="360"/>
      <c r="F871" s="360"/>
      <c r="G871" s="360"/>
      <c r="H871" s="360"/>
      <c r="I871" s="360"/>
      <c r="J871" s="361" t="s">
        <v>560</v>
      </c>
      <c r="K871" s="362"/>
      <c r="L871" s="362"/>
      <c r="M871" s="362"/>
      <c r="N871" s="362"/>
      <c r="O871" s="362"/>
      <c r="P871" s="363" t="s">
        <v>657</v>
      </c>
      <c r="Q871" s="363"/>
      <c r="R871" s="363"/>
      <c r="S871" s="363"/>
      <c r="T871" s="363"/>
      <c r="U871" s="363"/>
      <c r="V871" s="363"/>
      <c r="W871" s="363"/>
      <c r="X871" s="363"/>
      <c r="Y871" s="364">
        <v>74.534999999999997</v>
      </c>
      <c r="Z871" s="365"/>
      <c r="AA871" s="365"/>
      <c r="AB871" s="366"/>
      <c r="AC871" s="376" t="s">
        <v>377</v>
      </c>
      <c r="AD871" s="384"/>
      <c r="AE871" s="384"/>
      <c r="AF871" s="384"/>
      <c r="AG871" s="384"/>
      <c r="AH871" s="385" t="s">
        <v>560</v>
      </c>
      <c r="AI871" s="386"/>
      <c r="AJ871" s="386"/>
      <c r="AK871" s="386"/>
      <c r="AL871" s="370" t="s">
        <v>560</v>
      </c>
      <c r="AM871" s="371"/>
      <c r="AN871" s="371"/>
      <c r="AO871" s="372"/>
      <c r="AP871" s="373" t="s">
        <v>667</v>
      </c>
      <c r="AQ871" s="373"/>
      <c r="AR871" s="373"/>
      <c r="AS871" s="373"/>
      <c r="AT871" s="373"/>
      <c r="AU871" s="373"/>
      <c r="AV871" s="373"/>
      <c r="AW871" s="373"/>
      <c r="AX871" s="373"/>
    </row>
    <row r="872" spans="1:50" ht="43.5" customHeight="1" x14ac:dyDescent="0.15">
      <c r="A872" s="395">
        <v>2</v>
      </c>
      <c r="B872" s="395">
        <v>1</v>
      </c>
      <c r="C872" s="360" t="s">
        <v>648</v>
      </c>
      <c r="D872" s="360"/>
      <c r="E872" s="360"/>
      <c r="F872" s="360"/>
      <c r="G872" s="360"/>
      <c r="H872" s="360"/>
      <c r="I872" s="360"/>
      <c r="J872" s="361">
        <v>1020001071491</v>
      </c>
      <c r="K872" s="362"/>
      <c r="L872" s="362"/>
      <c r="M872" s="362"/>
      <c r="N872" s="362"/>
      <c r="O872" s="362"/>
      <c r="P872" s="363" t="s">
        <v>658</v>
      </c>
      <c r="Q872" s="363"/>
      <c r="R872" s="363"/>
      <c r="S872" s="363"/>
      <c r="T872" s="363"/>
      <c r="U872" s="363"/>
      <c r="V872" s="363"/>
      <c r="W872" s="363"/>
      <c r="X872" s="363"/>
      <c r="Y872" s="364">
        <v>61.173999999999999</v>
      </c>
      <c r="Z872" s="365"/>
      <c r="AA872" s="365"/>
      <c r="AB872" s="366"/>
      <c r="AC872" s="376" t="s">
        <v>371</v>
      </c>
      <c r="AD872" s="376"/>
      <c r="AE872" s="376"/>
      <c r="AF872" s="376"/>
      <c r="AG872" s="376"/>
      <c r="AH872" s="385">
        <v>2</v>
      </c>
      <c r="AI872" s="386"/>
      <c r="AJ872" s="386"/>
      <c r="AK872" s="386"/>
      <c r="AL872" s="370">
        <v>79.900000000000006</v>
      </c>
      <c r="AM872" s="371"/>
      <c r="AN872" s="371"/>
      <c r="AO872" s="372"/>
      <c r="AP872" s="373" t="s">
        <v>667</v>
      </c>
      <c r="AQ872" s="373"/>
      <c r="AR872" s="373"/>
      <c r="AS872" s="373"/>
      <c r="AT872" s="373"/>
      <c r="AU872" s="373"/>
      <c r="AV872" s="373"/>
      <c r="AW872" s="373"/>
      <c r="AX872" s="373"/>
    </row>
    <row r="873" spans="1:50" ht="115.5" customHeight="1" x14ac:dyDescent="0.15">
      <c r="A873" s="395">
        <v>3</v>
      </c>
      <c r="B873" s="395">
        <v>1</v>
      </c>
      <c r="C873" s="374" t="s">
        <v>649</v>
      </c>
      <c r="D873" s="360"/>
      <c r="E873" s="360"/>
      <c r="F873" s="360"/>
      <c r="G873" s="360"/>
      <c r="H873" s="360"/>
      <c r="I873" s="360"/>
      <c r="J873" s="361">
        <v>5010405001703</v>
      </c>
      <c r="K873" s="362"/>
      <c r="L873" s="362"/>
      <c r="M873" s="362"/>
      <c r="N873" s="362"/>
      <c r="O873" s="362"/>
      <c r="P873" s="375" t="s">
        <v>659</v>
      </c>
      <c r="Q873" s="363"/>
      <c r="R873" s="363"/>
      <c r="S873" s="363"/>
      <c r="T873" s="363"/>
      <c r="U873" s="363"/>
      <c r="V873" s="363"/>
      <c r="W873" s="363"/>
      <c r="X873" s="363"/>
      <c r="Y873" s="364">
        <v>59.4</v>
      </c>
      <c r="Z873" s="365"/>
      <c r="AA873" s="365"/>
      <c r="AB873" s="366"/>
      <c r="AC873" s="376" t="s">
        <v>371</v>
      </c>
      <c r="AD873" s="376"/>
      <c r="AE873" s="376"/>
      <c r="AF873" s="376"/>
      <c r="AG873" s="376"/>
      <c r="AH873" s="368">
        <v>1</v>
      </c>
      <c r="AI873" s="369"/>
      <c r="AJ873" s="369"/>
      <c r="AK873" s="369"/>
      <c r="AL873" s="370">
        <v>99.13</v>
      </c>
      <c r="AM873" s="371"/>
      <c r="AN873" s="371"/>
      <c r="AO873" s="372"/>
      <c r="AP873" s="373" t="s">
        <v>748</v>
      </c>
      <c r="AQ873" s="373"/>
      <c r="AR873" s="373"/>
      <c r="AS873" s="373"/>
      <c r="AT873" s="373"/>
      <c r="AU873" s="373"/>
      <c r="AV873" s="373"/>
      <c r="AW873" s="373"/>
      <c r="AX873" s="373"/>
    </row>
    <row r="874" spans="1:50" ht="53.25" customHeight="1" x14ac:dyDescent="0.15">
      <c r="A874" s="395">
        <v>4</v>
      </c>
      <c r="B874" s="395">
        <v>1</v>
      </c>
      <c r="C874" s="374" t="s">
        <v>650</v>
      </c>
      <c r="D874" s="360"/>
      <c r="E874" s="360"/>
      <c r="F874" s="360"/>
      <c r="G874" s="360"/>
      <c r="H874" s="360"/>
      <c r="I874" s="360"/>
      <c r="J874" s="361">
        <v>3010001025546</v>
      </c>
      <c r="K874" s="362"/>
      <c r="L874" s="362"/>
      <c r="M874" s="362"/>
      <c r="N874" s="362"/>
      <c r="O874" s="362"/>
      <c r="P874" s="375" t="s">
        <v>660</v>
      </c>
      <c r="Q874" s="363"/>
      <c r="R874" s="363"/>
      <c r="S874" s="363"/>
      <c r="T874" s="363"/>
      <c r="U874" s="363"/>
      <c r="V874" s="363"/>
      <c r="W874" s="363"/>
      <c r="X874" s="363"/>
      <c r="Y874" s="364">
        <v>38.593000000000004</v>
      </c>
      <c r="Z874" s="365"/>
      <c r="AA874" s="365"/>
      <c r="AB874" s="366"/>
      <c r="AC874" s="376" t="s">
        <v>375</v>
      </c>
      <c r="AD874" s="376"/>
      <c r="AE874" s="376"/>
      <c r="AF874" s="376"/>
      <c r="AG874" s="376"/>
      <c r="AH874" s="368" t="s">
        <v>560</v>
      </c>
      <c r="AI874" s="369"/>
      <c r="AJ874" s="369"/>
      <c r="AK874" s="369"/>
      <c r="AL874" s="370" t="s">
        <v>560</v>
      </c>
      <c r="AM874" s="371"/>
      <c r="AN874" s="371"/>
      <c r="AO874" s="372"/>
      <c r="AP874" s="373" t="s">
        <v>667</v>
      </c>
      <c r="AQ874" s="373"/>
      <c r="AR874" s="373"/>
      <c r="AS874" s="373"/>
      <c r="AT874" s="373"/>
      <c r="AU874" s="373"/>
      <c r="AV874" s="373"/>
      <c r="AW874" s="373"/>
      <c r="AX874" s="373"/>
    </row>
    <row r="875" spans="1:50" ht="126.75" customHeight="1" x14ac:dyDescent="0.15">
      <c r="A875" s="395">
        <v>5</v>
      </c>
      <c r="B875" s="395">
        <v>1</v>
      </c>
      <c r="C875" s="360" t="s">
        <v>651</v>
      </c>
      <c r="D875" s="360"/>
      <c r="E875" s="360"/>
      <c r="F875" s="360"/>
      <c r="G875" s="360"/>
      <c r="H875" s="360"/>
      <c r="I875" s="360"/>
      <c r="J875" s="361">
        <v>2010701023536</v>
      </c>
      <c r="K875" s="362"/>
      <c r="L875" s="362"/>
      <c r="M875" s="362"/>
      <c r="N875" s="362"/>
      <c r="O875" s="362"/>
      <c r="P875" s="363" t="s">
        <v>661</v>
      </c>
      <c r="Q875" s="363"/>
      <c r="R875" s="363"/>
      <c r="S875" s="363"/>
      <c r="T875" s="363"/>
      <c r="U875" s="363"/>
      <c r="V875" s="363"/>
      <c r="W875" s="363"/>
      <c r="X875" s="363"/>
      <c r="Y875" s="364">
        <v>30.786999999999999</v>
      </c>
      <c r="Z875" s="365"/>
      <c r="AA875" s="365"/>
      <c r="AB875" s="366"/>
      <c r="AC875" s="367" t="s">
        <v>371</v>
      </c>
      <c r="AD875" s="367"/>
      <c r="AE875" s="367"/>
      <c r="AF875" s="367"/>
      <c r="AG875" s="367"/>
      <c r="AH875" s="368">
        <v>1</v>
      </c>
      <c r="AI875" s="369"/>
      <c r="AJ875" s="369"/>
      <c r="AK875" s="369"/>
      <c r="AL875" s="370">
        <v>94.62</v>
      </c>
      <c r="AM875" s="371"/>
      <c r="AN875" s="371"/>
      <c r="AO875" s="372"/>
      <c r="AP875" s="373" t="s">
        <v>748</v>
      </c>
      <c r="AQ875" s="373"/>
      <c r="AR875" s="373"/>
      <c r="AS875" s="373"/>
      <c r="AT875" s="373"/>
      <c r="AU875" s="373"/>
      <c r="AV875" s="373"/>
      <c r="AW875" s="373"/>
      <c r="AX875" s="373"/>
    </row>
    <row r="876" spans="1:50" ht="127.5" customHeight="1" x14ac:dyDescent="0.15">
      <c r="A876" s="395">
        <v>6</v>
      </c>
      <c r="B876" s="395">
        <v>1</v>
      </c>
      <c r="C876" s="360" t="s">
        <v>652</v>
      </c>
      <c r="D876" s="360"/>
      <c r="E876" s="360"/>
      <c r="F876" s="360"/>
      <c r="G876" s="360"/>
      <c r="H876" s="360"/>
      <c r="I876" s="360"/>
      <c r="J876" s="361">
        <v>1013301000030</v>
      </c>
      <c r="K876" s="362"/>
      <c r="L876" s="362"/>
      <c r="M876" s="362"/>
      <c r="N876" s="362"/>
      <c r="O876" s="362"/>
      <c r="P876" s="363" t="s">
        <v>662</v>
      </c>
      <c r="Q876" s="363"/>
      <c r="R876" s="363"/>
      <c r="S876" s="363"/>
      <c r="T876" s="363"/>
      <c r="U876" s="363"/>
      <c r="V876" s="363"/>
      <c r="W876" s="363"/>
      <c r="X876" s="363"/>
      <c r="Y876" s="364">
        <v>23.863</v>
      </c>
      <c r="Z876" s="365"/>
      <c r="AA876" s="365"/>
      <c r="AB876" s="366"/>
      <c r="AC876" s="367" t="s">
        <v>370</v>
      </c>
      <c r="AD876" s="367"/>
      <c r="AE876" s="367"/>
      <c r="AF876" s="367"/>
      <c r="AG876" s="367"/>
      <c r="AH876" s="368">
        <v>1</v>
      </c>
      <c r="AI876" s="369"/>
      <c r="AJ876" s="369"/>
      <c r="AK876" s="369"/>
      <c r="AL876" s="370">
        <v>99.605999999999995</v>
      </c>
      <c r="AM876" s="371"/>
      <c r="AN876" s="371"/>
      <c r="AO876" s="372"/>
      <c r="AP876" s="373" t="s">
        <v>748</v>
      </c>
      <c r="AQ876" s="373"/>
      <c r="AR876" s="373"/>
      <c r="AS876" s="373"/>
      <c r="AT876" s="373"/>
      <c r="AU876" s="373"/>
      <c r="AV876" s="373"/>
      <c r="AW876" s="373"/>
      <c r="AX876" s="373"/>
    </row>
    <row r="877" spans="1:50" ht="60" customHeight="1" x14ac:dyDescent="0.15">
      <c r="A877" s="395">
        <v>7</v>
      </c>
      <c r="B877" s="395">
        <v>1</v>
      </c>
      <c r="C877" s="360" t="s">
        <v>653</v>
      </c>
      <c r="D877" s="360"/>
      <c r="E877" s="360"/>
      <c r="F877" s="360"/>
      <c r="G877" s="360"/>
      <c r="H877" s="360"/>
      <c r="I877" s="360"/>
      <c r="J877" s="361">
        <v>1012805001385</v>
      </c>
      <c r="K877" s="362"/>
      <c r="L877" s="362"/>
      <c r="M877" s="362"/>
      <c r="N877" s="362"/>
      <c r="O877" s="362"/>
      <c r="P877" s="363" t="s">
        <v>663</v>
      </c>
      <c r="Q877" s="363"/>
      <c r="R877" s="363"/>
      <c r="S877" s="363"/>
      <c r="T877" s="363"/>
      <c r="U877" s="363"/>
      <c r="V877" s="363"/>
      <c r="W877" s="363"/>
      <c r="X877" s="363"/>
      <c r="Y877" s="364">
        <v>20.062999999999999</v>
      </c>
      <c r="Z877" s="365"/>
      <c r="AA877" s="365"/>
      <c r="AB877" s="366"/>
      <c r="AC877" s="367" t="s">
        <v>377</v>
      </c>
      <c r="AD877" s="367"/>
      <c r="AE877" s="367"/>
      <c r="AF877" s="367"/>
      <c r="AG877" s="367"/>
      <c r="AH877" s="368" t="s">
        <v>560</v>
      </c>
      <c r="AI877" s="369"/>
      <c r="AJ877" s="369"/>
      <c r="AK877" s="369"/>
      <c r="AL877" s="370" t="s">
        <v>560</v>
      </c>
      <c r="AM877" s="371"/>
      <c r="AN877" s="371"/>
      <c r="AO877" s="372"/>
      <c r="AP877" s="373" t="s">
        <v>667</v>
      </c>
      <c r="AQ877" s="373"/>
      <c r="AR877" s="373"/>
      <c r="AS877" s="373"/>
      <c r="AT877" s="373"/>
      <c r="AU877" s="373"/>
      <c r="AV877" s="373"/>
      <c r="AW877" s="373"/>
      <c r="AX877" s="373"/>
    </row>
    <row r="878" spans="1:50" ht="57.75" customHeight="1" x14ac:dyDescent="0.15">
      <c r="A878" s="395">
        <v>8</v>
      </c>
      <c r="B878" s="395">
        <v>1</v>
      </c>
      <c r="C878" s="360" t="s">
        <v>654</v>
      </c>
      <c r="D878" s="360"/>
      <c r="E878" s="360"/>
      <c r="F878" s="360"/>
      <c r="G878" s="360"/>
      <c r="H878" s="360"/>
      <c r="I878" s="360"/>
      <c r="J878" s="361">
        <v>7011101016919</v>
      </c>
      <c r="K878" s="362"/>
      <c r="L878" s="362"/>
      <c r="M878" s="362"/>
      <c r="N878" s="362"/>
      <c r="O878" s="362"/>
      <c r="P878" s="363" t="s">
        <v>664</v>
      </c>
      <c r="Q878" s="363"/>
      <c r="R878" s="363"/>
      <c r="S878" s="363"/>
      <c r="T878" s="363"/>
      <c r="U878" s="363"/>
      <c r="V878" s="363"/>
      <c r="W878" s="363"/>
      <c r="X878" s="363"/>
      <c r="Y878" s="364">
        <v>18.904</v>
      </c>
      <c r="Z878" s="365"/>
      <c r="AA878" s="365"/>
      <c r="AB878" s="366"/>
      <c r="AC878" s="367" t="s">
        <v>375</v>
      </c>
      <c r="AD878" s="367"/>
      <c r="AE878" s="367"/>
      <c r="AF878" s="367"/>
      <c r="AG878" s="367"/>
      <c r="AH878" s="368" t="s">
        <v>560</v>
      </c>
      <c r="AI878" s="369"/>
      <c r="AJ878" s="369"/>
      <c r="AK878" s="369"/>
      <c r="AL878" s="370" t="s">
        <v>560</v>
      </c>
      <c r="AM878" s="371"/>
      <c r="AN878" s="371"/>
      <c r="AO878" s="372"/>
      <c r="AP878" s="373" t="s">
        <v>667</v>
      </c>
      <c r="AQ878" s="373"/>
      <c r="AR878" s="373"/>
      <c r="AS878" s="373"/>
      <c r="AT878" s="373"/>
      <c r="AU878" s="373"/>
      <c r="AV878" s="373"/>
      <c r="AW878" s="373"/>
      <c r="AX878" s="373"/>
    </row>
    <row r="879" spans="1:50" ht="83.25" customHeight="1" x14ac:dyDescent="0.15">
      <c r="A879" s="395">
        <v>9</v>
      </c>
      <c r="B879" s="395">
        <v>1</v>
      </c>
      <c r="C879" s="360" t="s">
        <v>655</v>
      </c>
      <c r="D879" s="360"/>
      <c r="E879" s="360"/>
      <c r="F879" s="360"/>
      <c r="G879" s="360"/>
      <c r="H879" s="360"/>
      <c r="I879" s="360"/>
      <c r="J879" s="361">
        <v>2013405000693</v>
      </c>
      <c r="K879" s="362"/>
      <c r="L879" s="362"/>
      <c r="M879" s="362"/>
      <c r="N879" s="362"/>
      <c r="O879" s="362"/>
      <c r="P879" s="363" t="s">
        <v>665</v>
      </c>
      <c r="Q879" s="363"/>
      <c r="R879" s="363"/>
      <c r="S879" s="363"/>
      <c r="T879" s="363"/>
      <c r="U879" s="363"/>
      <c r="V879" s="363"/>
      <c r="W879" s="363"/>
      <c r="X879" s="363"/>
      <c r="Y879" s="364">
        <v>18.788</v>
      </c>
      <c r="Z879" s="365"/>
      <c r="AA879" s="365"/>
      <c r="AB879" s="366"/>
      <c r="AC879" s="367" t="s">
        <v>377</v>
      </c>
      <c r="AD879" s="367"/>
      <c r="AE879" s="367"/>
      <c r="AF879" s="367"/>
      <c r="AG879" s="367"/>
      <c r="AH879" s="368" t="s">
        <v>560</v>
      </c>
      <c r="AI879" s="369"/>
      <c r="AJ879" s="369"/>
      <c r="AK879" s="369"/>
      <c r="AL879" s="370" t="s">
        <v>560</v>
      </c>
      <c r="AM879" s="371"/>
      <c r="AN879" s="371"/>
      <c r="AO879" s="372"/>
      <c r="AP879" s="373" t="s">
        <v>667</v>
      </c>
      <c r="AQ879" s="373"/>
      <c r="AR879" s="373"/>
      <c r="AS879" s="373"/>
      <c r="AT879" s="373"/>
      <c r="AU879" s="373"/>
      <c r="AV879" s="373"/>
      <c r="AW879" s="373"/>
      <c r="AX879" s="373"/>
    </row>
    <row r="880" spans="1:50" ht="43.5" customHeight="1" x14ac:dyDescent="0.15">
      <c r="A880" s="395">
        <v>10</v>
      </c>
      <c r="B880" s="395">
        <v>1</v>
      </c>
      <c r="C880" s="360" t="s">
        <v>656</v>
      </c>
      <c r="D880" s="360"/>
      <c r="E880" s="360"/>
      <c r="F880" s="360"/>
      <c r="G880" s="360"/>
      <c r="H880" s="360"/>
      <c r="I880" s="360"/>
      <c r="J880" s="361">
        <v>8010001069555</v>
      </c>
      <c r="K880" s="362"/>
      <c r="L880" s="362"/>
      <c r="M880" s="362"/>
      <c r="N880" s="362"/>
      <c r="O880" s="362"/>
      <c r="P880" s="363" t="s">
        <v>666</v>
      </c>
      <c r="Q880" s="363"/>
      <c r="R880" s="363"/>
      <c r="S880" s="363"/>
      <c r="T880" s="363"/>
      <c r="U880" s="363"/>
      <c r="V880" s="363"/>
      <c r="W880" s="363"/>
      <c r="X880" s="363"/>
      <c r="Y880" s="364">
        <v>18.507999999999999</v>
      </c>
      <c r="Z880" s="365"/>
      <c r="AA880" s="365"/>
      <c r="AB880" s="366"/>
      <c r="AC880" s="367" t="s">
        <v>377</v>
      </c>
      <c r="AD880" s="367"/>
      <c r="AE880" s="367"/>
      <c r="AF880" s="367"/>
      <c r="AG880" s="367"/>
      <c r="AH880" s="368" t="s">
        <v>560</v>
      </c>
      <c r="AI880" s="369"/>
      <c r="AJ880" s="369"/>
      <c r="AK880" s="369"/>
      <c r="AL880" s="370" t="s">
        <v>560</v>
      </c>
      <c r="AM880" s="371"/>
      <c r="AN880" s="371"/>
      <c r="AO880" s="372"/>
      <c r="AP880" s="373" t="s">
        <v>667</v>
      </c>
      <c r="AQ880" s="373"/>
      <c r="AR880" s="373"/>
      <c r="AS880" s="373"/>
      <c r="AT880" s="373"/>
      <c r="AU880" s="373"/>
      <c r="AV880" s="373"/>
      <c r="AW880" s="373"/>
      <c r="AX880" s="373"/>
    </row>
    <row r="881" spans="1:50" ht="30" hidden="1" customHeight="1" x14ac:dyDescent="0.15">
      <c r="A881" s="395">
        <v>11</v>
      </c>
      <c r="B881" s="39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95">
        <v>12</v>
      </c>
      <c r="B882" s="39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95">
        <v>13</v>
      </c>
      <c r="B883" s="39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95">
        <v>14</v>
      </c>
      <c r="B884" s="39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95">
        <v>15</v>
      </c>
      <c r="B885" s="39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95">
        <v>16</v>
      </c>
      <c r="B886" s="39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95">
        <v>17</v>
      </c>
      <c r="B887" s="39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95">
        <v>18</v>
      </c>
      <c r="B888" s="39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95">
        <v>19</v>
      </c>
      <c r="B889" s="39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95">
        <v>20</v>
      </c>
      <c r="B890" s="39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95">
        <v>21</v>
      </c>
      <c r="B891" s="39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95">
        <v>22</v>
      </c>
      <c r="B892" s="395">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95">
        <v>23</v>
      </c>
      <c r="B893" s="395">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95">
        <v>24</v>
      </c>
      <c r="B894" s="395">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95">
        <v>25</v>
      </c>
      <c r="B895" s="39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95">
        <v>26</v>
      </c>
      <c r="B896" s="39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95">
        <v>27</v>
      </c>
      <c r="B897" s="39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95">
        <v>28</v>
      </c>
      <c r="B898" s="39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95">
        <v>29</v>
      </c>
      <c r="B899" s="39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95">
        <v>30</v>
      </c>
      <c r="B900" s="39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80.25" customHeight="1" x14ac:dyDescent="0.15">
      <c r="A904" s="395">
        <v>1</v>
      </c>
      <c r="B904" s="395">
        <v>1</v>
      </c>
      <c r="C904" s="360" t="s">
        <v>668</v>
      </c>
      <c r="D904" s="360"/>
      <c r="E904" s="360"/>
      <c r="F904" s="360"/>
      <c r="G904" s="360"/>
      <c r="H904" s="360"/>
      <c r="I904" s="360"/>
      <c r="J904" s="361">
        <v>7370005002147</v>
      </c>
      <c r="K904" s="362"/>
      <c r="L904" s="362"/>
      <c r="M904" s="362"/>
      <c r="N904" s="362"/>
      <c r="O904" s="362"/>
      <c r="P904" s="375" t="s">
        <v>682</v>
      </c>
      <c r="Q904" s="363"/>
      <c r="R904" s="363"/>
      <c r="S904" s="363"/>
      <c r="T904" s="363"/>
      <c r="U904" s="363"/>
      <c r="V904" s="363"/>
      <c r="W904" s="363"/>
      <c r="X904" s="363"/>
      <c r="Y904" s="364">
        <v>2178.2502690000001</v>
      </c>
      <c r="Z904" s="365"/>
      <c r="AA904" s="365"/>
      <c r="AB904" s="366"/>
      <c r="AC904" s="376" t="s">
        <v>646</v>
      </c>
      <c r="AD904" s="384"/>
      <c r="AE904" s="384"/>
      <c r="AF904" s="384"/>
      <c r="AG904" s="384"/>
      <c r="AH904" s="387" t="s">
        <v>560</v>
      </c>
      <c r="AI904" s="388"/>
      <c r="AJ904" s="388"/>
      <c r="AK904" s="389"/>
      <c r="AL904" s="370" t="s">
        <v>560</v>
      </c>
      <c r="AM904" s="371"/>
      <c r="AN904" s="371"/>
      <c r="AO904" s="372"/>
      <c r="AP904" s="373" t="s">
        <v>724</v>
      </c>
      <c r="AQ904" s="373"/>
      <c r="AR904" s="373"/>
      <c r="AS904" s="373"/>
      <c r="AT904" s="373"/>
      <c r="AU904" s="373"/>
      <c r="AV904" s="373"/>
      <c r="AW904" s="373"/>
      <c r="AX904" s="373"/>
    </row>
    <row r="905" spans="1:50" ht="80.25" customHeight="1" x14ac:dyDescent="0.15">
      <c r="A905" s="395">
        <v>2</v>
      </c>
      <c r="B905" s="395">
        <v>1</v>
      </c>
      <c r="C905" s="374" t="s">
        <v>669</v>
      </c>
      <c r="D905" s="360"/>
      <c r="E905" s="360"/>
      <c r="F905" s="360"/>
      <c r="G905" s="360"/>
      <c r="H905" s="360"/>
      <c r="I905" s="360"/>
      <c r="J905" s="361">
        <v>3310005001777</v>
      </c>
      <c r="K905" s="362"/>
      <c r="L905" s="362"/>
      <c r="M905" s="362"/>
      <c r="N905" s="362"/>
      <c r="O905" s="362"/>
      <c r="P905" s="375" t="s">
        <v>683</v>
      </c>
      <c r="Q905" s="363"/>
      <c r="R905" s="363"/>
      <c r="S905" s="363"/>
      <c r="T905" s="363"/>
      <c r="U905" s="363"/>
      <c r="V905" s="363"/>
      <c r="W905" s="363"/>
      <c r="X905" s="363"/>
      <c r="Y905" s="364">
        <v>2164.2303579999998</v>
      </c>
      <c r="Z905" s="365"/>
      <c r="AA905" s="365"/>
      <c r="AB905" s="366"/>
      <c r="AC905" s="376" t="s">
        <v>646</v>
      </c>
      <c r="AD905" s="384"/>
      <c r="AE905" s="384"/>
      <c r="AF905" s="384"/>
      <c r="AG905" s="384"/>
      <c r="AH905" s="390" t="s">
        <v>560</v>
      </c>
      <c r="AI905" s="391"/>
      <c r="AJ905" s="391"/>
      <c r="AK905" s="392"/>
      <c r="AL905" s="370" t="s">
        <v>560</v>
      </c>
      <c r="AM905" s="371"/>
      <c r="AN905" s="371"/>
      <c r="AO905" s="372"/>
      <c r="AP905" s="373" t="s">
        <v>724</v>
      </c>
      <c r="AQ905" s="373"/>
      <c r="AR905" s="373"/>
      <c r="AS905" s="373"/>
      <c r="AT905" s="373"/>
      <c r="AU905" s="373"/>
      <c r="AV905" s="373"/>
      <c r="AW905" s="373"/>
      <c r="AX905" s="373"/>
    </row>
    <row r="906" spans="1:50" ht="80.25" customHeight="1" x14ac:dyDescent="0.15">
      <c r="A906" s="395">
        <v>3</v>
      </c>
      <c r="B906" s="395">
        <v>1</v>
      </c>
      <c r="C906" s="360" t="s">
        <v>670</v>
      </c>
      <c r="D906" s="360"/>
      <c r="E906" s="360"/>
      <c r="F906" s="360"/>
      <c r="G906" s="360"/>
      <c r="H906" s="360"/>
      <c r="I906" s="360"/>
      <c r="J906" s="361">
        <v>5010005007398</v>
      </c>
      <c r="K906" s="362"/>
      <c r="L906" s="362"/>
      <c r="M906" s="362"/>
      <c r="N906" s="362"/>
      <c r="O906" s="362"/>
      <c r="P906" s="375" t="s">
        <v>684</v>
      </c>
      <c r="Q906" s="363"/>
      <c r="R906" s="363"/>
      <c r="S906" s="363"/>
      <c r="T906" s="363"/>
      <c r="U906" s="363"/>
      <c r="V906" s="363"/>
      <c r="W906" s="363"/>
      <c r="X906" s="363"/>
      <c r="Y906" s="364">
        <v>1386.205588</v>
      </c>
      <c r="Z906" s="365"/>
      <c r="AA906" s="365"/>
      <c r="AB906" s="366"/>
      <c r="AC906" s="376" t="s">
        <v>646</v>
      </c>
      <c r="AD906" s="384"/>
      <c r="AE906" s="384"/>
      <c r="AF906" s="384"/>
      <c r="AG906" s="384"/>
      <c r="AH906" s="387" t="s">
        <v>560</v>
      </c>
      <c r="AI906" s="388"/>
      <c r="AJ906" s="388"/>
      <c r="AK906" s="389"/>
      <c r="AL906" s="370" t="s">
        <v>560</v>
      </c>
      <c r="AM906" s="371"/>
      <c r="AN906" s="371"/>
      <c r="AO906" s="372"/>
      <c r="AP906" s="373" t="s">
        <v>724</v>
      </c>
      <c r="AQ906" s="373"/>
      <c r="AR906" s="373"/>
      <c r="AS906" s="373"/>
      <c r="AT906" s="373"/>
      <c r="AU906" s="373"/>
      <c r="AV906" s="373"/>
      <c r="AW906" s="373"/>
      <c r="AX906" s="373"/>
    </row>
    <row r="907" spans="1:50" ht="80.25" customHeight="1" x14ac:dyDescent="0.15">
      <c r="A907" s="395">
        <v>4</v>
      </c>
      <c r="B907" s="395">
        <v>1</v>
      </c>
      <c r="C907" s="360" t="s">
        <v>671</v>
      </c>
      <c r="D907" s="360"/>
      <c r="E907" s="360"/>
      <c r="F907" s="360"/>
      <c r="G907" s="360"/>
      <c r="H907" s="360"/>
      <c r="I907" s="360"/>
      <c r="J907" s="361">
        <v>4120905002554</v>
      </c>
      <c r="K907" s="362"/>
      <c r="L907" s="362"/>
      <c r="M907" s="362"/>
      <c r="N907" s="362"/>
      <c r="O907" s="362"/>
      <c r="P907" s="375" t="s">
        <v>685</v>
      </c>
      <c r="Q907" s="363"/>
      <c r="R907" s="363"/>
      <c r="S907" s="363"/>
      <c r="T907" s="363"/>
      <c r="U907" s="363"/>
      <c r="V907" s="363"/>
      <c r="W907" s="363"/>
      <c r="X907" s="363"/>
      <c r="Y907" s="364">
        <v>791.971</v>
      </c>
      <c r="Z907" s="365"/>
      <c r="AA907" s="365"/>
      <c r="AB907" s="366"/>
      <c r="AC907" s="376" t="s">
        <v>646</v>
      </c>
      <c r="AD907" s="384"/>
      <c r="AE907" s="384"/>
      <c r="AF907" s="384"/>
      <c r="AG907" s="384"/>
      <c r="AH907" s="387" t="s">
        <v>560</v>
      </c>
      <c r="AI907" s="388"/>
      <c r="AJ907" s="388"/>
      <c r="AK907" s="389"/>
      <c r="AL907" s="370" t="s">
        <v>560</v>
      </c>
      <c r="AM907" s="371"/>
      <c r="AN907" s="371"/>
      <c r="AO907" s="372"/>
      <c r="AP907" s="373" t="s">
        <v>724</v>
      </c>
      <c r="AQ907" s="373"/>
      <c r="AR907" s="373"/>
      <c r="AS907" s="373"/>
      <c r="AT907" s="373"/>
      <c r="AU907" s="373"/>
      <c r="AV907" s="373"/>
      <c r="AW907" s="373"/>
      <c r="AX907" s="373"/>
    </row>
    <row r="908" spans="1:50" ht="80.25" customHeight="1" x14ac:dyDescent="0.15">
      <c r="A908" s="395">
        <v>5</v>
      </c>
      <c r="B908" s="395">
        <v>1</v>
      </c>
      <c r="C908" s="360" t="s">
        <v>672</v>
      </c>
      <c r="D908" s="360"/>
      <c r="E908" s="360"/>
      <c r="F908" s="360"/>
      <c r="G908" s="360"/>
      <c r="H908" s="360"/>
      <c r="I908" s="360"/>
      <c r="J908" s="361">
        <v>3130005005532</v>
      </c>
      <c r="K908" s="362"/>
      <c r="L908" s="362"/>
      <c r="M908" s="362"/>
      <c r="N908" s="362"/>
      <c r="O908" s="362"/>
      <c r="P908" s="375" t="s">
        <v>686</v>
      </c>
      <c r="Q908" s="363"/>
      <c r="R908" s="363"/>
      <c r="S908" s="363"/>
      <c r="T908" s="363"/>
      <c r="U908" s="363"/>
      <c r="V908" s="363"/>
      <c r="W908" s="363"/>
      <c r="X908" s="363"/>
      <c r="Y908" s="364">
        <v>535.68418499999996</v>
      </c>
      <c r="Z908" s="365"/>
      <c r="AA908" s="365"/>
      <c r="AB908" s="366"/>
      <c r="AC908" s="376" t="s">
        <v>646</v>
      </c>
      <c r="AD908" s="384"/>
      <c r="AE908" s="384"/>
      <c r="AF908" s="384"/>
      <c r="AG908" s="384"/>
      <c r="AH908" s="387" t="s">
        <v>560</v>
      </c>
      <c r="AI908" s="388"/>
      <c r="AJ908" s="388"/>
      <c r="AK908" s="389"/>
      <c r="AL908" s="370" t="s">
        <v>560</v>
      </c>
      <c r="AM908" s="371"/>
      <c r="AN908" s="371"/>
      <c r="AO908" s="372"/>
      <c r="AP908" s="373" t="s">
        <v>724</v>
      </c>
      <c r="AQ908" s="373"/>
      <c r="AR908" s="373"/>
      <c r="AS908" s="373"/>
      <c r="AT908" s="373"/>
      <c r="AU908" s="373"/>
      <c r="AV908" s="373"/>
      <c r="AW908" s="373"/>
      <c r="AX908" s="373"/>
    </row>
    <row r="909" spans="1:50" ht="108" customHeight="1" x14ac:dyDescent="0.15">
      <c r="A909" s="395">
        <v>6</v>
      </c>
      <c r="B909" s="395">
        <v>1</v>
      </c>
      <c r="C909" s="360" t="s">
        <v>673</v>
      </c>
      <c r="D909" s="360"/>
      <c r="E909" s="360"/>
      <c r="F909" s="360"/>
      <c r="G909" s="360"/>
      <c r="H909" s="360"/>
      <c r="I909" s="360"/>
      <c r="J909" s="361">
        <v>1030005007111</v>
      </c>
      <c r="K909" s="362"/>
      <c r="L909" s="362"/>
      <c r="M909" s="362"/>
      <c r="N909" s="362"/>
      <c r="O909" s="362"/>
      <c r="P909" s="375" t="s">
        <v>687</v>
      </c>
      <c r="Q909" s="363"/>
      <c r="R909" s="363"/>
      <c r="S909" s="363"/>
      <c r="T909" s="363"/>
      <c r="U909" s="363"/>
      <c r="V909" s="363"/>
      <c r="W909" s="363"/>
      <c r="X909" s="363"/>
      <c r="Y909" s="364">
        <v>419.78991100000002</v>
      </c>
      <c r="Z909" s="365"/>
      <c r="AA909" s="365"/>
      <c r="AB909" s="366"/>
      <c r="AC909" s="376" t="s">
        <v>646</v>
      </c>
      <c r="AD909" s="384"/>
      <c r="AE909" s="384"/>
      <c r="AF909" s="384"/>
      <c r="AG909" s="384"/>
      <c r="AH909" s="387" t="s">
        <v>560</v>
      </c>
      <c r="AI909" s="388"/>
      <c r="AJ909" s="388"/>
      <c r="AK909" s="389"/>
      <c r="AL909" s="370" t="s">
        <v>560</v>
      </c>
      <c r="AM909" s="371"/>
      <c r="AN909" s="371"/>
      <c r="AO909" s="372"/>
      <c r="AP909" s="373" t="s">
        <v>724</v>
      </c>
      <c r="AQ909" s="373"/>
      <c r="AR909" s="373"/>
      <c r="AS909" s="373"/>
      <c r="AT909" s="373"/>
      <c r="AU909" s="373"/>
      <c r="AV909" s="373"/>
      <c r="AW909" s="373"/>
      <c r="AX909" s="373"/>
    </row>
    <row r="910" spans="1:50" ht="80.25" customHeight="1" x14ac:dyDescent="0.15">
      <c r="A910" s="395">
        <v>7</v>
      </c>
      <c r="B910" s="395">
        <v>1</v>
      </c>
      <c r="C910" s="360" t="s">
        <v>674</v>
      </c>
      <c r="D910" s="360"/>
      <c r="E910" s="360"/>
      <c r="F910" s="360"/>
      <c r="G910" s="360"/>
      <c r="H910" s="360"/>
      <c r="I910" s="360"/>
      <c r="J910" s="361">
        <v>1012805001385</v>
      </c>
      <c r="K910" s="362"/>
      <c r="L910" s="362"/>
      <c r="M910" s="362"/>
      <c r="N910" s="362"/>
      <c r="O910" s="362"/>
      <c r="P910" s="375" t="s">
        <v>688</v>
      </c>
      <c r="Q910" s="363"/>
      <c r="R910" s="363"/>
      <c r="S910" s="363"/>
      <c r="T910" s="363"/>
      <c r="U910" s="363"/>
      <c r="V910" s="363"/>
      <c r="W910" s="363"/>
      <c r="X910" s="363"/>
      <c r="Y910" s="364">
        <v>326.96280000000002</v>
      </c>
      <c r="Z910" s="365"/>
      <c r="AA910" s="365"/>
      <c r="AB910" s="366"/>
      <c r="AC910" s="376" t="s">
        <v>646</v>
      </c>
      <c r="AD910" s="384"/>
      <c r="AE910" s="384"/>
      <c r="AF910" s="384"/>
      <c r="AG910" s="384"/>
      <c r="AH910" s="387" t="s">
        <v>560</v>
      </c>
      <c r="AI910" s="388"/>
      <c r="AJ910" s="388"/>
      <c r="AK910" s="389"/>
      <c r="AL910" s="370" t="s">
        <v>560</v>
      </c>
      <c r="AM910" s="371"/>
      <c r="AN910" s="371"/>
      <c r="AO910" s="372"/>
      <c r="AP910" s="373" t="s">
        <v>724</v>
      </c>
      <c r="AQ910" s="373"/>
      <c r="AR910" s="373"/>
      <c r="AS910" s="373"/>
      <c r="AT910" s="373"/>
      <c r="AU910" s="373"/>
      <c r="AV910" s="373"/>
      <c r="AW910" s="373"/>
      <c r="AX910" s="373"/>
    </row>
    <row r="911" spans="1:50" ht="111.75" customHeight="1" x14ac:dyDescent="0.15">
      <c r="A911" s="395">
        <v>8</v>
      </c>
      <c r="B911" s="395">
        <v>1</v>
      </c>
      <c r="C911" s="360" t="s">
        <v>675</v>
      </c>
      <c r="D911" s="360"/>
      <c r="E911" s="360"/>
      <c r="F911" s="360"/>
      <c r="G911" s="360"/>
      <c r="H911" s="360"/>
      <c r="I911" s="360"/>
      <c r="J911" s="361">
        <v>4050005005267</v>
      </c>
      <c r="K911" s="362"/>
      <c r="L911" s="362"/>
      <c r="M911" s="362"/>
      <c r="N911" s="362"/>
      <c r="O911" s="362"/>
      <c r="P911" s="375" t="s">
        <v>689</v>
      </c>
      <c r="Q911" s="363"/>
      <c r="R911" s="363"/>
      <c r="S911" s="363"/>
      <c r="T911" s="363"/>
      <c r="U911" s="363"/>
      <c r="V911" s="363"/>
      <c r="W911" s="363"/>
      <c r="X911" s="363"/>
      <c r="Y911" s="364">
        <v>283.2131</v>
      </c>
      <c r="Z911" s="365"/>
      <c r="AA911" s="365"/>
      <c r="AB911" s="366"/>
      <c r="AC911" s="376" t="s">
        <v>646</v>
      </c>
      <c r="AD911" s="384"/>
      <c r="AE911" s="384"/>
      <c r="AF911" s="384"/>
      <c r="AG911" s="384"/>
      <c r="AH911" s="387" t="s">
        <v>560</v>
      </c>
      <c r="AI911" s="388"/>
      <c r="AJ911" s="388"/>
      <c r="AK911" s="389"/>
      <c r="AL911" s="370" t="s">
        <v>560</v>
      </c>
      <c r="AM911" s="371"/>
      <c r="AN911" s="371"/>
      <c r="AO911" s="372"/>
      <c r="AP911" s="373" t="s">
        <v>724</v>
      </c>
      <c r="AQ911" s="373"/>
      <c r="AR911" s="373"/>
      <c r="AS911" s="373"/>
      <c r="AT911" s="373"/>
      <c r="AU911" s="373"/>
      <c r="AV911" s="373"/>
      <c r="AW911" s="373"/>
      <c r="AX911" s="373"/>
    </row>
    <row r="912" spans="1:50" ht="80.25" customHeight="1" x14ac:dyDescent="0.15">
      <c r="A912" s="395">
        <v>9</v>
      </c>
      <c r="B912" s="395">
        <v>1</v>
      </c>
      <c r="C912" s="360" t="s">
        <v>676</v>
      </c>
      <c r="D912" s="360"/>
      <c r="E912" s="360"/>
      <c r="F912" s="360"/>
      <c r="G912" s="360"/>
      <c r="H912" s="360"/>
      <c r="I912" s="360"/>
      <c r="J912" s="361">
        <v>3180005006071</v>
      </c>
      <c r="K912" s="362"/>
      <c r="L912" s="362"/>
      <c r="M912" s="362"/>
      <c r="N912" s="362"/>
      <c r="O912" s="362"/>
      <c r="P912" s="375" t="s">
        <v>690</v>
      </c>
      <c r="Q912" s="363"/>
      <c r="R912" s="363"/>
      <c r="S912" s="363"/>
      <c r="T912" s="363"/>
      <c r="U912" s="363"/>
      <c r="V912" s="363"/>
      <c r="W912" s="363"/>
      <c r="X912" s="363"/>
      <c r="Y912" s="364">
        <v>269.76921900000002</v>
      </c>
      <c r="Z912" s="365"/>
      <c r="AA912" s="365"/>
      <c r="AB912" s="366"/>
      <c r="AC912" s="376" t="s">
        <v>646</v>
      </c>
      <c r="AD912" s="384"/>
      <c r="AE912" s="384"/>
      <c r="AF912" s="384"/>
      <c r="AG912" s="384"/>
      <c r="AH912" s="387" t="s">
        <v>560</v>
      </c>
      <c r="AI912" s="388"/>
      <c r="AJ912" s="388"/>
      <c r="AK912" s="389"/>
      <c r="AL912" s="370" t="s">
        <v>560</v>
      </c>
      <c r="AM912" s="371"/>
      <c r="AN912" s="371"/>
      <c r="AO912" s="372"/>
      <c r="AP912" s="373" t="s">
        <v>724</v>
      </c>
      <c r="AQ912" s="373"/>
      <c r="AR912" s="373"/>
      <c r="AS912" s="373"/>
      <c r="AT912" s="373"/>
      <c r="AU912" s="373"/>
      <c r="AV912" s="373"/>
      <c r="AW912" s="373"/>
      <c r="AX912" s="373"/>
    </row>
    <row r="913" spans="1:50" ht="80.25" customHeight="1" x14ac:dyDescent="0.15">
      <c r="A913" s="395">
        <v>10</v>
      </c>
      <c r="B913" s="395">
        <v>1</v>
      </c>
      <c r="C913" s="360" t="s">
        <v>677</v>
      </c>
      <c r="D913" s="360"/>
      <c r="E913" s="360"/>
      <c r="F913" s="360"/>
      <c r="G913" s="360"/>
      <c r="H913" s="360"/>
      <c r="I913" s="360"/>
      <c r="J913" s="361">
        <v>3290005003743</v>
      </c>
      <c r="K913" s="362"/>
      <c r="L913" s="362"/>
      <c r="M913" s="362"/>
      <c r="N913" s="362"/>
      <c r="O913" s="362"/>
      <c r="P913" s="375" t="s">
        <v>691</v>
      </c>
      <c r="Q913" s="363"/>
      <c r="R913" s="363"/>
      <c r="S913" s="363"/>
      <c r="T913" s="363"/>
      <c r="U913" s="363"/>
      <c r="V913" s="363"/>
      <c r="W913" s="363"/>
      <c r="X913" s="363"/>
      <c r="Y913" s="364">
        <v>258.1019</v>
      </c>
      <c r="Z913" s="365"/>
      <c r="AA913" s="365"/>
      <c r="AB913" s="366"/>
      <c r="AC913" s="376" t="s">
        <v>646</v>
      </c>
      <c r="AD913" s="384"/>
      <c r="AE913" s="384"/>
      <c r="AF913" s="384"/>
      <c r="AG913" s="384"/>
      <c r="AH913" s="387" t="s">
        <v>560</v>
      </c>
      <c r="AI913" s="388"/>
      <c r="AJ913" s="388"/>
      <c r="AK913" s="389"/>
      <c r="AL913" s="370" t="s">
        <v>560</v>
      </c>
      <c r="AM913" s="371"/>
      <c r="AN913" s="371"/>
      <c r="AO913" s="372"/>
      <c r="AP913" s="373" t="s">
        <v>724</v>
      </c>
      <c r="AQ913" s="373"/>
      <c r="AR913" s="373"/>
      <c r="AS913" s="373"/>
      <c r="AT913" s="373"/>
      <c r="AU913" s="373"/>
      <c r="AV913" s="373"/>
      <c r="AW913" s="373"/>
      <c r="AX913" s="373"/>
    </row>
    <row r="914" spans="1:50" ht="30" hidden="1" customHeight="1" x14ac:dyDescent="0.15">
      <c r="A914" s="395">
        <v>11</v>
      </c>
      <c r="B914" s="39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95">
        <v>12</v>
      </c>
      <c r="B915" s="39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95">
        <v>13</v>
      </c>
      <c r="B916" s="39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95">
        <v>14</v>
      </c>
      <c r="B917" s="39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95">
        <v>15</v>
      </c>
      <c r="B918" s="39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95">
        <v>16</v>
      </c>
      <c r="B919" s="39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95">
        <v>17</v>
      </c>
      <c r="B920" s="39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95">
        <v>18</v>
      </c>
      <c r="B921" s="39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95">
        <v>19</v>
      </c>
      <c r="B922" s="39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95">
        <v>20</v>
      </c>
      <c r="B923" s="39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95">
        <v>21</v>
      </c>
      <c r="B924" s="39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95">
        <v>22</v>
      </c>
      <c r="B925" s="395">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95">
        <v>23</v>
      </c>
      <c r="B926" s="395">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95">
        <v>24</v>
      </c>
      <c r="B927" s="395">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95">
        <v>25</v>
      </c>
      <c r="B928" s="39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95">
        <v>26</v>
      </c>
      <c r="B929" s="39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95">
        <v>27</v>
      </c>
      <c r="B930" s="39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95">
        <v>28</v>
      </c>
      <c r="B931" s="39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95">
        <v>29</v>
      </c>
      <c r="B932" s="39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95">
        <v>30</v>
      </c>
      <c r="B933" s="39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54.75" customHeight="1" x14ac:dyDescent="0.15">
      <c r="A937" s="395">
        <v>1</v>
      </c>
      <c r="B937" s="395">
        <v>1</v>
      </c>
      <c r="C937" s="360" t="s">
        <v>672</v>
      </c>
      <c r="D937" s="360"/>
      <c r="E937" s="360"/>
      <c r="F937" s="360"/>
      <c r="G937" s="360"/>
      <c r="H937" s="360"/>
      <c r="I937" s="360"/>
      <c r="J937" s="361">
        <v>3130005005532</v>
      </c>
      <c r="K937" s="362"/>
      <c r="L937" s="362"/>
      <c r="M937" s="362"/>
      <c r="N937" s="362"/>
      <c r="O937" s="362"/>
      <c r="P937" s="375" t="s">
        <v>692</v>
      </c>
      <c r="Q937" s="363"/>
      <c r="R937" s="363"/>
      <c r="S937" s="363"/>
      <c r="T937" s="363"/>
      <c r="U937" s="363"/>
      <c r="V937" s="363"/>
      <c r="W937" s="363"/>
      <c r="X937" s="363"/>
      <c r="Y937" s="364">
        <v>5966.0893480000004</v>
      </c>
      <c r="Z937" s="365"/>
      <c r="AA937" s="365"/>
      <c r="AB937" s="366"/>
      <c r="AC937" s="376" t="s">
        <v>678</v>
      </c>
      <c r="AD937" s="376"/>
      <c r="AE937" s="376"/>
      <c r="AF937" s="376"/>
      <c r="AG937" s="376"/>
      <c r="AH937" s="387" t="s">
        <v>560</v>
      </c>
      <c r="AI937" s="388"/>
      <c r="AJ937" s="388"/>
      <c r="AK937" s="389"/>
      <c r="AL937" s="387" t="s">
        <v>560</v>
      </c>
      <c r="AM937" s="388"/>
      <c r="AN937" s="388"/>
      <c r="AO937" s="389"/>
      <c r="AP937" s="373" t="s">
        <v>724</v>
      </c>
      <c r="AQ937" s="373"/>
      <c r="AR937" s="373"/>
      <c r="AS937" s="373"/>
      <c r="AT937" s="373"/>
      <c r="AU937" s="373"/>
      <c r="AV937" s="373"/>
      <c r="AW937" s="373"/>
      <c r="AX937" s="373"/>
    </row>
    <row r="938" spans="1:50" ht="70.5" customHeight="1" x14ac:dyDescent="0.15">
      <c r="A938" s="395">
        <v>2</v>
      </c>
      <c r="B938" s="395">
        <v>1</v>
      </c>
      <c r="C938" s="374" t="s">
        <v>712</v>
      </c>
      <c r="D938" s="360"/>
      <c r="E938" s="360"/>
      <c r="F938" s="360"/>
      <c r="G938" s="360"/>
      <c r="H938" s="360"/>
      <c r="I938" s="360"/>
      <c r="J938" s="361">
        <v>5010005007398</v>
      </c>
      <c r="K938" s="362"/>
      <c r="L938" s="362"/>
      <c r="M938" s="362"/>
      <c r="N938" s="362"/>
      <c r="O938" s="362"/>
      <c r="P938" s="375" t="s">
        <v>693</v>
      </c>
      <c r="Q938" s="363"/>
      <c r="R938" s="363"/>
      <c r="S938" s="363"/>
      <c r="T938" s="363"/>
      <c r="U938" s="363"/>
      <c r="V938" s="363"/>
      <c r="W938" s="363"/>
      <c r="X938" s="363"/>
      <c r="Y938" s="364">
        <v>5904.577241</v>
      </c>
      <c r="Z938" s="365"/>
      <c r="AA938" s="365"/>
      <c r="AB938" s="366"/>
      <c r="AC938" s="367" t="s">
        <v>678</v>
      </c>
      <c r="AD938" s="367"/>
      <c r="AE938" s="367"/>
      <c r="AF938" s="367"/>
      <c r="AG938" s="367"/>
      <c r="AH938" s="387" t="s">
        <v>560</v>
      </c>
      <c r="AI938" s="388"/>
      <c r="AJ938" s="388"/>
      <c r="AK938" s="389"/>
      <c r="AL938" s="370" t="s">
        <v>560</v>
      </c>
      <c r="AM938" s="371"/>
      <c r="AN938" s="371"/>
      <c r="AO938" s="372"/>
      <c r="AP938" s="373" t="s">
        <v>724</v>
      </c>
      <c r="AQ938" s="373"/>
      <c r="AR938" s="373"/>
      <c r="AS938" s="373"/>
      <c r="AT938" s="373"/>
      <c r="AU938" s="373"/>
      <c r="AV938" s="373"/>
      <c r="AW938" s="373"/>
      <c r="AX938" s="373"/>
    </row>
    <row r="939" spans="1:50" ht="54.75" customHeight="1" x14ac:dyDescent="0.15">
      <c r="A939" s="395">
        <v>3</v>
      </c>
      <c r="B939" s="395">
        <v>1</v>
      </c>
      <c r="C939" s="360" t="s">
        <v>671</v>
      </c>
      <c r="D939" s="360"/>
      <c r="E939" s="360"/>
      <c r="F939" s="360"/>
      <c r="G939" s="360"/>
      <c r="H939" s="360"/>
      <c r="I939" s="360"/>
      <c r="J939" s="361">
        <v>4120905002554</v>
      </c>
      <c r="K939" s="362"/>
      <c r="L939" s="362"/>
      <c r="M939" s="362"/>
      <c r="N939" s="362"/>
      <c r="O939" s="362"/>
      <c r="P939" s="375" t="s">
        <v>694</v>
      </c>
      <c r="Q939" s="363"/>
      <c r="R939" s="363"/>
      <c r="S939" s="363"/>
      <c r="T939" s="363"/>
      <c r="U939" s="363"/>
      <c r="V939" s="363"/>
      <c r="W939" s="363"/>
      <c r="X939" s="363"/>
      <c r="Y939" s="364">
        <v>3665.2488939999998</v>
      </c>
      <c r="Z939" s="365"/>
      <c r="AA939" s="365"/>
      <c r="AB939" s="366"/>
      <c r="AC939" s="367" t="s">
        <v>678</v>
      </c>
      <c r="AD939" s="367"/>
      <c r="AE939" s="367"/>
      <c r="AF939" s="367"/>
      <c r="AG939" s="367"/>
      <c r="AH939" s="387" t="s">
        <v>560</v>
      </c>
      <c r="AI939" s="388"/>
      <c r="AJ939" s="388"/>
      <c r="AK939" s="389"/>
      <c r="AL939" s="387" t="s">
        <v>560</v>
      </c>
      <c r="AM939" s="388"/>
      <c r="AN939" s="388"/>
      <c r="AO939" s="389"/>
      <c r="AP939" s="373" t="s">
        <v>724</v>
      </c>
      <c r="AQ939" s="373"/>
      <c r="AR939" s="373"/>
      <c r="AS939" s="373"/>
      <c r="AT939" s="373"/>
      <c r="AU939" s="373"/>
      <c r="AV939" s="373"/>
      <c r="AW939" s="373"/>
      <c r="AX939" s="373"/>
    </row>
    <row r="940" spans="1:50" ht="54.75" customHeight="1" x14ac:dyDescent="0.15">
      <c r="A940" s="395">
        <v>4</v>
      </c>
      <c r="B940" s="395">
        <v>1</v>
      </c>
      <c r="C940" s="374" t="s">
        <v>711</v>
      </c>
      <c r="D940" s="360"/>
      <c r="E940" s="360"/>
      <c r="F940" s="360"/>
      <c r="G940" s="360"/>
      <c r="H940" s="360"/>
      <c r="I940" s="360"/>
      <c r="J940" s="361">
        <v>7370005002147</v>
      </c>
      <c r="K940" s="362"/>
      <c r="L940" s="362"/>
      <c r="M940" s="362"/>
      <c r="N940" s="362"/>
      <c r="O940" s="362"/>
      <c r="P940" s="375" t="s">
        <v>702</v>
      </c>
      <c r="Q940" s="363"/>
      <c r="R940" s="363"/>
      <c r="S940" s="363"/>
      <c r="T940" s="363"/>
      <c r="U940" s="363"/>
      <c r="V940" s="363"/>
      <c r="W940" s="363"/>
      <c r="X940" s="363"/>
      <c r="Y940" s="364">
        <v>2985.7300030000001</v>
      </c>
      <c r="Z940" s="365"/>
      <c r="AA940" s="365"/>
      <c r="AB940" s="366"/>
      <c r="AC940" s="367" t="s">
        <v>678</v>
      </c>
      <c r="AD940" s="367"/>
      <c r="AE940" s="367"/>
      <c r="AF940" s="367"/>
      <c r="AG940" s="367"/>
      <c r="AH940" s="387" t="s">
        <v>560</v>
      </c>
      <c r="AI940" s="388"/>
      <c r="AJ940" s="388"/>
      <c r="AK940" s="389"/>
      <c r="AL940" s="387" t="s">
        <v>560</v>
      </c>
      <c r="AM940" s="388"/>
      <c r="AN940" s="388"/>
      <c r="AO940" s="389"/>
      <c r="AP940" s="373" t="s">
        <v>724</v>
      </c>
      <c r="AQ940" s="373"/>
      <c r="AR940" s="373"/>
      <c r="AS940" s="373"/>
      <c r="AT940" s="373"/>
      <c r="AU940" s="373"/>
      <c r="AV940" s="373"/>
      <c r="AW940" s="373"/>
      <c r="AX940" s="373"/>
    </row>
    <row r="941" spans="1:50" ht="54.75" customHeight="1" x14ac:dyDescent="0.15">
      <c r="A941" s="395">
        <v>5</v>
      </c>
      <c r="B941" s="395">
        <v>1</v>
      </c>
      <c r="C941" s="374" t="s">
        <v>696</v>
      </c>
      <c r="D941" s="360"/>
      <c r="E941" s="360"/>
      <c r="F941" s="360"/>
      <c r="G941" s="360"/>
      <c r="H941" s="360"/>
      <c r="I941" s="360"/>
      <c r="J941" s="361">
        <v>1030005007111</v>
      </c>
      <c r="K941" s="362"/>
      <c r="L941" s="362"/>
      <c r="M941" s="362"/>
      <c r="N941" s="362"/>
      <c r="O941" s="362"/>
      <c r="P941" s="375" t="s">
        <v>695</v>
      </c>
      <c r="Q941" s="363"/>
      <c r="R941" s="363"/>
      <c r="S941" s="363"/>
      <c r="T941" s="363"/>
      <c r="U941" s="363"/>
      <c r="V941" s="363"/>
      <c r="W941" s="363"/>
      <c r="X941" s="363"/>
      <c r="Y941" s="364">
        <v>2842.2407170000001</v>
      </c>
      <c r="Z941" s="365"/>
      <c r="AA941" s="365"/>
      <c r="AB941" s="366"/>
      <c r="AC941" s="367" t="s">
        <v>678</v>
      </c>
      <c r="AD941" s="367"/>
      <c r="AE941" s="367"/>
      <c r="AF941" s="367"/>
      <c r="AG941" s="367"/>
      <c r="AH941" s="368" t="s">
        <v>560</v>
      </c>
      <c r="AI941" s="369"/>
      <c r="AJ941" s="369"/>
      <c r="AK941" s="369"/>
      <c r="AL941" s="370" t="s">
        <v>560</v>
      </c>
      <c r="AM941" s="371"/>
      <c r="AN941" s="371"/>
      <c r="AO941" s="372"/>
      <c r="AP941" s="373" t="s">
        <v>724</v>
      </c>
      <c r="AQ941" s="373"/>
      <c r="AR941" s="373"/>
      <c r="AS941" s="373"/>
      <c r="AT941" s="373"/>
      <c r="AU941" s="373"/>
      <c r="AV941" s="373"/>
      <c r="AW941" s="373"/>
      <c r="AX941" s="373"/>
    </row>
    <row r="942" spans="1:50" ht="54.75" customHeight="1" x14ac:dyDescent="0.15">
      <c r="A942" s="395">
        <v>6</v>
      </c>
      <c r="B942" s="395">
        <v>1</v>
      </c>
      <c r="C942" s="374" t="s">
        <v>697</v>
      </c>
      <c r="D942" s="360"/>
      <c r="E942" s="360"/>
      <c r="F942" s="360"/>
      <c r="G942" s="360"/>
      <c r="H942" s="360"/>
      <c r="I942" s="360"/>
      <c r="J942" s="361" t="s">
        <v>708</v>
      </c>
      <c r="K942" s="362"/>
      <c r="L942" s="362"/>
      <c r="M942" s="362"/>
      <c r="N942" s="362"/>
      <c r="O942" s="362"/>
      <c r="P942" s="375" t="s">
        <v>707</v>
      </c>
      <c r="Q942" s="363"/>
      <c r="R942" s="363"/>
      <c r="S942" s="363"/>
      <c r="T942" s="363"/>
      <c r="U942" s="363"/>
      <c r="V942" s="363"/>
      <c r="W942" s="363"/>
      <c r="X942" s="363"/>
      <c r="Y942" s="364">
        <v>1908.0629630000001</v>
      </c>
      <c r="Z942" s="365"/>
      <c r="AA942" s="365"/>
      <c r="AB942" s="366"/>
      <c r="AC942" s="944" t="s">
        <v>678</v>
      </c>
      <c r="AD942" s="945"/>
      <c r="AE942" s="945"/>
      <c r="AF942" s="945"/>
      <c r="AG942" s="946"/>
      <c r="AH942" s="387" t="s">
        <v>560</v>
      </c>
      <c r="AI942" s="388"/>
      <c r="AJ942" s="388"/>
      <c r="AK942" s="389"/>
      <c r="AL942" s="370" t="s">
        <v>560</v>
      </c>
      <c r="AM942" s="371"/>
      <c r="AN942" s="371"/>
      <c r="AO942" s="372"/>
      <c r="AP942" s="373" t="s">
        <v>724</v>
      </c>
      <c r="AQ942" s="373"/>
      <c r="AR942" s="373"/>
      <c r="AS942" s="373"/>
      <c r="AT942" s="373"/>
      <c r="AU942" s="373"/>
      <c r="AV942" s="373"/>
      <c r="AW942" s="373"/>
      <c r="AX942" s="373"/>
    </row>
    <row r="943" spans="1:50" ht="54.75" customHeight="1" x14ac:dyDescent="0.15">
      <c r="A943" s="395">
        <v>7</v>
      </c>
      <c r="B943" s="395">
        <v>1</v>
      </c>
      <c r="C943" s="374" t="s">
        <v>698</v>
      </c>
      <c r="D943" s="360"/>
      <c r="E943" s="360"/>
      <c r="F943" s="360"/>
      <c r="G943" s="360"/>
      <c r="H943" s="360"/>
      <c r="I943" s="360"/>
      <c r="J943" s="361" t="s">
        <v>709</v>
      </c>
      <c r="K943" s="362"/>
      <c r="L943" s="362"/>
      <c r="M943" s="362"/>
      <c r="N943" s="362"/>
      <c r="O943" s="362"/>
      <c r="P943" s="375" t="s">
        <v>706</v>
      </c>
      <c r="Q943" s="363"/>
      <c r="R943" s="363"/>
      <c r="S943" s="363"/>
      <c r="T943" s="363"/>
      <c r="U943" s="363"/>
      <c r="V943" s="363"/>
      <c r="W943" s="363"/>
      <c r="X943" s="363"/>
      <c r="Y943" s="364">
        <v>1336.3017609999999</v>
      </c>
      <c r="Z943" s="365"/>
      <c r="AA943" s="365"/>
      <c r="AB943" s="366"/>
      <c r="AC943" s="367" t="s">
        <v>678</v>
      </c>
      <c r="AD943" s="367"/>
      <c r="AE943" s="367"/>
      <c r="AF943" s="367"/>
      <c r="AG943" s="367"/>
      <c r="AH943" s="387" t="s">
        <v>560</v>
      </c>
      <c r="AI943" s="388"/>
      <c r="AJ943" s="388"/>
      <c r="AK943" s="389"/>
      <c r="AL943" s="387" t="s">
        <v>560</v>
      </c>
      <c r="AM943" s="388"/>
      <c r="AN943" s="388"/>
      <c r="AO943" s="389"/>
      <c r="AP943" s="373" t="s">
        <v>724</v>
      </c>
      <c r="AQ943" s="373"/>
      <c r="AR943" s="373"/>
      <c r="AS943" s="373"/>
      <c r="AT943" s="373"/>
      <c r="AU943" s="373"/>
      <c r="AV943" s="373"/>
      <c r="AW943" s="373"/>
      <c r="AX943" s="373"/>
    </row>
    <row r="944" spans="1:50" ht="70.5" customHeight="1" x14ac:dyDescent="0.15">
      <c r="A944" s="395">
        <v>8</v>
      </c>
      <c r="B944" s="395">
        <v>1</v>
      </c>
      <c r="C944" s="374" t="s">
        <v>699</v>
      </c>
      <c r="D944" s="360"/>
      <c r="E944" s="360"/>
      <c r="F944" s="360"/>
      <c r="G944" s="360"/>
      <c r="H944" s="360"/>
      <c r="I944" s="360"/>
      <c r="J944" s="361">
        <v>3290005003743</v>
      </c>
      <c r="K944" s="362"/>
      <c r="L944" s="362"/>
      <c r="M944" s="362"/>
      <c r="N944" s="362"/>
      <c r="O944" s="362"/>
      <c r="P944" s="375" t="s">
        <v>705</v>
      </c>
      <c r="Q944" s="363"/>
      <c r="R944" s="363"/>
      <c r="S944" s="363"/>
      <c r="T944" s="363"/>
      <c r="U944" s="363"/>
      <c r="V944" s="363"/>
      <c r="W944" s="363"/>
      <c r="X944" s="363"/>
      <c r="Y944" s="364">
        <v>1173.428017</v>
      </c>
      <c r="Z944" s="365"/>
      <c r="AA944" s="365"/>
      <c r="AB944" s="366"/>
      <c r="AC944" s="367" t="s">
        <v>678</v>
      </c>
      <c r="AD944" s="367"/>
      <c r="AE944" s="367"/>
      <c r="AF944" s="367"/>
      <c r="AG944" s="367"/>
      <c r="AH944" s="387" t="s">
        <v>560</v>
      </c>
      <c r="AI944" s="388"/>
      <c r="AJ944" s="388"/>
      <c r="AK944" s="389"/>
      <c r="AL944" s="387" t="s">
        <v>560</v>
      </c>
      <c r="AM944" s="388"/>
      <c r="AN944" s="388"/>
      <c r="AO944" s="389"/>
      <c r="AP944" s="373" t="s">
        <v>724</v>
      </c>
      <c r="AQ944" s="373"/>
      <c r="AR944" s="373"/>
      <c r="AS944" s="373"/>
      <c r="AT944" s="373"/>
      <c r="AU944" s="373"/>
      <c r="AV944" s="373"/>
      <c r="AW944" s="373"/>
      <c r="AX944" s="373"/>
    </row>
    <row r="945" spans="1:50" ht="69" customHeight="1" x14ac:dyDescent="0.15">
      <c r="A945" s="395">
        <v>9</v>
      </c>
      <c r="B945" s="395">
        <v>1</v>
      </c>
      <c r="C945" s="374" t="s">
        <v>700</v>
      </c>
      <c r="D945" s="360"/>
      <c r="E945" s="360"/>
      <c r="F945" s="360"/>
      <c r="G945" s="360"/>
      <c r="H945" s="360"/>
      <c r="I945" s="360"/>
      <c r="J945" s="361" t="s">
        <v>710</v>
      </c>
      <c r="K945" s="362"/>
      <c r="L945" s="362"/>
      <c r="M945" s="362"/>
      <c r="N945" s="362"/>
      <c r="O945" s="362"/>
      <c r="P945" s="375" t="s">
        <v>704</v>
      </c>
      <c r="Q945" s="363"/>
      <c r="R945" s="363"/>
      <c r="S945" s="363"/>
      <c r="T945" s="363"/>
      <c r="U945" s="363"/>
      <c r="V945" s="363"/>
      <c r="W945" s="363"/>
      <c r="X945" s="363"/>
      <c r="Y945" s="364">
        <v>1040.60392</v>
      </c>
      <c r="Z945" s="365"/>
      <c r="AA945" s="365"/>
      <c r="AB945" s="366"/>
      <c r="AC945" s="367" t="s">
        <v>678</v>
      </c>
      <c r="AD945" s="367"/>
      <c r="AE945" s="367"/>
      <c r="AF945" s="367"/>
      <c r="AG945" s="367"/>
      <c r="AH945" s="387" t="s">
        <v>560</v>
      </c>
      <c r="AI945" s="388"/>
      <c r="AJ945" s="388"/>
      <c r="AK945" s="389"/>
      <c r="AL945" s="387" t="s">
        <v>560</v>
      </c>
      <c r="AM945" s="388"/>
      <c r="AN945" s="388"/>
      <c r="AO945" s="389"/>
      <c r="AP945" s="373" t="s">
        <v>724</v>
      </c>
      <c r="AQ945" s="373"/>
      <c r="AR945" s="373"/>
      <c r="AS945" s="373"/>
      <c r="AT945" s="373"/>
      <c r="AU945" s="373"/>
      <c r="AV945" s="373"/>
      <c r="AW945" s="373"/>
      <c r="AX945" s="373"/>
    </row>
    <row r="946" spans="1:50" ht="54.75" customHeight="1" x14ac:dyDescent="0.15">
      <c r="A946" s="395">
        <v>10</v>
      </c>
      <c r="B946" s="395">
        <v>1</v>
      </c>
      <c r="C946" s="374" t="s">
        <v>701</v>
      </c>
      <c r="D946" s="360"/>
      <c r="E946" s="360"/>
      <c r="F946" s="360"/>
      <c r="G946" s="360"/>
      <c r="H946" s="360"/>
      <c r="I946" s="360"/>
      <c r="J946" s="361">
        <v>3180005006071</v>
      </c>
      <c r="K946" s="362"/>
      <c r="L946" s="362"/>
      <c r="M946" s="362"/>
      <c r="N946" s="362"/>
      <c r="O946" s="362"/>
      <c r="P946" s="375" t="s">
        <v>703</v>
      </c>
      <c r="Q946" s="363"/>
      <c r="R946" s="363"/>
      <c r="S946" s="363"/>
      <c r="T946" s="363"/>
      <c r="U946" s="363"/>
      <c r="V946" s="363"/>
      <c r="W946" s="363"/>
      <c r="X946" s="363"/>
      <c r="Y946" s="364">
        <v>823.4</v>
      </c>
      <c r="Z946" s="365"/>
      <c r="AA946" s="365"/>
      <c r="AB946" s="366"/>
      <c r="AC946" s="367" t="s">
        <v>678</v>
      </c>
      <c r="AD946" s="367"/>
      <c r="AE946" s="367"/>
      <c r="AF946" s="367"/>
      <c r="AG946" s="367"/>
      <c r="AH946" s="387" t="s">
        <v>560</v>
      </c>
      <c r="AI946" s="388"/>
      <c r="AJ946" s="388"/>
      <c r="AK946" s="389"/>
      <c r="AL946" s="387" t="s">
        <v>560</v>
      </c>
      <c r="AM946" s="388"/>
      <c r="AN946" s="388"/>
      <c r="AO946" s="389"/>
      <c r="AP946" s="373" t="s">
        <v>724</v>
      </c>
      <c r="AQ946" s="373"/>
      <c r="AR946" s="373"/>
      <c r="AS946" s="373"/>
      <c r="AT946" s="373"/>
      <c r="AU946" s="373"/>
      <c r="AV946" s="373"/>
      <c r="AW946" s="373"/>
      <c r="AX946" s="373"/>
    </row>
    <row r="947" spans="1:50" ht="30" hidden="1" customHeight="1" x14ac:dyDescent="0.15">
      <c r="A947" s="395">
        <v>11</v>
      </c>
      <c r="B947" s="39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95">
        <v>12</v>
      </c>
      <c r="B948" s="39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95">
        <v>13</v>
      </c>
      <c r="B949" s="39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95">
        <v>14</v>
      </c>
      <c r="B950" s="39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95">
        <v>15</v>
      </c>
      <c r="B951" s="39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95">
        <v>16</v>
      </c>
      <c r="B952" s="39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95">
        <v>17</v>
      </c>
      <c r="B953" s="39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95">
        <v>18</v>
      </c>
      <c r="B954" s="39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95">
        <v>19</v>
      </c>
      <c r="B955" s="39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95">
        <v>20</v>
      </c>
      <c r="B956" s="39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t="s">
        <v>560</v>
      </c>
      <c r="AI956" s="369"/>
      <c r="AJ956" s="369"/>
      <c r="AK956" s="369"/>
      <c r="AL956" s="370" t="s">
        <v>560</v>
      </c>
      <c r="AM956" s="371"/>
      <c r="AN956" s="371"/>
      <c r="AO956" s="372"/>
      <c r="AP956" s="373"/>
      <c r="AQ956" s="373"/>
      <c r="AR956" s="373"/>
      <c r="AS956" s="373"/>
      <c r="AT956" s="373"/>
      <c r="AU956" s="373"/>
      <c r="AV956" s="373"/>
      <c r="AW956" s="373"/>
      <c r="AX956" s="373"/>
    </row>
    <row r="957" spans="1:50" ht="30" hidden="1" customHeight="1" x14ac:dyDescent="0.15">
      <c r="A957" s="395">
        <v>21</v>
      </c>
      <c r="B957" s="39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t="s">
        <v>560</v>
      </c>
      <c r="AI957" s="369"/>
      <c r="AJ957" s="369"/>
      <c r="AK957" s="369"/>
      <c r="AL957" s="370" t="s">
        <v>560</v>
      </c>
      <c r="AM957" s="371"/>
      <c r="AN957" s="371"/>
      <c r="AO957" s="372"/>
      <c r="AP957" s="373" t="s">
        <v>724</v>
      </c>
      <c r="AQ957" s="373"/>
      <c r="AR957" s="373"/>
      <c r="AS957" s="373"/>
      <c r="AT957" s="373"/>
      <c r="AU957" s="373"/>
      <c r="AV957" s="373"/>
      <c r="AW957" s="373"/>
      <c r="AX957" s="373"/>
    </row>
    <row r="958" spans="1:50" ht="30" hidden="1" customHeight="1" x14ac:dyDescent="0.15">
      <c r="A958" s="395">
        <v>22</v>
      </c>
      <c r="B958" s="395">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95">
        <v>23</v>
      </c>
      <c r="B959" s="395">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t="s">
        <v>560</v>
      </c>
      <c r="AI959" s="369"/>
      <c r="AJ959" s="369"/>
      <c r="AK959" s="369"/>
      <c r="AL959" s="370" t="s">
        <v>560</v>
      </c>
      <c r="AM959" s="371"/>
      <c r="AN959" s="371"/>
      <c r="AO959" s="372"/>
      <c r="AP959" s="373"/>
      <c r="AQ959" s="373"/>
      <c r="AR959" s="373"/>
      <c r="AS959" s="373"/>
      <c r="AT959" s="373"/>
      <c r="AU959" s="373"/>
      <c r="AV959" s="373"/>
      <c r="AW959" s="373"/>
      <c r="AX959" s="373"/>
    </row>
    <row r="960" spans="1:50" ht="30" hidden="1" customHeight="1" x14ac:dyDescent="0.15">
      <c r="A960" s="395">
        <v>24</v>
      </c>
      <c r="B960" s="395">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t="s">
        <v>560</v>
      </c>
      <c r="AI960" s="369"/>
      <c r="AJ960" s="369"/>
      <c r="AK960" s="369"/>
      <c r="AL960" s="370" t="s">
        <v>560</v>
      </c>
      <c r="AM960" s="371"/>
      <c r="AN960" s="371"/>
      <c r="AO960" s="372"/>
      <c r="AP960" s="373"/>
      <c r="AQ960" s="373"/>
      <c r="AR960" s="373"/>
      <c r="AS960" s="373"/>
      <c r="AT960" s="373"/>
      <c r="AU960" s="373"/>
      <c r="AV960" s="373"/>
      <c r="AW960" s="373"/>
      <c r="AX960" s="373"/>
    </row>
    <row r="961" spans="1:50" ht="30" hidden="1" customHeight="1" x14ac:dyDescent="0.15">
      <c r="A961" s="395">
        <v>25</v>
      </c>
      <c r="B961" s="39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95">
        <v>26</v>
      </c>
      <c r="B962" s="39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95">
        <v>27</v>
      </c>
      <c r="B963" s="39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95">
        <v>28</v>
      </c>
      <c r="B964" s="39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95">
        <v>29</v>
      </c>
      <c r="B965" s="39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95">
        <v>30</v>
      </c>
      <c r="B966" s="39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53.25" customHeight="1" x14ac:dyDescent="0.15">
      <c r="A970" s="395">
        <v>1</v>
      </c>
      <c r="B970" s="395">
        <v>1</v>
      </c>
      <c r="C970" s="360" t="s">
        <v>679</v>
      </c>
      <c r="D970" s="360"/>
      <c r="E970" s="360"/>
      <c r="F970" s="360"/>
      <c r="G970" s="360"/>
      <c r="H970" s="360"/>
      <c r="I970" s="360"/>
      <c r="J970" s="361" t="s">
        <v>560</v>
      </c>
      <c r="K970" s="362"/>
      <c r="L970" s="362"/>
      <c r="M970" s="362"/>
      <c r="N970" s="362"/>
      <c r="O970" s="362"/>
      <c r="P970" s="363" t="s">
        <v>680</v>
      </c>
      <c r="Q970" s="363"/>
      <c r="R970" s="363"/>
      <c r="S970" s="363"/>
      <c r="T970" s="363"/>
      <c r="U970" s="363"/>
      <c r="V970" s="363"/>
      <c r="W970" s="363"/>
      <c r="X970" s="363"/>
      <c r="Y970" s="364">
        <v>1839</v>
      </c>
      <c r="Z970" s="365"/>
      <c r="AA970" s="365"/>
      <c r="AB970" s="366"/>
      <c r="AC970" s="376" t="s">
        <v>80</v>
      </c>
      <c r="AD970" s="384"/>
      <c r="AE970" s="384"/>
      <c r="AF970" s="384"/>
      <c r="AG970" s="384"/>
      <c r="AH970" s="385" t="s">
        <v>560</v>
      </c>
      <c r="AI970" s="386"/>
      <c r="AJ970" s="386"/>
      <c r="AK970" s="386"/>
      <c r="AL970" s="385" t="s">
        <v>560</v>
      </c>
      <c r="AM970" s="386"/>
      <c r="AN970" s="386"/>
      <c r="AO970" s="386"/>
      <c r="AP970" s="373" t="s">
        <v>724</v>
      </c>
      <c r="AQ970" s="373"/>
      <c r="AR970" s="373"/>
      <c r="AS970" s="373"/>
      <c r="AT970" s="373"/>
      <c r="AU970" s="373"/>
      <c r="AV970" s="373"/>
      <c r="AW970" s="373"/>
      <c r="AX970" s="373"/>
    </row>
    <row r="971" spans="1:50" ht="30" hidden="1" customHeight="1" x14ac:dyDescent="0.15">
      <c r="A971" s="395">
        <v>2</v>
      </c>
      <c r="B971" s="39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95">
        <v>3</v>
      </c>
      <c r="B972" s="395">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95">
        <v>4</v>
      </c>
      <c r="B973" s="395">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95">
        <v>5</v>
      </c>
      <c r="B974" s="39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95">
        <v>6</v>
      </c>
      <c r="B975" s="39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95">
        <v>7</v>
      </c>
      <c r="B976" s="39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95">
        <v>8</v>
      </c>
      <c r="B977" s="39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95">
        <v>9</v>
      </c>
      <c r="B978" s="39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95">
        <v>10</v>
      </c>
      <c r="B979" s="39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95">
        <v>11</v>
      </c>
      <c r="B980" s="39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95">
        <v>12</v>
      </c>
      <c r="B981" s="39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95">
        <v>13</v>
      </c>
      <c r="B982" s="39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95">
        <v>14</v>
      </c>
      <c r="B983" s="39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95">
        <v>15</v>
      </c>
      <c r="B984" s="39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95">
        <v>16</v>
      </c>
      <c r="B985" s="39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95">
        <v>17</v>
      </c>
      <c r="B986" s="39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95">
        <v>18</v>
      </c>
      <c r="B987" s="39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95">
        <v>19</v>
      </c>
      <c r="B988" s="39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95">
        <v>20</v>
      </c>
      <c r="B989" s="39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95">
        <v>21</v>
      </c>
      <c r="B990" s="39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95">
        <v>22</v>
      </c>
      <c r="B991" s="395">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95">
        <v>23</v>
      </c>
      <c r="B992" s="395">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95">
        <v>24</v>
      </c>
      <c r="B993" s="395">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95">
        <v>25</v>
      </c>
      <c r="B994" s="39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95">
        <v>26</v>
      </c>
      <c r="B995" s="39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95">
        <v>27</v>
      </c>
      <c r="B996" s="39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95">
        <v>28</v>
      </c>
      <c r="B997" s="39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95">
        <v>29</v>
      </c>
      <c r="B998" s="39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95">
        <v>30</v>
      </c>
      <c r="B999" s="39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95">
        <v>1</v>
      </c>
      <c r="B1003" s="39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95">
        <v>2</v>
      </c>
      <c r="B1004" s="39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95">
        <v>3</v>
      </c>
      <c r="B1005" s="395">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95">
        <v>4</v>
      </c>
      <c r="B1006" s="395">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95">
        <v>5</v>
      </c>
      <c r="B1007" s="39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95">
        <v>6</v>
      </c>
      <c r="B1008" s="39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95">
        <v>7</v>
      </c>
      <c r="B1009" s="39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95">
        <v>8</v>
      </c>
      <c r="B1010" s="39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95">
        <v>9</v>
      </c>
      <c r="B1011" s="39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95">
        <v>10</v>
      </c>
      <c r="B1012" s="39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95">
        <v>11</v>
      </c>
      <c r="B1013" s="39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95">
        <v>12</v>
      </c>
      <c r="B1014" s="39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95">
        <v>13</v>
      </c>
      <c r="B1015" s="39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95">
        <v>14</v>
      </c>
      <c r="B1016" s="39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95">
        <v>15</v>
      </c>
      <c r="B1017" s="39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95">
        <v>16</v>
      </c>
      <c r="B1018" s="39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95">
        <v>17</v>
      </c>
      <c r="B1019" s="39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95">
        <v>18</v>
      </c>
      <c r="B1020" s="39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95">
        <v>19</v>
      </c>
      <c r="B1021" s="39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95">
        <v>20</v>
      </c>
      <c r="B1022" s="39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95">
        <v>21</v>
      </c>
      <c r="B1023" s="39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95">
        <v>22</v>
      </c>
      <c r="B1024" s="395">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95">
        <v>23</v>
      </c>
      <c r="B1025" s="395">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95">
        <v>24</v>
      </c>
      <c r="B1026" s="395">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95">
        <v>25</v>
      </c>
      <c r="B1027" s="39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95">
        <v>26</v>
      </c>
      <c r="B1028" s="39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95">
        <v>27</v>
      </c>
      <c r="B1029" s="39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95">
        <v>28</v>
      </c>
      <c r="B1030" s="39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95">
        <v>29</v>
      </c>
      <c r="B1031" s="39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95">
        <v>30</v>
      </c>
      <c r="B1032" s="39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95">
        <v>1</v>
      </c>
      <c r="B1036" s="39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95">
        <v>2</v>
      </c>
      <c r="B1037" s="39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95">
        <v>3</v>
      </c>
      <c r="B1038" s="395">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95">
        <v>4</v>
      </c>
      <c r="B1039" s="395">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95">
        <v>5</v>
      </c>
      <c r="B1040" s="39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95">
        <v>6</v>
      </c>
      <c r="B1041" s="39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95">
        <v>7</v>
      </c>
      <c r="B1042" s="39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95">
        <v>8</v>
      </c>
      <c r="B1043" s="39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95">
        <v>9</v>
      </c>
      <c r="B1044" s="39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95">
        <v>10</v>
      </c>
      <c r="B1045" s="39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95">
        <v>11</v>
      </c>
      <c r="B1046" s="39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95">
        <v>12</v>
      </c>
      <c r="B1047" s="39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95">
        <v>13</v>
      </c>
      <c r="B1048" s="39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95">
        <v>14</v>
      </c>
      <c r="B1049" s="39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95">
        <v>15</v>
      </c>
      <c r="B1050" s="39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95">
        <v>16</v>
      </c>
      <c r="B1051" s="39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95">
        <v>17</v>
      </c>
      <c r="B1052" s="39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95">
        <v>18</v>
      </c>
      <c r="B1053" s="39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95">
        <v>19</v>
      </c>
      <c r="B1054" s="39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95">
        <v>20</v>
      </c>
      <c r="B1055" s="39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95">
        <v>21</v>
      </c>
      <c r="B1056" s="39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95">
        <v>22</v>
      </c>
      <c r="B1057" s="395">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95">
        <v>23</v>
      </c>
      <c r="B1058" s="395">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95">
        <v>24</v>
      </c>
      <c r="B1059" s="395">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95">
        <v>25</v>
      </c>
      <c r="B1060" s="39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95">
        <v>26</v>
      </c>
      <c r="B1061" s="39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95">
        <v>27</v>
      </c>
      <c r="B1062" s="39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95">
        <v>28</v>
      </c>
      <c r="B1063" s="39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95">
        <v>29</v>
      </c>
      <c r="B1064" s="39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95">
        <v>30</v>
      </c>
      <c r="B1065" s="39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95">
        <v>1</v>
      </c>
      <c r="B1069" s="39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95">
        <v>2</v>
      </c>
      <c r="B1070" s="39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95">
        <v>3</v>
      </c>
      <c r="B1071" s="395">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95">
        <v>4</v>
      </c>
      <c r="B1072" s="395">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95">
        <v>5</v>
      </c>
      <c r="B1073" s="39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95">
        <v>6</v>
      </c>
      <c r="B1074" s="39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95">
        <v>7</v>
      </c>
      <c r="B1075" s="39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95">
        <v>8</v>
      </c>
      <c r="B1076" s="39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95">
        <v>9</v>
      </c>
      <c r="B1077" s="39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95">
        <v>10</v>
      </c>
      <c r="B1078" s="39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95">
        <v>11</v>
      </c>
      <c r="B1079" s="39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95">
        <v>12</v>
      </c>
      <c r="B1080" s="39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95">
        <v>13</v>
      </c>
      <c r="B1081" s="39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95">
        <v>14</v>
      </c>
      <c r="B1082" s="39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95">
        <v>15</v>
      </c>
      <c r="B1083" s="39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95">
        <v>16</v>
      </c>
      <c r="B1084" s="39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95">
        <v>17</v>
      </c>
      <c r="B1085" s="39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95">
        <v>18</v>
      </c>
      <c r="B1086" s="39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95">
        <v>19</v>
      </c>
      <c r="B1087" s="39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95">
        <v>20</v>
      </c>
      <c r="B1088" s="39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95">
        <v>21</v>
      </c>
      <c r="B1089" s="39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95">
        <v>22</v>
      </c>
      <c r="B1090" s="395">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95">
        <v>23</v>
      </c>
      <c r="B1091" s="395">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95">
        <v>24</v>
      </c>
      <c r="B1092" s="395">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95">
        <v>25</v>
      </c>
      <c r="B1093" s="39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95">
        <v>26</v>
      </c>
      <c r="B1094" s="39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95">
        <v>27</v>
      </c>
      <c r="B1095" s="39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95">
        <v>28</v>
      </c>
      <c r="B1096" s="39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95">
        <v>29</v>
      </c>
      <c r="B1097" s="39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95">
        <v>30</v>
      </c>
      <c r="B1098" s="39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9" t="s">
        <v>330</v>
      </c>
      <c r="B1099" s="400"/>
      <c r="C1099" s="400"/>
      <c r="D1099" s="400"/>
      <c r="E1099" s="400"/>
      <c r="F1099" s="400"/>
      <c r="G1099" s="400"/>
      <c r="H1099" s="400"/>
      <c r="I1099" s="400"/>
      <c r="J1099" s="400"/>
      <c r="K1099" s="400"/>
      <c r="L1099" s="400"/>
      <c r="M1099" s="400"/>
      <c r="N1099" s="400"/>
      <c r="O1099" s="400"/>
      <c r="P1099" s="400"/>
      <c r="Q1099" s="400"/>
      <c r="R1099" s="400"/>
      <c r="S1099" s="400"/>
      <c r="T1099" s="400"/>
      <c r="U1099" s="400"/>
      <c r="V1099" s="400"/>
      <c r="W1099" s="400"/>
      <c r="X1099" s="400"/>
      <c r="Y1099" s="400"/>
      <c r="Z1099" s="400"/>
      <c r="AA1099" s="400"/>
      <c r="AB1099" s="400"/>
      <c r="AC1099" s="400"/>
      <c r="AD1099" s="400"/>
      <c r="AE1099" s="400"/>
      <c r="AF1099" s="400"/>
      <c r="AG1099" s="400"/>
      <c r="AH1099" s="400"/>
      <c r="AI1099" s="400"/>
      <c r="AJ1099" s="400"/>
      <c r="AK1099" s="401"/>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5"/>
      <c r="B1102" s="395"/>
      <c r="C1102" s="148" t="s">
        <v>266</v>
      </c>
      <c r="D1102" s="402"/>
      <c r="E1102" s="148" t="s">
        <v>265</v>
      </c>
      <c r="F1102" s="402"/>
      <c r="G1102" s="402"/>
      <c r="H1102" s="402"/>
      <c r="I1102" s="402"/>
      <c r="J1102" s="148" t="s">
        <v>300</v>
      </c>
      <c r="K1102" s="148"/>
      <c r="L1102" s="148"/>
      <c r="M1102" s="148"/>
      <c r="N1102" s="148"/>
      <c r="O1102" s="148"/>
      <c r="P1102" s="380" t="s">
        <v>27</v>
      </c>
      <c r="Q1102" s="380"/>
      <c r="R1102" s="380"/>
      <c r="S1102" s="380"/>
      <c r="T1102" s="380"/>
      <c r="U1102" s="380"/>
      <c r="V1102" s="380"/>
      <c r="W1102" s="380"/>
      <c r="X1102" s="380"/>
      <c r="Y1102" s="148" t="s">
        <v>302</v>
      </c>
      <c r="Z1102" s="402"/>
      <c r="AA1102" s="402"/>
      <c r="AB1102" s="402"/>
      <c r="AC1102" s="148" t="s">
        <v>248</v>
      </c>
      <c r="AD1102" s="148"/>
      <c r="AE1102" s="148"/>
      <c r="AF1102" s="148"/>
      <c r="AG1102" s="148"/>
      <c r="AH1102" s="380" t="s">
        <v>261</v>
      </c>
      <c r="AI1102" s="381"/>
      <c r="AJ1102" s="381"/>
      <c r="AK1102" s="381"/>
      <c r="AL1102" s="381" t="s">
        <v>21</v>
      </c>
      <c r="AM1102" s="381"/>
      <c r="AN1102" s="381"/>
      <c r="AO1102" s="403"/>
      <c r="AP1102" s="383" t="s">
        <v>331</v>
      </c>
      <c r="AQ1102" s="383"/>
      <c r="AR1102" s="383"/>
      <c r="AS1102" s="383"/>
      <c r="AT1102" s="383"/>
      <c r="AU1102" s="383"/>
      <c r="AV1102" s="383"/>
      <c r="AW1102" s="383"/>
      <c r="AX1102" s="383"/>
    </row>
    <row r="1103" spans="1:50" ht="30" customHeight="1" x14ac:dyDescent="0.15">
      <c r="A1103" s="395">
        <v>1</v>
      </c>
      <c r="B1103" s="395">
        <v>1</v>
      </c>
      <c r="C1103" s="393"/>
      <c r="D1103" s="393"/>
      <c r="E1103" s="351" t="s">
        <v>555</v>
      </c>
      <c r="F1103" s="394"/>
      <c r="G1103" s="394"/>
      <c r="H1103" s="394"/>
      <c r="I1103" s="394"/>
      <c r="J1103" s="361" t="s">
        <v>555</v>
      </c>
      <c r="K1103" s="362"/>
      <c r="L1103" s="362"/>
      <c r="M1103" s="362"/>
      <c r="N1103" s="362"/>
      <c r="O1103" s="362"/>
      <c r="P1103" s="404" t="s">
        <v>556</v>
      </c>
      <c r="Q1103" s="363"/>
      <c r="R1103" s="363"/>
      <c r="S1103" s="363"/>
      <c r="T1103" s="363"/>
      <c r="U1103" s="363"/>
      <c r="V1103" s="363"/>
      <c r="W1103" s="363"/>
      <c r="X1103" s="363"/>
      <c r="Y1103" s="405" t="s">
        <v>555</v>
      </c>
      <c r="Z1103" s="365"/>
      <c r="AA1103" s="365"/>
      <c r="AB1103" s="366"/>
      <c r="AC1103" s="367"/>
      <c r="AD1103" s="367"/>
      <c r="AE1103" s="367"/>
      <c r="AF1103" s="367"/>
      <c r="AG1103" s="367"/>
      <c r="AH1103" s="396" t="s">
        <v>555</v>
      </c>
      <c r="AI1103" s="369"/>
      <c r="AJ1103" s="369"/>
      <c r="AK1103" s="369"/>
      <c r="AL1103" s="397" t="s">
        <v>555</v>
      </c>
      <c r="AM1103" s="371"/>
      <c r="AN1103" s="371"/>
      <c r="AO1103" s="372"/>
      <c r="AP1103" s="398" t="s">
        <v>556</v>
      </c>
      <c r="AQ1103" s="373"/>
      <c r="AR1103" s="373"/>
      <c r="AS1103" s="373"/>
      <c r="AT1103" s="373"/>
      <c r="AU1103" s="373"/>
      <c r="AV1103" s="373"/>
      <c r="AW1103" s="373"/>
      <c r="AX1103" s="373"/>
    </row>
    <row r="1104" spans="1:50" ht="30" hidden="1" customHeight="1" x14ac:dyDescent="0.15">
      <c r="A1104" s="395">
        <v>2</v>
      </c>
      <c r="B1104" s="395">
        <v>1</v>
      </c>
      <c r="C1104" s="393"/>
      <c r="D1104" s="393"/>
      <c r="E1104" s="394"/>
      <c r="F1104" s="394"/>
      <c r="G1104" s="394"/>
      <c r="H1104" s="394"/>
      <c r="I1104" s="394"/>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95">
        <v>3</v>
      </c>
      <c r="B1105" s="395">
        <v>1</v>
      </c>
      <c r="C1105" s="393"/>
      <c r="D1105" s="393"/>
      <c r="E1105" s="394"/>
      <c r="F1105" s="394"/>
      <c r="G1105" s="394"/>
      <c r="H1105" s="394"/>
      <c r="I1105" s="394"/>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95">
        <v>4</v>
      </c>
      <c r="B1106" s="395">
        <v>1</v>
      </c>
      <c r="C1106" s="393"/>
      <c r="D1106" s="393"/>
      <c r="E1106" s="394"/>
      <c r="F1106" s="394"/>
      <c r="G1106" s="394"/>
      <c r="H1106" s="394"/>
      <c r="I1106" s="394"/>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95">
        <v>5</v>
      </c>
      <c r="B1107" s="395">
        <v>1</v>
      </c>
      <c r="C1107" s="393"/>
      <c r="D1107" s="393"/>
      <c r="E1107" s="394"/>
      <c r="F1107" s="394"/>
      <c r="G1107" s="394"/>
      <c r="H1107" s="394"/>
      <c r="I1107" s="394"/>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95">
        <v>6</v>
      </c>
      <c r="B1108" s="395">
        <v>1</v>
      </c>
      <c r="C1108" s="393"/>
      <c r="D1108" s="393"/>
      <c r="E1108" s="394"/>
      <c r="F1108" s="394"/>
      <c r="G1108" s="394"/>
      <c r="H1108" s="394"/>
      <c r="I1108" s="394"/>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95">
        <v>7</v>
      </c>
      <c r="B1109" s="395">
        <v>1</v>
      </c>
      <c r="C1109" s="393"/>
      <c r="D1109" s="393"/>
      <c r="E1109" s="394"/>
      <c r="F1109" s="394"/>
      <c r="G1109" s="394"/>
      <c r="H1109" s="394"/>
      <c r="I1109" s="394"/>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95">
        <v>8</v>
      </c>
      <c r="B1110" s="395">
        <v>1</v>
      </c>
      <c r="C1110" s="393"/>
      <c r="D1110" s="393"/>
      <c r="E1110" s="394"/>
      <c r="F1110" s="394"/>
      <c r="G1110" s="394"/>
      <c r="H1110" s="394"/>
      <c r="I1110" s="394"/>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95">
        <v>9</v>
      </c>
      <c r="B1111" s="395">
        <v>1</v>
      </c>
      <c r="C1111" s="393"/>
      <c r="D1111" s="393"/>
      <c r="E1111" s="394"/>
      <c r="F1111" s="394"/>
      <c r="G1111" s="394"/>
      <c r="H1111" s="394"/>
      <c r="I1111" s="394"/>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95">
        <v>10</v>
      </c>
      <c r="B1112" s="395">
        <v>1</v>
      </c>
      <c r="C1112" s="393"/>
      <c r="D1112" s="393"/>
      <c r="E1112" s="394"/>
      <c r="F1112" s="394"/>
      <c r="G1112" s="394"/>
      <c r="H1112" s="394"/>
      <c r="I1112" s="394"/>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95">
        <v>11</v>
      </c>
      <c r="B1113" s="395">
        <v>1</v>
      </c>
      <c r="C1113" s="393"/>
      <c r="D1113" s="393"/>
      <c r="E1113" s="394"/>
      <c r="F1113" s="394"/>
      <c r="G1113" s="394"/>
      <c r="H1113" s="394"/>
      <c r="I1113" s="394"/>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95">
        <v>12</v>
      </c>
      <c r="B1114" s="395">
        <v>1</v>
      </c>
      <c r="C1114" s="393"/>
      <c r="D1114" s="393"/>
      <c r="E1114" s="394"/>
      <c r="F1114" s="394"/>
      <c r="G1114" s="394"/>
      <c r="H1114" s="394"/>
      <c r="I1114" s="394"/>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95">
        <v>13</v>
      </c>
      <c r="B1115" s="395">
        <v>1</v>
      </c>
      <c r="C1115" s="393"/>
      <c r="D1115" s="393"/>
      <c r="E1115" s="394"/>
      <c r="F1115" s="394"/>
      <c r="G1115" s="394"/>
      <c r="H1115" s="394"/>
      <c r="I1115" s="394"/>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95">
        <v>14</v>
      </c>
      <c r="B1116" s="395">
        <v>1</v>
      </c>
      <c r="C1116" s="393"/>
      <c r="D1116" s="393"/>
      <c r="E1116" s="394"/>
      <c r="F1116" s="394"/>
      <c r="G1116" s="394"/>
      <c r="H1116" s="394"/>
      <c r="I1116" s="394"/>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95">
        <v>15</v>
      </c>
      <c r="B1117" s="395">
        <v>1</v>
      </c>
      <c r="C1117" s="393"/>
      <c r="D1117" s="393"/>
      <c r="E1117" s="394"/>
      <c r="F1117" s="394"/>
      <c r="G1117" s="394"/>
      <c r="H1117" s="394"/>
      <c r="I1117" s="394"/>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95">
        <v>16</v>
      </c>
      <c r="B1118" s="395">
        <v>1</v>
      </c>
      <c r="C1118" s="393"/>
      <c r="D1118" s="393"/>
      <c r="E1118" s="394"/>
      <c r="F1118" s="394"/>
      <c r="G1118" s="394"/>
      <c r="H1118" s="394"/>
      <c r="I1118" s="394"/>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95">
        <v>17</v>
      </c>
      <c r="B1119" s="395">
        <v>1</v>
      </c>
      <c r="C1119" s="393"/>
      <c r="D1119" s="393"/>
      <c r="E1119" s="394"/>
      <c r="F1119" s="394"/>
      <c r="G1119" s="394"/>
      <c r="H1119" s="394"/>
      <c r="I1119" s="394"/>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95">
        <v>18</v>
      </c>
      <c r="B1120" s="395">
        <v>1</v>
      </c>
      <c r="C1120" s="393"/>
      <c r="D1120" s="393"/>
      <c r="E1120" s="146"/>
      <c r="F1120" s="394"/>
      <c r="G1120" s="394"/>
      <c r="H1120" s="394"/>
      <c r="I1120" s="394"/>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95">
        <v>19</v>
      </c>
      <c r="B1121" s="395">
        <v>1</v>
      </c>
      <c r="C1121" s="393"/>
      <c r="D1121" s="393"/>
      <c r="E1121" s="394"/>
      <c r="F1121" s="394"/>
      <c r="G1121" s="394"/>
      <c r="H1121" s="394"/>
      <c r="I1121" s="394"/>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95">
        <v>20</v>
      </c>
      <c r="B1122" s="395">
        <v>1</v>
      </c>
      <c r="C1122" s="393"/>
      <c r="D1122" s="393"/>
      <c r="E1122" s="394"/>
      <c r="F1122" s="394"/>
      <c r="G1122" s="394"/>
      <c r="H1122" s="394"/>
      <c r="I1122" s="394"/>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95">
        <v>21</v>
      </c>
      <c r="B1123" s="395">
        <v>1</v>
      </c>
      <c r="C1123" s="393"/>
      <c r="D1123" s="393"/>
      <c r="E1123" s="394"/>
      <c r="F1123" s="394"/>
      <c r="G1123" s="394"/>
      <c r="H1123" s="394"/>
      <c r="I1123" s="394"/>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95">
        <v>22</v>
      </c>
      <c r="B1124" s="395">
        <v>1</v>
      </c>
      <c r="C1124" s="393"/>
      <c r="D1124" s="393"/>
      <c r="E1124" s="394"/>
      <c r="F1124" s="394"/>
      <c r="G1124" s="394"/>
      <c r="H1124" s="394"/>
      <c r="I1124" s="394"/>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95">
        <v>23</v>
      </c>
      <c r="B1125" s="395">
        <v>1</v>
      </c>
      <c r="C1125" s="393"/>
      <c r="D1125" s="393"/>
      <c r="E1125" s="394"/>
      <c r="F1125" s="394"/>
      <c r="G1125" s="394"/>
      <c r="H1125" s="394"/>
      <c r="I1125" s="394"/>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95">
        <v>24</v>
      </c>
      <c r="B1126" s="395">
        <v>1</v>
      </c>
      <c r="C1126" s="393"/>
      <c r="D1126" s="393"/>
      <c r="E1126" s="394"/>
      <c r="F1126" s="394"/>
      <c r="G1126" s="394"/>
      <c r="H1126" s="394"/>
      <c r="I1126" s="394"/>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95">
        <v>25</v>
      </c>
      <c r="B1127" s="395">
        <v>1</v>
      </c>
      <c r="C1127" s="393"/>
      <c r="D1127" s="393"/>
      <c r="E1127" s="394"/>
      <c r="F1127" s="394"/>
      <c r="G1127" s="394"/>
      <c r="H1127" s="394"/>
      <c r="I1127" s="394"/>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95">
        <v>26</v>
      </c>
      <c r="B1128" s="395">
        <v>1</v>
      </c>
      <c r="C1128" s="393"/>
      <c r="D1128" s="393"/>
      <c r="E1128" s="394"/>
      <c r="F1128" s="394"/>
      <c r="G1128" s="394"/>
      <c r="H1128" s="394"/>
      <c r="I1128" s="394"/>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95">
        <v>27</v>
      </c>
      <c r="B1129" s="395">
        <v>1</v>
      </c>
      <c r="C1129" s="393"/>
      <c r="D1129" s="393"/>
      <c r="E1129" s="394"/>
      <c r="F1129" s="394"/>
      <c r="G1129" s="394"/>
      <c r="H1129" s="394"/>
      <c r="I1129" s="394"/>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95">
        <v>28</v>
      </c>
      <c r="B1130" s="395">
        <v>1</v>
      </c>
      <c r="C1130" s="393"/>
      <c r="D1130" s="393"/>
      <c r="E1130" s="394"/>
      <c r="F1130" s="394"/>
      <c r="G1130" s="394"/>
      <c r="H1130" s="394"/>
      <c r="I1130" s="394"/>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95">
        <v>29</v>
      </c>
      <c r="B1131" s="395">
        <v>1</v>
      </c>
      <c r="C1131" s="393"/>
      <c r="D1131" s="393"/>
      <c r="E1131" s="394"/>
      <c r="F1131" s="394"/>
      <c r="G1131" s="394"/>
      <c r="H1131" s="394"/>
      <c r="I1131" s="394"/>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95">
        <v>30</v>
      </c>
      <c r="B1132" s="395">
        <v>1</v>
      </c>
      <c r="C1132" s="393"/>
      <c r="D1132" s="393"/>
      <c r="E1132" s="394"/>
      <c r="F1132" s="394"/>
      <c r="G1132" s="394"/>
      <c r="H1132" s="394"/>
      <c r="I1132" s="394"/>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E0BE962F-5DB7-44B8-90BE-52292338FCC6}" scale="80" showPageBreaks="1" printArea="1" hiddenRows="1" view="pageBreakPreview">
      <rowBreaks count="9" manualBreakCount="9">
        <brk id="36" max="49" man="1"/>
        <brk id="111" max="49" man="1"/>
        <brk id="151" max="49" man="1"/>
        <brk id="704" max="49" man="1"/>
        <brk id="727" max="49" man="1"/>
        <brk id="740" max="49" man="1"/>
        <brk id="834" max="16383" man="1"/>
        <brk id="901" max="49" man="1"/>
        <brk id="934" max="49" man="1"/>
      </rowBreaks>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49">
      <formula>IF(RIGHT(TEXT(P14,"0.#"),1)=".",FALSE,TRUE)</formula>
    </cfRule>
    <cfRule type="expression" dxfId="2782" priority="14050">
      <formula>IF(RIGHT(TEXT(P14,"0.#"),1)=".",TRUE,FALSE)</formula>
    </cfRule>
  </conditionalFormatting>
  <conditionalFormatting sqref="AE32">
    <cfRule type="expression" dxfId="2781" priority="14039">
      <formula>IF(RIGHT(TEXT(AE32,"0.#"),1)=".",FALSE,TRUE)</formula>
    </cfRule>
    <cfRule type="expression" dxfId="2780" priority="14040">
      <formula>IF(RIGHT(TEXT(AE32,"0.#"),1)=".",TRUE,FALSE)</formula>
    </cfRule>
  </conditionalFormatting>
  <conditionalFormatting sqref="P18:AX18">
    <cfRule type="expression" dxfId="2779" priority="13925">
      <formula>IF(RIGHT(TEXT(P18,"0.#"),1)=".",FALSE,TRUE)</formula>
    </cfRule>
    <cfRule type="expression" dxfId="2778" priority="13926">
      <formula>IF(RIGHT(TEXT(P18,"0.#"),1)=".",TRUE,FALSE)</formula>
    </cfRule>
  </conditionalFormatting>
  <conditionalFormatting sqref="Y783">
    <cfRule type="expression" dxfId="2777" priority="13921">
      <formula>IF(RIGHT(TEXT(Y783,"0.#"),1)=".",FALSE,TRUE)</formula>
    </cfRule>
    <cfRule type="expression" dxfId="2776" priority="13922">
      <formula>IF(RIGHT(TEXT(Y783,"0.#"),1)=".",TRUE,FALSE)</formula>
    </cfRule>
  </conditionalFormatting>
  <conditionalFormatting sqref="Y792">
    <cfRule type="expression" dxfId="2775" priority="13917">
      <formula>IF(RIGHT(TEXT(Y792,"0.#"),1)=".",FALSE,TRUE)</formula>
    </cfRule>
    <cfRule type="expression" dxfId="2774" priority="13918">
      <formula>IF(RIGHT(TEXT(Y792,"0.#"),1)=".",TRUE,FALSE)</formula>
    </cfRule>
  </conditionalFormatting>
  <conditionalFormatting sqref="Y823:Y830 Y821 Y810:Y817 Y808 Y797:Y804 Y795">
    <cfRule type="expression" dxfId="2773" priority="13699">
      <formula>IF(RIGHT(TEXT(Y795,"0.#"),1)=".",FALSE,TRUE)</formula>
    </cfRule>
    <cfRule type="expression" dxfId="2772" priority="13700">
      <formula>IF(RIGHT(TEXT(Y795,"0.#"),1)=".",TRUE,FALSE)</formula>
    </cfRule>
  </conditionalFormatting>
  <conditionalFormatting sqref="P16:AQ17 P15:AX15 P13:AX13">
    <cfRule type="expression" dxfId="2771" priority="13747">
      <formula>IF(RIGHT(TEXT(P13,"0.#"),1)=".",FALSE,TRUE)</formula>
    </cfRule>
    <cfRule type="expression" dxfId="2770" priority="13748">
      <formula>IF(RIGHT(TEXT(P13,"0.#"),1)=".",TRUE,FALSE)</formula>
    </cfRule>
  </conditionalFormatting>
  <conditionalFormatting sqref="P19:AJ19">
    <cfRule type="expression" dxfId="2769" priority="13745">
      <formula>IF(RIGHT(TEXT(P19,"0.#"),1)=".",FALSE,TRUE)</formula>
    </cfRule>
    <cfRule type="expression" dxfId="2768" priority="13746">
      <formula>IF(RIGHT(TEXT(P19,"0.#"),1)=".",TRUE,FALSE)</formula>
    </cfRule>
  </conditionalFormatting>
  <conditionalFormatting sqref="AE101 AQ101">
    <cfRule type="expression" dxfId="2767" priority="13737">
      <formula>IF(RIGHT(TEXT(AE101,"0.#"),1)=".",FALSE,TRUE)</formula>
    </cfRule>
    <cfRule type="expression" dxfId="2766" priority="13738">
      <formula>IF(RIGHT(TEXT(AE101,"0.#"),1)=".",TRUE,FALSE)</formula>
    </cfRule>
  </conditionalFormatting>
  <conditionalFormatting sqref="Y784:Y791 Y782">
    <cfRule type="expression" dxfId="2765" priority="13723">
      <formula>IF(RIGHT(TEXT(Y782,"0.#"),1)=".",FALSE,TRUE)</formula>
    </cfRule>
    <cfRule type="expression" dxfId="2764" priority="13724">
      <formula>IF(RIGHT(TEXT(Y782,"0.#"),1)=".",TRUE,FALSE)</formula>
    </cfRule>
  </conditionalFormatting>
  <conditionalFormatting sqref="AU783">
    <cfRule type="expression" dxfId="2763" priority="13721">
      <formula>IF(RIGHT(TEXT(AU783,"0.#"),1)=".",FALSE,TRUE)</formula>
    </cfRule>
    <cfRule type="expression" dxfId="2762" priority="13722">
      <formula>IF(RIGHT(TEXT(AU783,"0.#"),1)=".",TRUE,FALSE)</formula>
    </cfRule>
  </conditionalFormatting>
  <conditionalFormatting sqref="AU792">
    <cfRule type="expression" dxfId="2761" priority="13719">
      <formula>IF(RIGHT(TEXT(AU792,"0.#"),1)=".",FALSE,TRUE)</formula>
    </cfRule>
    <cfRule type="expression" dxfId="2760" priority="13720">
      <formula>IF(RIGHT(TEXT(AU792,"0.#"),1)=".",TRUE,FALSE)</formula>
    </cfRule>
  </conditionalFormatting>
  <conditionalFormatting sqref="AU784:AU791 AU782">
    <cfRule type="expression" dxfId="2759" priority="13717">
      <formula>IF(RIGHT(TEXT(AU782,"0.#"),1)=".",FALSE,TRUE)</formula>
    </cfRule>
    <cfRule type="expression" dxfId="2758" priority="13718">
      <formula>IF(RIGHT(TEXT(AU782,"0.#"),1)=".",TRUE,FALSE)</formula>
    </cfRule>
  </conditionalFormatting>
  <conditionalFormatting sqref="Y822 Y809 Y796">
    <cfRule type="expression" dxfId="2757" priority="13703">
      <formula>IF(RIGHT(TEXT(Y796,"0.#"),1)=".",FALSE,TRUE)</formula>
    </cfRule>
    <cfRule type="expression" dxfId="2756" priority="13704">
      <formula>IF(RIGHT(TEXT(Y796,"0.#"),1)=".",TRUE,FALSE)</formula>
    </cfRule>
  </conditionalFormatting>
  <conditionalFormatting sqref="Y831 Y818 Y805">
    <cfRule type="expression" dxfId="2755" priority="13701">
      <formula>IF(RIGHT(TEXT(Y805,"0.#"),1)=".",FALSE,TRUE)</formula>
    </cfRule>
    <cfRule type="expression" dxfId="2754" priority="13702">
      <formula>IF(RIGHT(TEXT(Y805,"0.#"),1)=".",TRUE,FALSE)</formula>
    </cfRule>
  </conditionalFormatting>
  <conditionalFormatting sqref="AU822 AU809 AU796">
    <cfRule type="expression" dxfId="2753" priority="13697">
      <formula>IF(RIGHT(TEXT(AU796,"0.#"),1)=".",FALSE,TRUE)</formula>
    </cfRule>
    <cfRule type="expression" dxfId="2752" priority="13698">
      <formula>IF(RIGHT(TEXT(AU796,"0.#"),1)=".",TRUE,FALSE)</formula>
    </cfRule>
  </conditionalFormatting>
  <conditionalFormatting sqref="AU831 AU818 AU805">
    <cfRule type="expression" dxfId="2751" priority="13695">
      <formula>IF(RIGHT(TEXT(AU805,"0.#"),1)=".",FALSE,TRUE)</formula>
    </cfRule>
    <cfRule type="expression" dxfId="2750" priority="13696">
      <formula>IF(RIGHT(TEXT(AU805,"0.#"),1)=".",TRUE,FALSE)</formula>
    </cfRule>
  </conditionalFormatting>
  <conditionalFormatting sqref="AU823:AU830 AU821 AU810:AU817 AU808 AU797:AU804 AU795">
    <cfRule type="expression" dxfId="2749" priority="13693">
      <formula>IF(RIGHT(TEXT(AU795,"0.#"),1)=".",FALSE,TRUE)</formula>
    </cfRule>
    <cfRule type="expression" dxfId="2748" priority="13694">
      <formula>IF(RIGHT(TEXT(AU795,"0.#"),1)=".",TRUE,FALSE)</formula>
    </cfRule>
  </conditionalFormatting>
  <conditionalFormatting sqref="AM87">
    <cfRule type="expression" dxfId="2747" priority="13347">
      <formula>IF(RIGHT(TEXT(AM87,"0.#"),1)=".",FALSE,TRUE)</formula>
    </cfRule>
    <cfRule type="expression" dxfId="2746" priority="13348">
      <formula>IF(RIGHT(TEXT(AM87,"0.#"),1)=".",TRUE,FALSE)</formula>
    </cfRule>
  </conditionalFormatting>
  <conditionalFormatting sqref="AE55">
    <cfRule type="expression" dxfId="2745" priority="13415">
      <formula>IF(RIGHT(TEXT(AE55,"0.#"),1)=".",FALSE,TRUE)</formula>
    </cfRule>
    <cfRule type="expression" dxfId="2744" priority="13416">
      <formula>IF(RIGHT(TEXT(AE55,"0.#"),1)=".",TRUE,FALSE)</formula>
    </cfRule>
  </conditionalFormatting>
  <conditionalFormatting sqref="AI55">
    <cfRule type="expression" dxfId="2743" priority="13413">
      <formula>IF(RIGHT(TEXT(AI55,"0.#"),1)=".",FALSE,TRUE)</formula>
    </cfRule>
    <cfRule type="expression" dxfId="2742" priority="13414">
      <formula>IF(RIGHT(TEXT(AI55,"0.#"),1)=".",TRUE,FALSE)</formula>
    </cfRule>
  </conditionalFormatting>
  <conditionalFormatting sqref="AM34">
    <cfRule type="expression" dxfId="2741" priority="13493">
      <formula>IF(RIGHT(TEXT(AM34,"0.#"),1)=".",FALSE,TRUE)</formula>
    </cfRule>
    <cfRule type="expression" dxfId="2740" priority="13494">
      <formula>IF(RIGHT(TEXT(AM34,"0.#"),1)=".",TRUE,FALSE)</formula>
    </cfRule>
  </conditionalFormatting>
  <conditionalFormatting sqref="AE33">
    <cfRule type="expression" dxfId="2739" priority="13507">
      <formula>IF(RIGHT(TEXT(AE33,"0.#"),1)=".",FALSE,TRUE)</formula>
    </cfRule>
    <cfRule type="expression" dxfId="2738" priority="13508">
      <formula>IF(RIGHT(TEXT(AE33,"0.#"),1)=".",TRUE,FALSE)</formula>
    </cfRule>
  </conditionalFormatting>
  <conditionalFormatting sqref="AE34">
    <cfRule type="expression" dxfId="2737" priority="13505">
      <formula>IF(RIGHT(TEXT(AE34,"0.#"),1)=".",FALSE,TRUE)</formula>
    </cfRule>
    <cfRule type="expression" dxfId="2736" priority="13506">
      <formula>IF(RIGHT(TEXT(AE34,"0.#"),1)=".",TRUE,FALSE)</formula>
    </cfRule>
  </conditionalFormatting>
  <conditionalFormatting sqref="AI34">
    <cfRule type="expression" dxfId="2735" priority="13503">
      <formula>IF(RIGHT(TEXT(AI34,"0.#"),1)=".",FALSE,TRUE)</formula>
    </cfRule>
    <cfRule type="expression" dxfId="2734" priority="13504">
      <formula>IF(RIGHT(TEXT(AI34,"0.#"),1)=".",TRUE,FALSE)</formula>
    </cfRule>
  </conditionalFormatting>
  <conditionalFormatting sqref="AI33">
    <cfRule type="expression" dxfId="2733" priority="13501">
      <formula>IF(RIGHT(TEXT(AI33,"0.#"),1)=".",FALSE,TRUE)</formula>
    </cfRule>
    <cfRule type="expression" dxfId="2732" priority="13502">
      <formula>IF(RIGHT(TEXT(AI33,"0.#"),1)=".",TRUE,FALSE)</formula>
    </cfRule>
  </conditionalFormatting>
  <conditionalFormatting sqref="AI32">
    <cfRule type="expression" dxfId="2731" priority="13499">
      <formula>IF(RIGHT(TEXT(AI32,"0.#"),1)=".",FALSE,TRUE)</formula>
    </cfRule>
    <cfRule type="expression" dxfId="2730" priority="13500">
      <formula>IF(RIGHT(TEXT(AI32,"0.#"),1)=".",TRUE,FALSE)</formula>
    </cfRule>
  </conditionalFormatting>
  <conditionalFormatting sqref="AM32">
    <cfRule type="expression" dxfId="2729" priority="13497">
      <formula>IF(RIGHT(TEXT(AM32,"0.#"),1)=".",FALSE,TRUE)</formula>
    </cfRule>
    <cfRule type="expression" dxfId="2728" priority="13498">
      <formula>IF(RIGHT(TEXT(AM32,"0.#"),1)=".",TRUE,FALSE)</formula>
    </cfRule>
  </conditionalFormatting>
  <conditionalFormatting sqref="AM33">
    <cfRule type="expression" dxfId="2727" priority="13495">
      <formula>IF(RIGHT(TEXT(AM33,"0.#"),1)=".",FALSE,TRUE)</formula>
    </cfRule>
    <cfRule type="expression" dxfId="2726" priority="13496">
      <formula>IF(RIGHT(TEXT(AM33,"0.#"),1)=".",TRUE,FALSE)</formula>
    </cfRule>
  </conditionalFormatting>
  <conditionalFormatting sqref="AQ32:AQ34">
    <cfRule type="expression" dxfId="2725" priority="13487">
      <formula>IF(RIGHT(TEXT(AQ32,"0.#"),1)=".",FALSE,TRUE)</formula>
    </cfRule>
    <cfRule type="expression" dxfId="2724" priority="13488">
      <formula>IF(RIGHT(TEXT(AQ32,"0.#"),1)=".",TRUE,FALSE)</formula>
    </cfRule>
  </conditionalFormatting>
  <conditionalFormatting sqref="AU32:AU34">
    <cfRule type="expression" dxfId="2723" priority="13485">
      <formula>IF(RIGHT(TEXT(AU32,"0.#"),1)=".",FALSE,TRUE)</formula>
    </cfRule>
    <cfRule type="expression" dxfId="2722" priority="13486">
      <formula>IF(RIGHT(TEXT(AU32,"0.#"),1)=".",TRUE,FALSE)</formula>
    </cfRule>
  </conditionalFormatting>
  <conditionalFormatting sqref="AE53">
    <cfRule type="expression" dxfId="2721" priority="13419">
      <formula>IF(RIGHT(TEXT(AE53,"0.#"),1)=".",FALSE,TRUE)</formula>
    </cfRule>
    <cfRule type="expression" dxfId="2720" priority="13420">
      <formula>IF(RIGHT(TEXT(AE53,"0.#"),1)=".",TRUE,FALSE)</formula>
    </cfRule>
  </conditionalFormatting>
  <conditionalFormatting sqref="AE54">
    <cfRule type="expression" dxfId="2719" priority="13417">
      <formula>IF(RIGHT(TEXT(AE54,"0.#"),1)=".",FALSE,TRUE)</formula>
    </cfRule>
    <cfRule type="expression" dxfId="2718" priority="13418">
      <formula>IF(RIGHT(TEXT(AE54,"0.#"),1)=".",TRUE,FALSE)</formula>
    </cfRule>
  </conditionalFormatting>
  <conditionalFormatting sqref="AI54">
    <cfRule type="expression" dxfId="2717" priority="13411">
      <formula>IF(RIGHT(TEXT(AI54,"0.#"),1)=".",FALSE,TRUE)</formula>
    </cfRule>
    <cfRule type="expression" dxfId="2716" priority="13412">
      <formula>IF(RIGHT(TEXT(AI54,"0.#"),1)=".",TRUE,FALSE)</formula>
    </cfRule>
  </conditionalFormatting>
  <conditionalFormatting sqref="AI53">
    <cfRule type="expression" dxfId="2715" priority="13409">
      <formula>IF(RIGHT(TEXT(AI53,"0.#"),1)=".",FALSE,TRUE)</formula>
    </cfRule>
    <cfRule type="expression" dxfId="2714" priority="13410">
      <formula>IF(RIGHT(TEXT(AI53,"0.#"),1)=".",TRUE,FALSE)</formula>
    </cfRule>
  </conditionalFormatting>
  <conditionalFormatting sqref="AM53">
    <cfRule type="expression" dxfId="2713" priority="13407">
      <formula>IF(RIGHT(TEXT(AM53,"0.#"),1)=".",FALSE,TRUE)</formula>
    </cfRule>
    <cfRule type="expression" dxfId="2712" priority="13408">
      <formula>IF(RIGHT(TEXT(AM53,"0.#"),1)=".",TRUE,FALSE)</formula>
    </cfRule>
  </conditionalFormatting>
  <conditionalFormatting sqref="AM54">
    <cfRule type="expression" dxfId="2711" priority="13405">
      <formula>IF(RIGHT(TEXT(AM54,"0.#"),1)=".",FALSE,TRUE)</formula>
    </cfRule>
    <cfRule type="expression" dxfId="2710" priority="13406">
      <formula>IF(RIGHT(TEXT(AM54,"0.#"),1)=".",TRUE,FALSE)</formula>
    </cfRule>
  </conditionalFormatting>
  <conditionalFormatting sqref="AM55">
    <cfRule type="expression" dxfId="2709" priority="13403">
      <formula>IF(RIGHT(TEXT(AM55,"0.#"),1)=".",FALSE,TRUE)</formula>
    </cfRule>
    <cfRule type="expression" dxfId="2708" priority="13404">
      <formula>IF(RIGHT(TEXT(AM55,"0.#"),1)=".",TRUE,FALSE)</formula>
    </cfRule>
  </conditionalFormatting>
  <conditionalFormatting sqref="AE60">
    <cfRule type="expression" dxfId="2707" priority="13389">
      <formula>IF(RIGHT(TEXT(AE60,"0.#"),1)=".",FALSE,TRUE)</formula>
    </cfRule>
    <cfRule type="expression" dxfId="2706" priority="13390">
      <formula>IF(RIGHT(TEXT(AE60,"0.#"),1)=".",TRUE,FALSE)</formula>
    </cfRule>
  </conditionalFormatting>
  <conditionalFormatting sqref="AE61">
    <cfRule type="expression" dxfId="2705" priority="13387">
      <formula>IF(RIGHT(TEXT(AE61,"0.#"),1)=".",FALSE,TRUE)</formula>
    </cfRule>
    <cfRule type="expression" dxfId="2704" priority="13388">
      <formula>IF(RIGHT(TEXT(AE61,"0.#"),1)=".",TRUE,FALSE)</formula>
    </cfRule>
  </conditionalFormatting>
  <conditionalFormatting sqref="AE62">
    <cfRule type="expression" dxfId="2703" priority="13385">
      <formula>IF(RIGHT(TEXT(AE62,"0.#"),1)=".",FALSE,TRUE)</formula>
    </cfRule>
    <cfRule type="expression" dxfId="2702" priority="13386">
      <formula>IF(RIGHT(TEXT(AE62,"0.#"),1)=".",TRUE,FALSE)</formula>
    </cfRule>
  </conditionalFormatting>
  <conditionalFormatting sqref="AI62">
    <cfRule type="expression" dxfId="2701" priority="13383">
      <formula>IF(RIGHT(TEXT(AI62,"0.#"),1)=".",FALSE,TRUE)</formula>
    </cfRule>
    <cfRule type="expression" dxfId="2700" priority="13384">
      <formula>IF(RIGHT(TEXT(AI62,"0.#"),1)=".",TRUE,FALSE)</formula>
    </cfRule>
  </conditionalFormatting>
  <conditionalFormatting sqref="AI61">
    <cfRule type="expression" dxfId="2699" priority="13381">
      <formula>IF(RIGHT(TEXT(AI61,"0.#"),1)=".",FALSE,TRUE)</formula>
    </cfRule>
    <cfRule type="expression" dxfId="2698" priority="13382">
      <formula>IF(RIGHT(TEXT(AI61,"0.#"),1)=".",TRUE,FALSE)</formula>
    </cfRule>
  </conditionalFormatting>
  <conditionalFormatting sqref="AI60">
    <cfRule type="expression" dxfId="2697" priority="13379">
      <formula>IF(RIGHT(TEXT(AI60,"0.#"),1)=".",FALSE,TRUE)</formula>
    </cfRule>
    <cfRule type="expression" dxfId="2696" priority="13380">
      <formula>IF(RIGHT(TEXT(AI60,"0.#"),1)=".",TRUE,FALSE)</formula>
    </cfRule>
  </conditionalFormatting>
  <conditionalFormatting sqref="AM60">
    <cfRule type="expression" dxfId="2695" priority="13377">
      <formula>IF(RIGHT(TEXT(AM60,"0.#"),1)=".",FALSE,TRUE)</formula>
    </cfRule>
    <cfRule type="expression" dxfId="2694" priority="13378">
      <formula>IF(RIGHT(TEXT(AM60,"0.#"),1)=".",TRUE,FALSE)</formula>
    </cfRule>
  </conditionalFormatting>
  <conditionalFormatting sqref="AM61">
    <cfRule type="expression" dxfId="2693" priority="13375">
      <formula>IF(RIGHT(TEXT(AM61,"0.#"),1)=".",FALSE,TRUE)</formula>
    </cfRule>
    <cfRule type="expression" dxfId="2692" priority="13376">
      <formula>IF(RIGHT(TEXT(AM61,"0.#"),1)=".",TRUE,FALSE)</formula>
    </cfRule>
  </conditionalFormatting>
  <conditionalFormatting sqref="AM62">
    <cfRule type="expression" dxfId="2691" priority="13373">
      <formula>IF(RIGHT(TEXT(AM62,"0.#"),1)=".",FALSE,TRUE)</formula>
    </cfRule>
    <cfRule type="expression" dxfId="2690" priority="13374">
      <formula>IF(RIGHT(TEXT(AM62,"0.#"),1)=".",TRUE,FALSE)</formula>
    </cfRule>
  </conditionalFormatting>
  <conditionalFormatting sqref="AE87">
    <cfRule type="expression" dxfId="2689" priority="13359">
      <formula>IF(RIGHT(TEXT(AE87,"0.#"),1)=".",FALSE,TRUE)</formula>
    </cfRule>
    <cfRule type="expression" dxfId="2688" priority="13360">
      <formula>IF(RIGHT(TEXT(AE87,"0.#"),1)=".",TRUE,FALSE)</formula>
    </cfRule>
  </conditionalFormatting>
  <conditionalFormatting sqref="AE88">
    <cfRule type="expression" dxfId="2687" priority="13357">
      <formula>IF(RIGHT(TEXT(AE88,"0.#"),1)=".",FALSE,TRUE)</formula>
    </cfRule>
    <cfRule type="expression" dxfId="2686" priority="13358">
      <formula>IF(RIGHT(TEXT(AE88,"0.#"),1)=".",TRUE,FALSE)</formula>
    </cfRule>
  </conditionalFormatting>
  <conditionalFormatting sqref="AE89">
    <cfRule type="expression" dxfId="2685" priority="13355">
      <formula>IF(RIGHT(TEXT(AE89,"0.#"),1)=".",FALSE,TRUE)</formula>
    </cfRule>
    <cfRule type="expression" dxfId="2684" priority="13356">
      <formula>IF(RIGHT(TEXT(AE89,"0.#"),1)=".",TRUE,FALSE)</formula>
    </cfRule>
  </conditionalFormatting>
  <conditionalFormatting sqref="AI89">
    <cfRule type="expression" dxfId="2683" priority="13353">
      <formula>IF(RIGHT(TEXT(AI89,"0.#"),1)=".",FALSE,TRUE)</formula>
    </cfRule>
    <cfRule type="expression" dxfId="2682" priority="13354">
      <formula>IF(RIGHT(TEXT(AI89,"0.#"),1)=".",TRUE,FALSE)</formula>
    </cfRule>
  </conditionalFormatting>
  <conditionalFormatting sqref="AI88">
    <cfRule type="expression" dxfId="2681" priority="13351">
      <formula>IF(RIGHT(TEXT(AI88,"0.#"),1)=".",FALSE,TRUE)</formula>
    </cfRule>
    <cfRule type="expression" dxfId="2680" priority="13352">
      <formula>IF(RIGHT(TEXT(AI88,"0.#"),1)=".",TRUE,FALSE)</formula>
    </cfRule>
  </conditionalFormatting>
  <conditionalFormatting sqref="AI87">
    <cfRule type="expression" dxfId="2679" priority="13349">
      <formula>IF(RIGHT(TEXT(AI87,"0.#"),1)=".",FALSE,TRUE)</formula>
    </cfRule>
    <cfRule type="expression" dxfId="2678" priority="13350">
      <formula>IF(RIGHT(TEXT(AI87,"0.#"),1)=".",TRUE,FALSE)</formula>
    </cfRule>
  </conditionalFormatting>
  <conditionalFormatting sqref="AM88">
    <cfRule type="expression" dxfId="2677" priority="13345">
      <formula>IF(RIGHT(TEXT(AM88,"0.#"),1)=".",FALSE,TRUE)</formula>
    </cfRule>
    <cfRule type="expression" dxfId="2676" priority="13346">
      <formula>IF(RIGHT(TEXT(AM88,"0.#"),1)=".",TRUE,FALSE)</formula>
    </cfRule>
  </conditionalFormatting>
  <conditionalFormatting sqref="AM89">
    <cfRule type="expression" dxfId="2675" priority="13343">
      <formula>IF(RIGHT(TEXT(AM89,"0.#"),1)=".",FALSE,TRUE)</formula>
    </cfRule>
    <cfRule type="expression" dxfId="2674" priority="13344">
      <formula>IF(RIGHT(TEXT(AM89,"0.#"),1)=".",TRUE,FALSE)</formula>
    </cfRule>
  </conditionalFormatting>
  <conditionalFormatting sqref="AE92">
    <cfRule type="expression" dxfId="2673" priority="13329">
      <formula>IF(RIGHT(TEXT(AE92,"0.#"),1)=".",FALSE,TRUE)</formula>
    </cfRule>
    <cfRule type="expression" dxfId="2672" priority="13330">
      <formula>IF(RIGHT(TEXT(AE92,"0.#"),1)=".",TRUE,FALSE)</formula>
    </cfRule>
  </conditionalFormatting>
  <conditionalFormatting sqref="AE93">
    <cfRule type="expression" dxfId="2671" priority="13327">
      <formula>IF(RIGHT(TEXT(AE93,"0.#"),1)=".",FALSE,TRUE)</formula>
    </cfRule>
    <cfRule type="expression" dxfId="2670" priority="13328">
      <formula>IF(RIGHT(TEXT(AE93,"0.#"),1)=".",TRUE,FALSE)</formula>
    </cfRule>
  </conditionalFormatting>
  <conditionalFormatting sqref="AE94">
    <cfRule type="expression" dxfId="2669" priority="13325">
      <formula>IF(RIGHT(TEXT(AE94,"0.#"),1)=".",FALSE,TRUE)</formula>
    </cfRule>
    <cfRule type="expression" dxfId="2668" priority="13326">
      <formula>IF(RIGHT(TEXT(AE94,"0.#"),1)=".",TRUE,FALSE)</formula>
    </cfRule>
  </conditionalFormatting>
  <conditionalFormatting sqref="AI94">
    <cfRule type="expression" dxfId="2667" priority="13323">
      <formula>IF(RIGHT(TEXT(AI94,"0.#"),1)=".",FALSE,TRUE)</formula>
    </cfRule>
    <cfRule type="expression" dxfId="2666" priority="13324">
      <formula>IF(RIGHT(TEXT(AI94,"0.#"),1)=".",TRUE,FALSE)</formula>
    </cfRule>
  </conditionalFormatting>
  <conditionalFormatting sqref="AI93">
    <cfRule type="expression" dxfId="2665" priority="13321">
      <formula>IF(RIGHT(TEXT(AI93,"0.#"),1)=".",FALSE,TRUE)</formula>
    </cfRule>
    <cfRule type="expression" dxfId="2664" priority="13322">
      <formula>IF(RIGHT(TEXT(AI93,"0.#"),1)=".",TRUE,FALSE)</formula>
    </cfRule>
  </conditionalFormatting>
  <conditionalFormatting sqref="AI92">
    <cfRule type="expression" dxfId="2663" priority="13319">
      <formula>IF(RIGHT(TEXT(AI92,"0.#"),1)=".",FALSE,TRUE)</formula>
    </cfRule>
    <cfRule type="expression" dxfId="2662" priority="13320">
      <formula>IF(RIGHT(TEXT(AI92,"0.#"),1)=".",TRUE,FALSE)</formula>
    </cfRule>
  </conditionalFormatting>
  <conditionalFormatting sqref="AM92">
    <cfRule type="expression" dxfId="2661" priority="13317">
      <formula>IF(RIGHT(TEXT(AM92,"0.#"),1)=".",FALSE,TRUE)</formula>
    </cfRule>
    <cfRule type="expression" dxfId="2660" priority="13318">
      <formula>IF(RIGHT(TEXT(AM92,"0.#"),1)=".",TRUE,FALSE)</formula>
    </cfRule>
  </conditionalFormatting>
  <conditionalFormatting sqref="AM93">
    <cfRule type="expression" dxfId="2659" priority="13315">
      <formula>IF(RIGHT(TEXT(AM93,"0.#"),1)=".",FALSE,TRUE)</formula>
    </cfRule>
    <cfRule type="expression" dxfId="2658" priority="13316">
      <formula>IF(RIGHT(TEXT(AM93,"0.#"),1)=".",TRUE,FALSE)</formula>
    </cfRule>
  </conditionalFormatting>
  <conditionalFormatting sqref="AM94">
    <cfRule type="expression" dxfId="2657" priority="13313">
      <formula>IF(RIGHT(TEXT(AM94,"0.#"),1)=".",FALSE,TRUE)</formula>
    </cfRule>
    <cfRule type="expression" dxfId="2656" priority="13314">
      <formula>IF(RIGHT(TEXT(AM94,"0.#"),1)=".",TRUE,FALSE)</formula>
    </cfRule>
  </conditionalFormatting>
  <conditionalFormatting sqref="AE97">
    <cfRule type="expression" dxfId="2655" priority="13299">
      <formula>IF(RIGHT(TEXT(AE97,"0.#"),1)=".",FALSE,TRUE)</formula>
    </cfRule>
    <cfRule type="expression" dxfId="2654" priority="13300">
      <formula>IF(RIGHT(TEXT(AE97,"0.#"),1)=".",TRUE,FALSE)</formula>
    </cfRule>
  </conditionalFormatting>
  <conditionalFormatting sqref="AE98">
    <cfRule type="expression" dxfId="2653" priority="13297">
      <formula>IF(RIGHT(TEXT(AE98,"0.#"),1)=".",FALSE,TRUE)</formula>
    </cfRule>
    <cfRule type="expression" dxfId="2652" priority="13298">
      <formula>IF(RIGHT(TEXT(AE98,"0.#"),1)=".",TRUE,FALSE)</formula>
    </cfRule>
  </conditionalFormatting>
  <conditionalFormatting sqref="AE99">
    <cfRule type="expression" dxfId="2651" priority="13295">
      <formula>IF(RIGHT(TEXT(AE99,"0.#"),1)=".",FALSE,TRUE)</formula>
    </cfRule>
    <cfRule type="expression" dxfId="2650" priority="13296">
      <formula>IF(RIGHT(TEXT(AE99,"0.#"),1)=".",TRUE,FALSE)</formula>
    </cfRule>
  </conditionalFormatting>
  <conditionalFormatting sqref="AI99">
    <cfRule type="expression" dxfId="2649" priority="13293">
      <formula>IF(RIGHT(TEXT(AI99,"0.#"),1)=".",FALSE,TRUE)</formula>
    </cfRule>
    <cfRule type="expression" dxfId="2648" priority="13294">
      <formula>IF(RIGHT(TEXT(AI99,"0.#"),1)=".",TRUE,FALSE)</formula>
    </cfRule>
  </conditionalFormatting>
  <conditionalFormatting sqref="AI98">
    <cfRule type="expression" dxfId="2647" priority="13291">
      <formula>IF(RIGHT(TEXT(AI98,"0.#"),1)=".",FALSE,TRUE)</formula>
    </cfRule>
    <cfRule type="expression" dxfId="2646" priority="13292">
      <formula>IF(RIGHT(TEXT(AI98,"0.#"),1)=".",TRUE,FALSE)</formula>
    </cfRule>
  </conditionalFormatting>
  <conditionalFormatting sqref="AI97">
    <cfRule type="expression" dxfId="2645" priority="13289">
      <formula>IF(RIGHT(TEXT(AI97,"0.#"),1)=".",FALSE,TRUE)</formula>
    </cfRule>
    <cfRule type="expression" dxfId="2644" priority="13290">
      <formula>IF(RIGHT(TEXT(AI97,"0.#"),1)=".",TRUE,FALSE)</formula>
    </cfRule>
  </conditionalFormatting>
  <conditionalFormatting sqref="AM97">
    <cfRule type="expression" dxfId="2643" priority="13287">
      <formula>IF(RIGHT(TEXT(AM97,"0.#"),1)=".",FALSE,TRUE)</formula>
    </cfRule>
    <cfRule type="expression" dxfId="2642" priority="13288">
      <formula>IF(RIGHT(TEXT(AM97,"0.#"),1)=".",TRUE,FALSE)</formula>
    </cfRule>
  </conditionalFormatting>
  <conditionalFormatting sqref="AM98">
    <cfRule type="expression" dxfId="2641" priority="13285">
      <formula>IF(RIGHT(TEXT(AM98,"0.#"),1)=".",FALSE,TRUE)</formula>
    </cfRule>
    <cfRule type="expression" dxfId="2640" priority="13286">
      <formula>IF(RIGHT(TEXT(AM98,"0.#"),1)=".",TRUE,FALSE)</formula>
    </cfRule>
  </conditionalFormatting>
  <conditionalFormatting sqref="AM99">
    <cfRule type="expression" dxfId="2639" priority="13283">
      <formula>IF(RIGHT(TEXT(AM99,"0.#"),1)=".",FALSE,TRUE)</formula>
    </cfRule>
    <cfRule type="expression" dxfId="2638" priority="13284">
      <formula>IF(RIGHT(TEXT(AM99,"0.#"),1)=".",TRUE,FALSE)</formula>
    </cfRule>
  </conditionalFormatting>
  <conditionalFormatting sqref="AI101">
    <cfRule type="expression" dxfId="2637" priority="13269">
      <formula>IF(RIGHT(TEXT(AI101,"0.#"),1)=".",FALSE,TRUE)</formula>
    </cfRule>
    <cfRule type="expression" dxfId="2636" priority="13270">
      <formula>IF(RIGHT(TEXT(AI101,"0.#"),1)=".",TRUE,FALSE)</formula>
    </cfRule>
  </conditionalFormatting>
  <conditionalFormatting sqref="AM101">
    <cfRule type="expression" dxfId="2635" priority="13267">
      <formula>IF(RIGHT(TEXT(AM101,"0.#"),1)=".",FALSE,TRUE)</formula>
    </cfRule>
    <cfRule type="expression" dxfId="2634" priority="13268">
      <formula>IF(RIGHT(TEXT(AM101,"0.#"),1)=".",TRUE,FALSE)</formula>
    </cfRule>
  </conditionalFormatting>
  <conditionalFormatting sqref="AE102">
    <cfRule type="expression" dxfId="2633" priority="13265">
      <formula>IF(RIGHT(TEXT(AE102,"0.#"),1)=".",FALSE,TRUE)</formula>
    </cfRule>
    <cfRule type="expression" dxfId="2632" priority="13266">
      <formula>IF(RIGHT(TEXT(AE102,"0.#"),1)=".",TRUE,FALSE)</formula>
    </cfRule>
  </conditionalFormatting>
  <conditionalFormatting sqref="AI102">
    <cfRule type="expression" dxfId="2631" priority="13263">
      <formula>IF(RIGHT(TEXT(AI102,"0.#"),1)=".",FALSE,TRUE)</formula>
    </cfRule>
    <cfRule type="expression" dxfId="2630" priority="13264">
      <formula>IF(RIGHT(TEXT(AI102,"0.#"),1)=".",TRUE,FALSE)</formula>
    </cfRule>
  </conditionalFormatting>
  <conditionalFormatting sqref="AM102">
    <cfRule type="expression" dxfId="2629" priority="13261">
      <formula>IF(RIGHT(TEXT(AM102,"0.#"),1)=".",FALSE,TRUE)</formula>
    </cfRule>
    <cfRule type="expression" dxfId="2628" priority="13262">
      <formula>IF(RIGHT(TEXT(AM102,"0.#"),1)=".",TRUE,FALSE)</formula>
    </cfRule>
  </conditionalFormatting>
  <conditionalFormatting sqref="AQ102">
    <cfRule type="expression" dxfId="2627" priority="13259">
      <formula>IF(RIGHT(TEXT(AQ102,"0.#"),1)=".",FALSE,TRUE)</formula>
    </cfRule>
    <cfRule type="expression" dxfId="2626" priority="13260">
      <formula>IF(RIGHT(TEXT(AQ102,"0.#"),1)=".",TRUE,FALSE)</formula>
    </cfRule>
  </conditionalFormatting>
  <conditionalFormatting sqref="AE104">
    <cfRule type="expression" dxfId="2625" priority="13257">
      <formula>IF(RIGHT(TEXT(AE104,"0.#"),1)=".",FALSE,TRUE)</formula>
    </cfRule>
    <cfRule type="expression" dxfId="2624" priority="13258">
      <formula>IF(RIGHT(TEXT(AE104,"0.#"),1)=".",TRUE,FALSE)</formula>
    </cfRule>
  </conditionalFormatting>
  <conditionalFormatting sqref="AI104">
    <cfRule type="expression" dxfId="2623" priority="13255">
      <formula>IF(RIGHT(TEXT(AI104,"0.#"),1)=".",FALSE,TRUE)</formula>
    </cfRule>
    <cfRule type="expression" dxfId="2622" priority="13256">
      <formula>IF(RIGHT(TEXT(AI104,"0.#"),1)=".",TRUE,FALSE)</formula>
    </cfRule>
  </conditionalFormatting>
  <conditionalFormatting sqref="AM104">
    <cfRule type="expression" dxfId="2621" priority="13253">
      <formula>IF(RIGHT(TEXT(AM104,"0.#"),1)=".",FALSE,TRUE)</formula>
    </cfRule>
    <cfRule type="expression" dxfId="2620" priority="13254">
      <formula>IF(RIGHT(TEXT(AM104,"0.#"),1)=".",TRUE,FALSE)</formula>
    </cfRule>
  </conditionalFormatting>
  <conditionalFormatting sqref="AE105">
    <cfRule type="expression" dxfId="2619" priority="13251">
      <formula>IF(RIGHT(TEXT(AE105,"0.#"),1)=".",FALSE,TRUE)</formula>
    </cfRule>
    <cfRule type="expression" dxfId="2618" priority="13252">
      <formula>IF(RIGHT(TEXT(AE105,"0.#"),1)=".",TRUE,FALSE)</formula>
    </cfRule>
  </conditionalFormatting>
  <conditionalFormatting sqref="AI105">
    <cfRule type="expression" dxfId="2617" priority="13249">
      <formula>IF(RIGHT(TEXT(AI105,"0.#"),1)=".",FALSE,TRUE)</formula>
    </cfRule>
    <cfRule type="expression" dxfId="2616" priority="13250">
      <formula>IF(RIGHT(TEXT(AI105,"0.#"),1)=".",TRUE,FALSE)</formula>
    </cfRule>
  </conditionalFormatting>
  <conditionalFormatting sqref="AM105">
    <cfRule type="expression" dxfId="2615" priority="13247">
      <formula>IF(RIGHT(TEXT(AM105,"0.#"),1)=".",FALSE,TRUE)</formula>
    </cfRule>
    <cfRule type="expression" dxfId="2614" priority="13248">
      <formula>IF(RIGHT(TEXT(AM105,"0.#"),1)=".",TRUE,FALSE)</formula>
    </cfRule>
  </conditionalFormatting>
  <conditionalFormatting sqref="AE107">
    <cfRule type="expression" dxfId="2613" priority="13243">
      <formula>IF(RIGHT(TEXT(AE107,"0.#"),1)=".",FALSE,TRUE)</formula>
    </cfRule>
    <cfRule type="expression" dxfId="2612" priority="13244">
      <formula>IF(RIGHT(TEXT(AE107,"0.#"),1)=".",TRUE,FALSE)</formula>
    </cfRule>
  </conditionalFormatting>
  <conditionalFormatting sqref="AI107">
    <cfRule type="expression" dxfId="2611" priority="13241">
      <formula>IF(RIGHT(TEXT(AI107,"0.#"),1)=".",FALSE,TRUE)</formula>
    </cfRule>
    <cfRule type="expression" dxfId="2610" priority="13242">
      <formula>IF(RIGHT(TEXT(AI107,"0.#"),1)=".",TRUE,FALSE)</formula>
    </cfRule>
  </conditionalFormatting>
  <conditionalFormatting sqref="AM107">
    <cfRule type="expression" dxfId="2609" priority="13239">
      <formula>IF(RIGHT(TEXT(AM107,"0.#"),1)=".",FALSE,TRUE)</formula>
    </cfRule>
    <cfRule type="expression" dxfId="2608" priority="13240">
      <formula>IF(RIGHT(TEXT(AM107,"0.#"),1)=".",TRUE,FALSE)</formula>
    </cfRule>
  </conditionalFormatting>
  <conditionalFormatting sqref="AE108">
    <cfRule type="expression" dxfId="2607" priority="13237">
      <formula>IF(RIGHT(TEXT(AE108,"0.#"),1)=".",FALSE,TRUE)</formula>
    </cfRule>
    <cfRule type="expression" dxfId="2606" priority="13238">
      <formula>IF(RIGHT(TEXT(AE108,"0.#"),1)=".",TRUE,FALSE)</formula>
    </cfRule>
  </conditionalFormatting>
  <conditionalFormatting sqref="AI108">
    <cfRule type="expression" dxfId="2605" priority="13235">
      <formula>IF(RIGHT(TEXT(AI108,"0.#"),1)=".",FALSE,TRUE)</formula>
    </cfRule>
    <cfRule type="expression" dxfId="2604" priority="13236">
      <formula>IF(RIGHT(TEXT(AI108,"0.#"),1)=".",TRUE,FALSE)</formula>
    </cfRule>
  </conditionalFormatting>
  <conditionalFormatting sqref="AM108">
    <cfRule type="expression" dxfId="2603" priority="13233">
      <formula>IF(RIGHT(TEXT(AM108,"0.#"),1)=".",FALSE,TRUE)</formula>
    </cfRule>
    <cfRule type="expression" dxfId="2602" priority="13234">
      <formula>IF(RIGHT(TEXT(AM108,"0.#"),1)=".",TRUE,FALSE)</formula>
    </cfRule>
  </conditionalFormatting>
  <conditionalFormatting sqref="AE110">
    <cfRule type="expression" dxfId="2601" priority="13229">
      <formula>IF(RIGHT(TEXT(AE110,"0.#"),1)=".",FALSE,TRUE)</formula>
    </cfRule>
    <cfRule type="expression" dxfId="2600" priority="13230">
      <formula>IF(RIGHT(TEXT(AE110,"0.#"),1)=".",TRUE,FALSE)</formula>
    </cfRule>
  </conditionalFormatting>
  <conditionalFormatting sqref="AI110">
    <cfRule type="expression" dxfId="2599" priority="13227">
      <formula>IF(RIGHT(TEXT(AI110,"0.#"),1)=".",FALSE,TRUE)</formula>
    </cfRule>
    <cfRule type="expression" dxfId="2598" priority="13228">
      <formula>IF(RIGHT(TEXT(AI110,"0.#"),1)=".",TRUE,FALSE)</formula>
    </cfRule>
  </conditionalFormatting>
  <conditionalFormatting sqref="AM110">
    <cfRule type="expression" dxfId="2597" priority="13225">
      <formula>IF(RIGHT(TEXT(AM110,"0.#"),1)=".",FALSE,TRUE)</formula>
    </cfRule>
    <cfRule type="expression" dxfId="2596" priority="13226">
      <formula>IF(RIGHT(TEXT(AM110,"0.#"),1)=".",TRUE,FALSE)</formula>
    </cfRule>
  </conditionalFormatting>
  <conditionalFormatting sqref="AE111">
    <cfRule type="expression" dxfId="2595" priority="13223">
      <formula>IF(RIGHT(TEXT(AE111,"0.#"),1)=".",FALSE,TRUE)</formula>
    </cfRule>
    <cfRule type="expression" dxfId="2594" priority="13224">
      <formula>IF(RIGHT(TEXT(AE111,"0.#"),1)=".",TRUE,FALSE)</formula>
    </cfRule>
  </conditionalFormatting>
  <conditionalFormatting sqref="AI111">
    <cfRule type="expression" dxfId="2593" priority="13221">
      <formula>IF(RIGHT(TEXT(AI111,"0.#"),1)=".",FALSE,TRUE)</formula>
    </cfRule>
    <cfRule type="expression" dxfId="2592" priority="13222">
      <formula>IF(RIGHT(TEXT(AI111,"0.#"),1)=".",TRUE,FALSE)</formula>
    </cfRule>
  </conditionalFormatting>
  <conditionalFormatting sqref="AM111">
    <cfRule type="expression" dxfId="2591" priority="13219">
      <formula>IF(RIGHT(TEXT(AM111,"0.#"),1)=".",FALSE,TRUE)</formula>
    </cfRule>
    <cfRule type="expression" dxfId="2590" priority="13220">
      <formula>IF(RIGHT(TEXT(AM111,"0.#"),1)=".",TRUE,FALSE)</formula>
    </cfRule>
  </conditionalFormatting>
  <conditionalFormatting sqref="AE113">
    <cfRule type="expression" dxfId="2589" priority="13215">
      <formula>IF(RIGHT(TEXT(AE113,"0.#"),1)=".",FALSE,TRUE)</formula>
    </cfRule>
    <cfRule type="expression" dxfId="2588" priority="13216">
      <formula>IF(RIGHT(TEXT(AE113,"0.#"),1)=".",TRUE,FALSE)</formula>
    </cfRule>
  </conditionalFormatting>
  <conditionalFormatting sqref="AI113">
    <cfRule type="expression" dxfId="2587" priority="13213">
      <formula>IF(RIGHT(TEXT(AI113,"0.#"),1)=".",FALSE,TRUE)</formula>
    </cfRule>
    <cfRule type="expression" dxfId="2586" priority="13214">
      <formula>IF(RIGHT(TEXT(AI113,"0.#"),1)=".",TRUE,FALSE)</formula>
    </cfRule>
  </conditionalFormatting>
  <conditionalFormatting sqref="AM113">
    <cfRule type="expression" dxfId="2585" priority="13211">
      <formula>IF(RIGHT(TEXT(AM113,"0.#"),1)=".",FALSE,TRUE)</formula>
    </cfRule>
    <cfRule type="expression" dxfId="2584" priority="13212">
      <formula>IF(RIGHT(TEXT(AM113,"0.#"),1)=".",TRUE,FALSE)</formula>
    </cfRule>
  </conditionalFormatting>
  <conditionalFormatting sqref="AE114">
    <cfRule type="expression" dxfId="2583" priority="13209">
      <formula>IF(RIGHT(TEXT(AE114,"0.#"),1)=".",FALSE,TRUE)</formula>
    </cfRule>
    <cfRule type="expression" dxfId="2582" priority="13210">
      <formula>IF(RIGHT(TEXT(AE114,"0.#"),1)=".",TRUE,FALSE)</formula>
    </cfRule>
  </conditionalFormatting>
  <conditionalFormatting sqref="AI114">
    <cfRule type="expression" dxfId="2581" priority="13207">
      <formula>IF(RIGHT(TEXT(AI114,"0.#"),1)=".",FALSE,TRUE)</formula>
    </cfRule>
    <cfRule type="expression" dxfId="2580" priority="13208">
      <formula>IF(RIGHT(TEXT(AI114,"0.#"),1)=".",TRUE,FALSE)</formula>
    </cfRule>
  </conditionalFormatting>
  <conditionalFormatting sqref="AM114">
    <cfRule type="expression" dxfId="2579" priority="13205">
      <formula>IF(RIGHT(TEXT(AM114,"0.#"),1)=".",FALSE,TRUE)</formula>
    </cfRule>
    <cfRule type="expression" dxfId="2578" priority="13206">
      <formula>IF(RIGHT(TEXT(AM114,"0.#"),1)=".",TRUE,FALSE)</formula>
    </cfRule>
  </conditionalFormatting>
  <conditionalFormatting sqref="AE116 AQ116">
    <cfRule type="expression" dxfId="2577" priority="13201">
      <formula>IF(RIGHT(TEXT(AE116,"0.#"),1)=".",FALSE,TRUE)</formula>
    </cfRule>
    <cfRule type="expression" dxfId="2576" priority="13202">
      <formula>IF(RIGHT(TEXT(AE116,"0.#"),1)=".",TRUE,FALSE)</formula>
    </cfRule>
  </conditionalFormatting>
  <conditionalFormatting sqref="AI116">
    <cfRule type="expression" dxfId="2575" priority="13199">
      <formula>IF(RIGHT(TEXT(AI116,"0.#"),1)=".",FALSE,TRUE)</formula>
    </cfRule>
    <cfRule type="expression" dxfId="2574" priority="13200">
      <formula>IF(RIGHT(TEXT(AI116,"0.#"),1)=".",TRUE,FALSE)</formula>
    </cfRule>
  </conditionalFormatting>
  <conditionalFormatting sqref="AM116">
    <cfRule type="expression" dxfId="2573" priority="13197">
      <formula>IF(RIGHT(TEXT(AM116,"0.#"),1)=".",FALSE,TRUE)</formula>
    </cfRule>
    <cfRule type="expression" dxfId="2572" priority="13198">
      <formula>IF(RIGHT(TEXT(AM116,"0.#"),1)=".",TRUE,FALSE)</formula>
    </cfRule>
  </conditionalFormatting>
  <conditionalFormatting sqref="AE117 AM117">
    <cfRule type="expression" dxfId="2571" priority="13195">
      <formula>IF(RIGHT(TEXT(AE117,"0.#"),1)=".",FALSE,TRUE)</formula>
    </cfRule>
    <cfRule type="expression" dxfId="2570" priority="13196">
      <formula>IF(RIGHT(TEXT(AE117,"0.#"),1)=".",TRUE,FALSE)</formula>
    </cfRule>
  </conditionalFormatting>
  <conditionalFormatting sqref="AI117">
    <cfRule type="expression" dxfId="2569" priority="13193">
      <formula>IF(RIGHT(TEXT(AI117,"0.#"),1)=".",FALSE,TRUE)</formula>
    </cfRule>
    <cfRule type="expression" dxfId="2568" priority="13194">
      <formula>IF(RIGHT(TEXT(AI117,"0.#"),1)=".",TRUE,FALSE)</formula>
    </cfRule>
  </conditionalFormatting>
  <conditionalFormatting sqref="AQ117">
    <cfRule type="expression" dxfId="2567" priority="13189">
      <formula>IF(RIGHT(TEXT(AQ117,"0.#"),1)=".",FALSE,TRUE)</formula>
    </cfRule>
    <cfRule type="expression" dxfId="2566" priority="13190">
      <formula>IF(RIGHT(TEXT(AQ117,"0.#"),1)=".",TRUE,FALSE)</formula>
    </cfRule>
  </conditionalFormatting>
  <conditionalFormatting sqref="AE119 AQ119">
    <cfRule type="expression" dxfId="2565" priority="13187">
      <formula>IF(RIGHT(TEXT(AE119,"0.#"),1)=".",FALSE,TRUE)</formula>
    </cfRule>
    <cfRule type="expression" dxfId="2564" priority="13188">
      <formula>IF(RIGHT(TEXT(AE119,"0.#"),1)=".",TRUE,FALSE)</formula>
    </cfRule>
  </conditionalFormatting>
  <conditionalFormatting sqref="AI119">
    <cfRule type="expression" dxfId="2563" priority="13185">
      <formula>IF(RIGHT(TEXT(AI119,"0.#"),1)=".",FALSE,TRUE)</formula>
    </cfRule>
    <cfRule type="expression" dxfId="2562" priority="13186">
      <formula>IF(RIGHT(TEXT(AI119,"0.#"),1)=".",TRUE,FALSE)</formula>
    </cfRule>
  </conditionalFormatting>
  <conditionalFormatting sqref="AM119">
    <cfRule type="expression" dxfId="2561" priority="13183">
      <formula>IF(RIGHT(TEXT(AM119,"0.#"),1)=".",FALSE,TRUE)</formula>
    </cfRule>
    <cfRule type="expression" dxfId="2560" priority="13184">
      <formula>IF(RIGHT(TEXT(AM119,"0.#"),1)=".",TRUE,FALSE)</formula>
    </cfRule>
  </conditionalFormatting>
  <conditionalFormatting sqref="AQ120">
    <cfRule type="expression" dxfId="2559" priority="13175">
      <formula>IF(RIGHT(TEXT(AQ120,"0.#"),1)=".",FALSE,TRUE)</formula>
    </cfRule>
    <cfRule type="expression" dxfId="2558" priority="13176">
      <formula>IF(RIGHT(TEXT(AQ120,"0.#"),1)=".",TRUE,FALSE)</formula>
    </cfRule>
  </conditionalFormatting>
  <conditionalFormatting sqref="AE122 AQ122">
    <cfRule type="expression" dxfId="2557" priority="13173">
      <formula>IF(RIGHT(TEXT(AE122,"0.#"),1)=".",FALSE,TRUE)</formula>
    </cfRule>
    <cfRule type="expression" dxfId="2556" priority="13174">
      <formula>IF(RIGHT(TEXT(AE122,"0.#"),1)=".",TRUE,FALSE)</formula>
    </cfRule>
  </conditionalFormatting>
  <conditionalFormatting sqref="AI122">
    <cfRule type="expression" dxfId="2555" priority="13171">
      <formula>IF(RIGHT(TEXT(AI122,"0.#"),1)=".",FALSE,TRUE)</formula>
    </cfRule>
    <cfRule type="expression" dxfId="2554" priority="13172">
      <formula>IF(RIGHT(TEXT(AI122,"0.#"),1)=".",TRUE,FALSE)</formula>
    </cfRule>
  </conditionalFormatting>
  <conditionalFormatting sqref="AM122">
    <cfRule type="expression" dxfId="2553" priority="13169">
      <formula>IF(RIGHT(TEXT(AM122,"0.#"),1)=".",FALSE,TRUE)</formula>
    </cfRule>
    <cfRule type="expression" dxfId="2552" priority="13170">
      <formula>IF(RIGHT(TEXT(AM122,"0.#"),1)=".",TRUE,FALSE)</formula>
    </cfRule>
  </conditionalFormatting>
  <conditionalFormatting sqref="AQ123">
    <cfRule type="expression" dxfId="2551" priority="13161">
      <formula>IF(RIGHT(TEXT(AQ123,"0.#"),1)=".",FALSE,TRUE)</formula>
    </cfRule>
    <cfRule type="expression" dxfId="2550" priority="13162">
      <formula>IF(RIGHT(TEXT(AQ123,"0.#"),1)=".",TRUE,FALSE)</formula>
    </cfRule>
  </conditionalFormatting>
  <conditionalFormatting sqref="AE125 AQ125">
    <cfRule type="expression" dxfId="2549" priority="13159">
      <formula>IF(RIGHT(TEXT(AE125,"0.#"),1)=".",FALSE,TRUE)</formula>
    </cfRule>
    <cfRule type="expression" dxfId="2548" priority="13160">
      <formula>IF(RIGHT(TEXT(AE125,"0.#"),1)=".",TRUE,FALSE)</formula>
    </cfRule>
  </conditionalFormatting>
  <conditionalFormatting sqref="AI125">
    <cfRule type="expression" dxfId="2547" priority="13157">
      <formula>IF(RIGHT(TEXT(AI125,"0.#"),1)=".",FALSE,TRUE)</formula>
    </cfRule>
    <cfRule type="expression" dxfId="2546" priority="13158">
      <formula>IF(RIGHT(TEXT(AI125,"0.#"),1)=".",TRUE,FALSE)</formula>
    </cfRule>
  </conditionalFormatting>
  <conditionalFormatting sqref="AM125">
    <cfRule type="expression" dxfId="2545" priority="13155">
      <formula>IF(RIGHT(TEXT(AM125,"0.#"),1)=".",FALSE,TRUE)</formula>
    </cfRule>
    <cfRule type="expression" dxfId="2544" priority="13156">
      <formula>IF(RIGHT(TEXT(AM125,"0.#"),1)=".",TRUE,FALSE)</formula>
    </cfRule>
  </conditionalFormatting>
  <conditionalFormatting sqref="AQ126">
    <cfRule type="expression" dxfId="2543" priority="13147">
      <formula>IF(RIGHT(TEXT(AQ126,"0.#"),1)=".",FALSE,TRUE)</formula>
    </cfRule>
    <cfRule type="expression" dxfId="2542" priority="13148">
      <formula>IF(RIGHT(TEXT(AQ126,"0.#"),1)=".",TRUE,FALSE)</formula>
    </cfRule>
  </conditionalFormatting>
  <conditionalFormatting sqref="AE128 AQ128">
    <cfRule type="expression" dxfId="2541" priority="13145">
      <formula>IF(RIGHT(TEXT(AE128,"0.#"),1)=".",FALSE,TRUE)</formula>
    </cfRule>
    <cfRule type="expression" dxfId="2540" priority="13146">
      <formula>IF(RIGHT(TEXT(AE128,"0.#"),1)=".",TRUE,FALSE)</formula>
    </cfRule>
  </conditionalFormatting>
  <conditionalFormatting sqref="AI128">
    <cfRule type="expression" dxfId="2539" priority="13143">
      <formula>IF(RIGHT(TEXT(AI128,"0.#"),1)=".",FALSE,TRUE)</formula>
    </cfRule>
    <cfRule type="expression" dxfId="2538" priority="13144">
      <formula>IF(RIGHT(TEXT(AI128,"0.#"),1)=".",TRUE,FALSE)</formula>
    </cfRule>
  </conditionalFormatting>
  <conditionalFormatting sqref="AM128">
    <cfRule type="expression" dxfId="2537" priority="13141">
      <formula>IF(RIGHT(TEXT(AM128,"0.#"),1)=".",FALSE,TRUE)</formula>
    </cfRule>
    <cfRule type="expression" dxfId="2536" priority="13142">
      <formula>IF(RIGHT(TEXT(AM128,"0.#"),1)=".",TRUE,FALSE)</formula>
    </cfRule>
  </conditionalFormatting>
  <conditionalFormatting sqref="AQ129">
    <cfRule type="expression" dxfId="2535" priority="13133">
      <formula>IF(RIGHT(TEXT(AQ129,"0.#"),1)=".",FALSE,TRUE)</formula>
    </cfRule>
    <cfRule type="expression" dxfId="2534" priority="13134">
      <formula>IF(RIGHT(TEXT(AQ129,"0.#"),1)=".",TRUE,FALSE)</formula>
    </cfRule>
  </conditionalFormatting>
  <conditionalFormatting sqref="AE75">
    <cfRule type="expression" dxfId="2533" priority="13131">
      <formula>IF(RIGHT(TEXT(AE75,"0.#"),1)=".",FALSE,TRUE)</formula>
    </cfRule>
    <cfRule type="expression" dxfId="2532" priority="13132">
      <formula>IF(RIGHT(TEXT(AE75,"0.#"),1)=".",TRUE,FALSE)</formula>
    </cfRule>
  </conditionalFormatting>
  <conditionalFormatting sqref="AE76">
    <cfRule type="expression" dxfId="2531" priority="13129">
      <formula>IF(RIGHT(TEXT(AE76,"0.#"),1)=".",FALSE,TRUE)</formula>
    </cfRule>
    <cfRule type="expression" dxfId="2530" priority="13130">
      <formula>IF(RIGHT(TEXT(AE76,"0.#"),1)=".",TRUE,FALSE)</formula>
    </cfRule>
  </conditionalFormatting>
  <conditionalFormatting sqref="AE77">
    <cfRule type="expression" dxfId="2529" priority="13127">
      <formula>IF(RIGHT(TEXT(AE77,"0.#"),1)=".",FALSE,TRUE)</formula>
    </cfRule>
    <cfRule type="expression" dxfId="2528" priority="13128">
      <formula>IF(RIGHT(TEXT(AE77,"0.#"),1)=".",TRUE,FALSE)</formula>
    </cfRule>
  </conditionalFormatting>
  <conditionalFormatting sqref="AI77">
    <cfRule type="expression" dxfId="2527" priority="13125">
      <formula>IF(RIGHT(TEXT(AI77,"0.#"),1)=".",FALSE,TRUE)</formula>
    </cfRule>
    <cfRule type="expression" dxfId="2526" priority="13126">
      <formula>IF(RIGHT(TEXT(AI77,"0.#"),1)=".",TRUE,FALSE)</formula>
    </cfRule>
  </conditionalFormatting>
  <conditionalFormatting sqref="AI76">
    <cfRule type="expression" dxfId="2525" priority="13123">
      <formula>IF(RIGHT(TEXT(AI76,"0.#"),1)=".",FALSE,TRUE)</formula>
    </cfRule>
    <cfRule type="expression" dxfId="2524" priority="13124">
      <formula>IF(RIGHT(TEXT(AI76,"0.#"),1)=".",TRUE,FALSE)</formula>
    </cfRule>
  </conditionalFormatting>
  <conditionalFormatting sqref="AI75">
    <cfRule type="expression" dxfId="2523" priority="13121">
      <formula>IF(RIGHT(TEXT(AI75,"0.#"),1)=".",FALSE,TRUE)</formula>
    </cfRule>
    <cfRule type="expression" dxfId="2522" priority="13122">
      <formula>IF(RIGHT(TEXT(AI75,"0.#"),1)=".",TRUE,FALSE)</formula>
    </cfRule>
  </conditionalFormatting>
  <conditionalFormatting sqref="AM75">
    <cfRule type="expression" dxfId="2521" priority="13119">
      <formula>IF(RIGHT(TEXT(AM75,"0.#"),1)=".",FALSE,TRUE)</formula>
    </cfRule>
    <cfRule type="expression" dxfId="2520" priority="13120">
      <formula>IF(RIGHT(TEXT(AM75,"0.#"),1)=".",TRUE,FALSE)</formula>
    </cfRule>
  </conditionalFormatting>
  <conditionalFormatting sqref="AM76">
    <cfRule type="expression" dxfId="2519" priority="13117">
      <formula>IF(RIGHT(TEXT(AM76,"0.#"),1)=".",FALSE,TRUE)</formula>
    </cfRule>
    <cfRule type="expression" dxfId="2518" priority="13118">
      <formula>IF(RIGHT(TEXT(AM76,"0.#"),1)=".",TRUE,FALSE)</formula>
    </cfRule>
  </conditionalFormatting>
  <conditionalFormatting sqref="AM77">
    <cfRule type="expression" dxfId="2517" priority="13115">
      <formula>IF(RIGHT(TEXT(AM77,"0.#"),1)=".",FALSE,TRUE)</formula>
    </cfRule>
    <cfRule type="expression" dxfId="2516" priority="13116">
      <formula>IF(RIGHT(TEXT(AM77,"0.#"),1)=".",TRUE,FALSE)</formula>
    </cfRule>
  </conditionalFormatting>
  <conditionalFormatting sqref="AE134:AE135 AU134:AU135 AI134:AI135 AM134:AM135 AQ134:AQ135">
    <cfRule type="expression" dxfId="2515" priority="13101">
      <formula>IF(RIGHT(TEXT(AE134,"0.#"),1)=".",FALSE,TRUE)</formula>
    </cfRule>
    <cfRule type="expression" dxfId="2514" priority="13102">
      <formula>IF(RIGHT(TEXT(AE134,"0.#"),1)=".",TRUE,FALSE)</formula>
    </cfRule>
  </conditionalFormatting>
  <conditionalFormatting sqref="AE433:AE435 AI433:AI435 AM433:AM435">
    <cfRule type="expression" dxfId="2513" priority="13071">
      <formula>IF(RIGHT(TEXT(AE433,"0.#"),1)=".",FALSE,TRUE)</formula>
    </cfRule>
    <cfRule type="expression" dxfId="2512" priority="13072">
      <formula>IF(RIGHT(TEXT(AE433,"0.#"),1)=".",TRUE,FALSE)</formula>
    </cfRule>
  </conditionalFormatting>
  <conditionalFormatting sqref="AU433:AU435">
    <cfRule type="expression" dxfId="2511" priority="13047">
      <formula>IF(RIGHT(TEXT(AU433,"0.#"),1)=".",FALSE,TRUE)</formula>
    </cfRule>
    <cfRule type="expression" dxfId="2510" priority="13048">
      <formula>IF(RIGHT(TEXT(AU433,"0.#"),1)=".",TRUE,FALSE)</formula>
    </cfRule>
  </conditionalFormatting>
  <conditionalFormatting sqref="AQ433:AQ435">
    <cfRule type="expression" dxfId="2509" priority="12947">
      <formula>IF(RIGHT(TEXT(AQ433,"0.#"),1)=".",FALSE,TRUE)</formula>
    </cfRule>
    <cfRule type="expression" dxfId="2508" priority="12948">
      <formula>IF(RIGHT(TEXT(AQ433,"0.#"),1)=".",TRUE,FALSE)</formula>
    </cfRule>
  </conditionalFormatting>
  <conditionalFormatting sqref="AL840:AO867">
    <cfRule type="expression" dxfId="2507" priority="6671">
      <formula>IF(AND(AL840&gt;=0, RIGHT(TEXT(AL840,"0.#"),1)&lt;&gt;"."),TRUE,FALSE)</formula>
    </cfRule>
    <cfRule type="expression" dxfId="2506" priority="6672">
      <formula>IF(AND(AL840&gt;=0, RIGHT(TEXT(AL840,"0.#"),1)="."),TRUE,FALSE)</formula>
    </cfRule>
    <cfRule type="expression" dxfId="2505" priority="6673">
      <formula>IF(AND(AL840&lt;0, RIGHT(TEXT(AL840,"0.#"),1)&lt;&gt;"."),TRUE,FALSE)</formula>
    </cfRule>
    <cfRule type="expression" dxfId="2504" priority="6674">
      <formula>IF(AND(AL840&lt;0, RIGHT(TEXT(AL840,"0.#"),1)="."),TRUE,FALSE)</formula>
    </cfRule>
  </conditionalFormatting>
  <conditionalFormatting sqref="AQ53:AQ55">
    <cfRule type="expression" dxfId="2503" priority="4693">
      <formula>IF(RIGHT(TEXT(AQ53,"0.#"),1)=".",FALSE,TRUE)</formula>
    </cfRule>
    <cfRule type="expression" dxfId="2502" priority="4694">
      <formula>IF(RIGHT(TEXT(AQ53,"0.#"),1)=".",TRUE,FALSE)</formula>
    </cfRule>
  </conditionalFormatting>
  <conditionalFormatting sqref="AU53:AU55">
    <cfRule type="expression" dxfId="2501" priority="4691">
      <formula>IF(RIGHT(TEXT(AU53,"0.#"),1)=".",FALSE,TRUE)</formula>
    </cfRule>
    <cfRule type="expression" dxfId="2500" priority="4692">
      <formula>IF(RIGHT(TEXT(AU53,"0.#"),1)=".",TRUE,FALSE)</formula>
    </cfRule>
  </conditionalFormatting>
  <conditionalFormatting sqref="AQ60:AQ62">
    <cfRule type="expression" dxfId="2499" priority="4689">
      <formula>IF(RIGHT(TEXT(AQ60,"0.#"),1)=".",FALSE,TRUE)</formula>
    </cfRule>
    <cfRule type="expression" dxfId="2498" priority="4690">
      <formula>IF(RIGHT(TEXT(AQ60,"0.#"),1)=".",TRUE,FALSE)</formula>
    </cfRule>
  </conditionalFormatting>
  <conditionalFormatting sqref="AU60:AU62">
    <cfRule type="expression" dxfId="2497" priority="4687">
      <formula>IF(RIGHT(TEXT(AU60,"0.#"),1)=".",FALSE,TRUE)</formula>
    </cfRule>
    <cfRule type="expression" dxfId="2496" priority="4688">
      <formula>IF(RIGHT(TEXT(AU60,"0.#"),1)=".",TRUE,FALSE)</formula>
    </cfRule>
  </conditionalFormatting>
  <conditionalFormatting sqref="AQ75:AQ77">
    <cfRule type="expression" dxfId="2495" priority="4685">
      <formula>IF(RIGHT(TEXT(AQ75,"0.#"),1)=".",FALSE,TRUE)</formula>
    </cfRule>
    <cfRule type="expression" dxfId="2494" priority="4686">
      <formula>IF(RIGHT(TEXT(AQ75,"0.#"),1)=".",TRUE,FALSE)</formula>
    </cfRule>
  </conditionalFormatting>
  <conditionalFormatting sqref="AU75:AU77">
    <cfRule type="expression" dxfId="2493" priority="4683">
      <formula>IF(RIGHT(TEXT(AU75,"0.#"),1)=".",FALSE,TRUE)</formula>
    </cfRule>
    <cfRule type="expression" dxfId="2492" priority="4684">
      <formula>IF(RIGHT(TEXT(AU75,"0.#"),1)=".",TRUE,FALSE)</formula>
    </cfRule>
  </conditionalFormatting>
  <conditionalFormatting sqref="AQ87:AQ89">
    <cfRule type="expression" dxfId="2491" priority="4681">
      <formula>IF(RIGHT(TEXT(AQ87,"0.#"),1)=".",FALSE,TRUE)</formula>
    </cfRule>
    <cfRule type="expression" dxfId="2490" priority="4682">
      <formula>IF(RIGHT(TEXT(AQ87,"0.#"),1)=".",TRUE,FALSE)</formula>
    </cfRule>
  </conditionalFormatting>
  <conditionalFormatting sqref="AU87:AU89">
    <cfRule type="expression" dxfId="2489" priority="4679">
      <formula>IF(RIGHT(TEXT(AU87,"0.#"),1)=".",FALSE,TRUE)</formula>
    </cfRule>
    <cfRule type="expression" dxfId="2488" priority="4680">
      <formula>IF(RIGHT(TEXT(AU87,"0.#"),1)=".",TRUE,FALSE)</formula>
    </cfRule>
  </conditionalFormatting>
  <conditionalFormatting sqref="AQ92:AQ94">
    <cfRule type="expression" dxfId="2487" priority="4677">
      <formula>IF(RIGHT(TEXT(AQ92,"0.#"),1)=".",FALSE,TRUE)</formula>
    </cfRule>
    <cfRule type="expression" dxfId="2486" priority="4678">
      <formula>IF(RIGHT(TEXT(AQ92,"0.#"),1)=".",TRUE,FALSE)</formula>
    </cfRule>
  </conditionalFormatting>
  <conditionalFormatting sqref="AU92:AU94">
    <cfRule type="expression" dxfId="2485" priority="4675">
      <formula>IF(RIGHT(TEXT(AU92,"0.#"),1)=".",FALSE,TRUE)</formula>
    </cfRule>
    <cfRule type="expression" dxfId="2484" priority="4676">
      <formula>IF(RIGHT(TEXT(AU92,"0.#"),1)=".",TRUE,FALSE)</formula>
    </cfRule>
  </conditionalFormatting>
  <conditionalFormatting sqref="AQ97:AQ99">
    <cfRule type="expression" dxfId="2483" priority="4673">
      <formula>IF(RIGHT(TEXT(AQ97,"0.#"),1)=".",FALSE,TRUE)</formula>
    </cfRule>
    <cfRule type="expression" dxfId="2482" priority="4674">
      <formula>IF(RIGHT(TEXT(AQ97,"0.#"),1)=".",TRUE,FALSE)</formula>
    </cfRule>
  </conditionalFormatting>
  <conditionalFormatting sqref="AU97:AU99">
    <cfRule type="expression" dxfId="2481" priority="4671">
      <formula>IF(RIGHT(TEXT(AU97,"0.#"),1)=".",FALSE,TRUE)</formula>
    </cfRule>
    <cfRule type="expression" dxfId="2480" priority="4672">
      <formula>IF(RIGHT(TEXT(AU97,"0.#"),1)=".",TRUE,FALSE)</formula>
    </cfRule>
  </conditionalFormatting>
  <conditionalFormatting sqref="AE120 AM120">
    <cfRule type="expression" dxfId="2479" priority="3015">
      <formula>IF(RIGHT(TEXT(AE120,"0.#"),1)=".",FALSE,TRUE)</formula>
    </cfRule>
    <cfRule type="expression" dxfId="2478" priority="3016">
      <formula>IF(RIGHT(TEXT(AE120,"0.#"),1)=".",TRUE,FALSE)</formula>
    </cfRule>
  </conditionalFormatting>
  <conditionalFormatting sqref="AI126">
    <cfRule type="expression" dxfId="2477" priority="3005">
      <formula>IF(RIGHT(TEXT(AI126,"0.#"),1)=".",FALSE,TRUE)</formula>
    </cfRule>
    <cfRule type="expression" dxfId="2476" priority="3006">
      <formula>IF(RIGHT(TEXT(AI126,"0.#"),1)=".",TRUE,FALSE)</formula>
    </cfRule>
  </conditionalFormatting>
  <conditionalFormatting sqref="AI120">
    <cfRule type="expression" dxfId="2475" priority="3013">
      <formula>IF(RIGHT(TEXT(AI120,"0.#"),1)=".",FALSE,TRUE)</formula>
    </cfRule>
    <cfRule type="expression" dxfId="2474" priority="3014">
      <formula>IF(RIGHT(TEXT(AI120,"0.#"),1)=".",TRUE,FALSE)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40:Y867">
    <cfRule type="expression" dxfId="2463" priority="2999">
      <formula>IF(RIGHT(TEXT(Y840,"0.#"),1)=".",FALSE,TRUE)</formula>
    </cfRule>
    <cfRule type="expression" dxfId="2462" priority="3000">
      <formula>IF(RIGHT(TEXT(Y840,"0.#"),1)=".",TRUE,FALSE)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3:AO1132">
    <cfRule type="expression" dxfId="2433" priority="2905">
      <formula>IF(AND(AL1103&gt;=0, RIGHT(TEXT(AL1103,"0.#"),1)&lt;&gt;"."),TRUE,FALSE)</formula>
    </cfRule>
    <cfRule type="expression" dxfId="2432" priority="2906">
      <formula>IF(AND(AL1103&gt;=0, RIGHT(TEXT(AL1103,"0.#"),1)="."),TRUE,FALSE)</formula>
    </cfRule>
    <cfRule type="expression" dxfId="2431" priority="2907">
      <formula>IF(AND(AL1103&lt;0, RIGHT(TEXT(AL1103,"0.#"),1)&lt;&gt;"."),TRUE,FALSE)</formula>
    </cfRule>
    <cfRule type="expression" dxfId="2430" priority="2908">
      <formula>IF(AND(AL1103&lt;0, RIGHT(TEXT(AL1103,"0.#"),1)="."),TRUE,FALSE)</formula>
    </cfRule>
  </conditionalFormatting>
  <conditionalFormatting sqref="Y1103:Y1132">
    <cfRule type="expression" dxfId="2429" priority="2903">
      <formula>IF(RIGHT(TEXT(Y1103,"0.#"),1)=".",FALSE,TRUE)</formula>
    </cfRule>
    <cfRule type="expression" dxfId="2428" priority="2904">
      <formula>IF(RIGHT(TEXT(Y1103,"0.#"),1)=".",TRUE,FALSE)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9">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Y839">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50:AE151 AI150:AI151 AM150:AM151 AQ150:AQ151 AU150:AU151">
    <cfRule type="expression" dxfId="2201" priority="1985">
      <formula>IF(RIGHT(TEXT(AE150,"0.#"),1)=".",FALSE,TRUE)</formula>
    </cfRule>
    <cfRule type="expression" dxfId="2200" priority="1986">
      <formula>IF(RIGHT(TEXT(AE150,"0.#"),1)=".",TRUE,FALSE)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1:Y872">
    <cfRule type="expression" dxfId="2101" priority="2109">
      <formula>IF(RIGHT(TEXT(Y871,"0.#"),1)=".",FALSE,TRUE)</formula>
    </cfRule>
    <cfRule type="expression" dxfId="2100" priority="2110">
      <formula>IF(RIGHT(TEXT(Y871,"0.#"),1)=".",TRUE,FALSE)</formula>
    </cfRule>
  </conditionalFormatting>
  <conditionalFormatting sqref="Y914:Y933">
    <cfRule type="expression" dxfId="2099" priority="2103">
      <formula>IF(RIGHT(TEXT(Y914,"0.#"),1)=".",FALSE,TRUE)</formula>
    </cfRule>
    <cfRule type="expression" dxfId="2098" priority="2104">
      <formula>IF(RIGHT(TEXT(Y914,"0.#"),1)=".",TRUE,FALSE)</formula>
    </cfRule>
  </conditionalFormatting>
  <conditionalFormatting sqref="Y904">
    <cfRule type="expression" dxfId="2097" priority="2097">
      <formula>IF(RIGHT(TEXT(Y904,"0.#"),1)=".",FALSE,TRUE)</formula>
    </cfRule>
    <cfRule type="expression" dxfId="2096" priority="2098">
      <formula>IF(RIGHT(TEXT(Y904,"0.#"),1)=".",TRUE,FALSE)</formula>
    </cfRule>
  </conditionalFormatting>
  <conditionalFormatting sqref="Y946:Y966">
    <cfRule type="expression" dxfId="2095" priority="2091">
      <formula>IF(RIGHT(TEXT(Y946,"0.#"),1)=".",FALSE,TRUE)</formula>
    </cfRule>
    <cfRule type="expression" dxfId="2094" priority="2092">
      <formula>IF(RIGHT(TEXT(Y946,"0.#"),1)=".",TRUE,FALSE)</formula>
    </cfRule>
  </conditionalFormatting>
  <conditionalFormatting sqref="Y937">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900">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1:AO872">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41:AO942 AL947:AO966">
    <cfRule type="expression" dxfId="1989" priority="2093">
      <formula>IF(AND(AL941&gt;=0, RIGHT(TEXT(AL941,"0.#"),1)&lt;&gt;"."),TRUE,FALSE)</formula>
    </cfRule>
    <cfRule type="expression" dxfId="1988" priority="2094">
      <formula>IF(AND(AL941&gt;=0, RIGHT(TEXT(AL941,"0.#"),1)="."),TRUE,FALSE)</formula>
    </cfRule>
    <cfRule type="expression" dxfId="1987" priority="2095">
      <formula>IF(AND(AL941&lt;0, RIGHT(TEXT(AL941,"0.#"),1)&lt;&gt;"."),TRUE,FALSE)</formula>
    </cfRule>
    <cfRule type="expression" dxfId="1986" priority="2096">
      <formula>IF(AND(AL941&lt;0, RIGHT(TEXT(AL941,"0.#"),1)="."),TRUE,FALSE)</formula>
    </cfRule>
  </conditionalFormatting>
  <conditionalFormatting sqref="AL938:AO938">
    <cfRule type="expression" dxfId="1985" priority="2087">
      <formula>IF(AND(AL938&gt;=0, RIGHT(TEXT(AL938,"0.#"),1)&lt;&gt;"."),TRUE,FALSE)</formula>
    </cfRule>
    <cfRule type="expression" dxfId="1984" priority="2088">
      <formula>IF(AND(AL938&gt;=0, RIGHT(TEXT(AL938,"0.#"),1)="."),TRUE,FALSE)</formula>
    </cfRule>
    <cfRule type="expression" dxfId="1983" priority="2089">
      <formula>IF(AND(AL938&lt;0, RIGHT(TEXT(AL938,"0.#"),1)&lt;&gt;"."),TRUE,FALSE)</formula>
    </cfRule>
    <cfRule type="expression" dxfId="1982" priority="2090">
      <formula>IF(AND(AL938&lt;0, RIGHT(TEXT(AL938,"0.#"),1)="."),TRUE,FALSE)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1:AO971">
    <cfRule type="expression" dxfId="1977" priority="2075">
      <formula>IF(AND(AL971&gt;=0, RIGHT(TEXT(AL971,"0.#"),1)&lt;&gt;"."),TRUE,FALSE)</formula>
    </cfRule>
    <cfRule type="expression" dxfId="1976" priority="2076">
      <formula>IF(AND(AL971&gt;=0, RIGHT(TEXT(AL971,"0.#"),1)="."),TRUE,FALSE)</formula>
    </cfRule>
    <cfRule type="expression" dxfId="1975" priority="2077">
      <formula>IF(AND(AL971&lt;0, RIGHT(TEXT(AL971,"0.#"),1)&lt;&gt;"."),TRUE,FALSE)</formula>
    </cfRule>
    <cfRule type="expression" dxfId="1974" priority="2078">
      <formula>IF(AND(AL971&lt;0, RIGHT(TEXT(AL971,"0.#"),1)="."),TRUE,FALSE)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458:AE460 AI458:AI460 AM458:AM460">
    <cfRule type="expression" dxfId="745" priority="45">
      <formula>IF(RIGHT(TEXT(AE458,"0.#"),1)=".",FALSE,TRUE)</formula>
    </cfRule>
    <cfRule type="expression" dxfId="744" priority="46">
      <formula>IF(RIGHT(TEXT(AE458,"0.#"),1)=".",TRUE,FALSE)</formula>
    </cfRule>
  </conditionalFormatting>
  <conditionalFormatting sqref="AU458:AU460">
    <cfRule type="expression" dxfId="743" priority="43">
      <formula>IF(RIGHT(TEXT(AU458,"0.#"),1)=".",FALSE,TRUE)</formula>
    </cfRule>
    <cfRule type="expression" dxfId="742" priority="44">
      <formula>IF(RIGHT(TEXT(AU458,"0.#"),1)=".",TRUE,FALSE)</formula>
    </cfRule>
  </conditionalFormatting>
  <conditionalFormatting sqref="AQ458:AQ460">
    <cfRule type="expression" dxfId="741" priority="41">
      <formula>IF(RIGHT(TEXT(AQ458,"0.#"),1)=".",FALSE,TRUE)</formula>
    </cfRule>
    <cfRule type="expression" dxfId="740" priority="42">
      <formula>IF(RIGHT(TEXT(AQ458,"0.#"),1)=".",TRUE,FALSE)</formula>
    </cfRule>
  </conditionalFormatting>
  <conditionalFormatting sqref="AE138:AE139 AU138:AU139 AI138:AI139 AM138:AM139 AQ138:AQ139">
    <cfRule type="expression" dxfId="739" priority="39">
      <formula>IF(RIGHT(TEXT(AE138,"0.#"),1)=".",FALSE,TRUE)</formula>
    </cfRule>
    <cfRule type="expression" dxfId="738" priority="40">
      <formula>IF(RIGHT(TEXT(AE138,"0.#"),1)=".",TRUE,FALSE)</formula>
    </cfRule>
  </conditionalFormatting>
  <conditionalFormatting sqref="AE194:AE195 AU194:AU195 AI194:AI195 AM194:AM195 AQ194:AQ195">
    <cfRule type="expression" dxfId="737" priority="37">
      <formula>IF(RIGHT(TEXT(AE194,"0.#"),1)=".",FALSE,TRUE)</formula>
    </cfRule>
    <cfRule type="expression" dxfId="736" priority="38">
      <formula>IF(RIGHT(TEXT(AE194,"0.#"),1)=".",TRUE,FALSE)</formula>
    </cfRule>
  </conditionalFormatting>
  <conditionalFormatting sqref="AE198:AE199 AU198:AU199 AI198:AI199 AM198:AM199 AQ198:AQ199">
    <cfRule type="expression" dxfId="735" priority="35">
      <formula>IF(RIGHT(TEXT(AE198,"0.#"),1)=".",FALSE,TRUE)</formula>
    </cfRule>
    <cfRule type="expression" dxfId="734" priority="36">
      <formula>IF(RIGHT(TEXT(AE198,"0.#"),1)=".",TRUE,FALSE)</formula>
    </cfRule>
  </conditionalFormatting>
  <conditionalFormatting sqref="Y905">
    <cfRule type="expression" dxfId="733" priority="33">
      <formula>IF(RIGHT(TEXT(Y905,"0.#"),1)=".",FALSE,TRUE)</formula>
    </cfRule>
    <cfRule type="expression" dxfId="732" priority="34">
      <formula>IF(RIGHT(TEXT(Y905,"0.#"),1)=".",TRUE,FALSE)</formula>
    </cfRule>
  </conditionalFormatting>
  <conditionalFormatting sqref="Y906">
    <cfRule type="expression" dxfId="731" priority="31">
      <formula>IF(RIGHT(TEXT(Y906,"0.#"),1)=".",FALSE,TRUE)</formula>
    </cfRule>
    <cfRule type="expression" dxfId="730" priority="32">
      <formula>IF(RIGHT(TEXT(Y906,"0.#"),1)=".",TRUE,FALSE)</formula>
    </cfRule>
  </conditionalFormatting>
  <conditionalFormatting sqref="Y907">
    <cfRule type="expression" dxfId="729" priority="29">
      <formula>IF(RIGHT(TEXT(Y907,"0.#"),1)=".",FALSE,TRUE)</formula>
    </cfRule>
    <cfRule type="expression" dxfId="728" priority="30">
      <formula>IF(RIGHT(TEXT(Y907,"0.#"),1)=".",TRUE,FALSE)</formula>
    </cfRule>
  </conditionalFormatting>
  <conditionalFormatting sqref="Y908">
    <cfRule type="expression" dxfId="727" priority="27">
      <formula>IF(RIGHT(TEXT(Y908,"0.#"),1)=".",FALSE,TRUE)</formula>
    </cfRule>
    <cfRule type="expression" dxfId="726" priority="28">
      <formula>IF(RIGHT(TEXT(Y908,"0.#"),1)=".",TRUE,FALSE)</formula>
    </cfRule>
  </conditionalFormatting>
  <conditionalFormatting sqref="Y909">
    <cfRule type="expression" dxfId="725" priority="25">
      <formula>IF(RIGHT(TEXT(Y909,"0.#"),1)=".",FALSE,TRUE)</formula>
    </cfRule>
    <cfRule type="expression" dxfId="724" priority="26">
      <formula>IF(RIGHT(TEXT(Y909,"0.#"),1)=".",TRUE,FALSE)</formula>
    </cfRule>
  </conditionalFormatting>
  <conditionalFormatting sqref="Y910">
    <cfRule type="expression" dxfId="723" priority="23">
      <formula>IF(RIGHT(TEXT(Y910,"0.#"),1)=".",FALSE,TRUE)</formula>
    </cfRule>
    <cfRule type="expression" dxfId="722" priority="24">
      <formula>IF(RIGHT(TEXT(Y910,"0.#"),1)=".",TRUE,FALSE)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Y912">
    <cfRule type="expression" dxfId="719" priority="19">
      <formula>IF(RIGHT(TEXT(Y912,"0.#"),1)=".",FALSE,TRUE)</formula>
    </cfRule>
    <cfRule type="expression" dxfId="718" priority="20">
      <formula>IF(RIGHT(TEXT(Y912,"0.#"),1)=".",TRUE,FALSE)</formula>
    </cfRule>
  </conditionalFormatting>
  <conditionalFormatting sqref="Y913">
    <cfRule type="expression" dxfId="717" priority="17">
      <formula>IF(RIGHT(TEXT(Y913,"0.#"),1)=".",FALSE,TRUE)</formula>
    </cfRule>
    <cfRule type="expression" dxfId="716" priority="18">
      <formula>IF(RIGHT(TEXT(Y913,"0.#"),1)=".",TRUE,FALSE)</formula>
    </cfRule>
  </conditionalFormatting>
  <conditionalFormatting sqref="Y938">
    <cfRule type="expression" dxfId="715" priority="15">
      <formula>IF(RIGHT(TEXT(Y938,"0.#"),1)=".",FALSE,TRUE)</formula>
    </cfRule>
    <cfRule type="expression" dxfId="714" priority="16">
      <formula>IF(RIGHT(TEXT(Y938,"0.#"),1)=".",TRUE,FALSE)</formula>
    </cfRule>
  </conditionalFormatting>
  <conditionalFormatting sqref="Y939">
    <cfRule type="expression" dxfId="713" priority="13">
      <formula>IF(RIGHT(TEXT(Y939,"0.#"),1)=".",FALSE,TRUE)</formula>
    </cfRule>
    <cfRule type="expression" dxfId="712" priority="14">
      <formula>IF(RIGHT(TEXT(Y939,"0.#"),1)=".",TRUE,FALSE)</formula>
    </cfRule>
  </conditionalFormatting>
  <conditionalFormatting sqref="Y940">
    <cfRule type="expression" dxfId="711" priority="11">
      <formula>IF(RIGHT(TEXT(Y940,"0.#"),1)=".",FALSE,TRUE)</formula>
    </cfRule>
    <cfRule type="expression" dxfId="710" priority="12">
      <formula>IF(RIGHT(TEXT(Y940,"0.#"),1)=".",TRUE,FALSE)</formula>
    </cfRule>
  </conditionalFormatting>
  <conditionalFormatting sqref="Y941">
    <cfRule type="expression" dxfId="709" priority="9">
      <formula>IF(RIGHT(TEXT(Y941,"0.#"),1)=".",FALSE,TRUE)</formula>
    </cfRule>
    <cfRule type="expression" dxfId="708" priority="10">
      <formula>IF(RIGHT(TEXT(Y941,"0.#"),1)=".",TRUE,FALSE)</formula>
    </cfRule>
  </conditionalFormatting>
  <conditionalFormatting sqref="Y942">
    <cfRule type="expression" dxfId="707" priority="7">
      <formula>IF(RIGHT(TEXT(Y942,"0.#"),1)=".",FALSE,TRUE)</formula>
    </cfRule>
    <cfRule type="expression" dxfId="706" priority="8">
      <formula>IF(RIGHT(TEXT(Y942,"0.#"),1)=".",TRUE,FALSE)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44">
    <cfRule type="expression" dxfId="703" priority="3">
      <formula>IF(RIGHT(TEXT(Y944,"0.#"),1)=".",FALSE,TRUE)</formula>
    </cfRule>
    <cfRule type="expression" dxfId="702" priority="4">
      <formula>IF(RIGHT(TEXT(Y944,"0.#"),1)=".",TRUE,FALSE)</formula>
    </cfRule>
  </conditionalFormatting>
  <conditionalFormatting sqref="Y945">
    <cfRule type="expression" dxfId="701" priority="1">
      <formula>IF(RIGHT(TEXT(Y945,"0.#"),1)=".",FALSE,TRUE)</formula>
    </cfRule>
    <cfRule type="expression" dxfId="700" priority="2">
      <formula>IF(RIGHT(TEXT(Y945,"0.#"),1)=".",TRUE,FALSE)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9" manualBreakCount="9">
    <brk id="36" max="49" man="1"/>
    <brk id="111" max="49" man="1"/>
    <brk id="151" max="49" man="1"/>
    <brk id="704" max="49" man="1"/>
    <brk id="727" max="49" man="1"/>
    <brk id="740" max="49" man="1"/>
    <brk id="834" max="16383" man="1"/>
    <brk id="901" max="49" man="1"/>
    <brk id="934" max="49" man="1"/>
  </row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614</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t="s">
        <v>614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t="s">
        <v>563</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332</v>
      </c>
      <c r="L10" s="15"/>
      <c r="M10" s="13" t="str">
        <f t="shared" si="2"/>
        <v/>
      </c>
      <c r="N10" s="13" t="str">
        <f t="shared" si="6"/>
        <v>文教及び科学振興</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医療分野の研究開発関連、科学技術・イノベーション、高齢社会対策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E0BE962F-5DB7-44B8-90BE-52292338FCC6}"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AI6" sqref="AI6:AL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6" t="s">
        <v>350</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66"/>
      <c r="Z2" s="857"/>
      <c r="AA2" s="858"/>
      <c r="AB2" s="1070" t="s">
        <v>11</v>
      </c>
      <c r="AC2" s="1071"/>
      <c r="AD2" s="1072"/>
      <c r="AE2" s="249" t="s">
        <v>390</v>
      </c>
      <c r="AF2" s="249"/>
      <c r="AG2" s="249"/>
      <c r="AH2" s="249"/>
      <c r="AI2" s="249" t="s">
        <v>388</v>
      </c>
      <c r="AJ2" s="249"/>
      <c r="AK2" s="249"/>
      <c r="AL2" s="249"/>
      <c r="AM2" s="249" t="s">
        <v>417</v>
      </c>
      <c r="AN2" s="249"/>
      <c r="AO2" s="249"/>
      <c r="AP2" s="243"/>
      <c r="AQ2" s="159" t="s">
        <v>235</v>
      </c>
      <c r="AR2" s="129"/>
      <c r="AS2" s="129"/>
      <c r="AT2" s="130"/>
      <c r="AU2" s="562" t="s">
        <v>134</v>
      </c>
      <c r="AV2" s="562"/>
      <c r="AW2" s="562"/>
      <c r="AX2" s="563"/>
    </row>
    <row r="3" spans="1:50" ht="18.75" customHeight="1" x14ac:dyDescent="0.15">
      <c r="A3" s="426"/>
      <c r="B3" s="427"/>
      <c r="C3" s="427"/>
      <c r="D3" s="427"/>
      <c r="E3" s="427"/>
      <c r="F3" s="428"/>
      <c r="G3" s="442"/>
      <c r="H3" s="424"/>
      <c r="I3" s="424"/>
      <c r="J3" s="424"/>
      <c r="K3" s="424"/>
      <c r="L3" s="424"/>
      <c r="M3" s="424"/>
      <c r="N3" s="424"/>
      <c r="O3" s="443"/>
      <c r="P3" s="464"/>
      <c r="Q3" s="424"/>
      <c r="R3" s="424"/>
      <c r="S3" s="424"/>
      <c r="T3" s="424"/>
      <c r="U3" s="424"/>
      <c r="V3" s="424"/>
      <c r="W3" s="424"/>
      <c r="X3" s="443"/>
      <c r="Y3" s="1067"/>
      <c r="Z3" s="1068"/>
      <c r="AA3" s="1069"/>
      <c r="AB3" s="1073"/>
      <c r="AC3" s="1074"/>
      <c r="AD3" s="1075"/>
      <c r="AE3" s="250"/>
      <c r="AF3" s="250"/>
      <c r="AG3" s="250"/>
      <c r="AH3" s="250"/>
      <c r="AI3" s="250"/>
      <c r="AJ3" s="250"/>
      <c r="AK3" s="250"/>
      <c r="AL3" s="250"/>
      <c r="AM3" s="250"/>
      <c r="AN3" s="250"/>
      <c r="AO3" s="250"/>
      <c r="AP3" s="246"/>
      <c r="AQ3" s="198" t="s">
        <v>749</v>
      </c>
      <c r="AR3" s="199"/>
      <c r="AS3" s="132" t="s">
        <v>236</v>
      </c>
      <c r="AT3" s="133"/>
      <c r="AU3" s="199" t="s">
        <v>749</v>
      </c>
      <c r="AV3" s="199"/>
      <c r="AW3" s="424" t="s">
        <v>181</v>
      </c>
      <c r="AX3" s="425"/>
    </row>
    <row r="4" spans="1:50" ht="39.75" customHeight="1" x14ac:dyDescent="0.15">
      <c r="A4" s="429"/>
      <c r="B4" s="427"/>
      <c r="C4" s="427"/>
      <c r="D4" s="427"/>
      <c r="E4" s="427"/>
      <c r="F4" s="428"/>
      <c r="G4" s="590" t="s">
        <v>727</v>
      </c>
      <c r="H4" s="1043"/>
      <c r="I4" s="1043"/>
      <c r="J4" s="1043"/>
      <c r="K4" s="1043"/>
      <c r="L4" s="1043"/>
      <c r="M4" s="1043"/>
      <c r="N4" s="1043"/>
      <c r="O4" s="1044"/>
      <c r="P4" s="104" t="s">
        <v>726</v>
      </c>
      <c r="Q4" s="1051"/>
      <c r="R4" s="1051"/>
      <c r="S4" s="1051"/>
      <c r="T4" s="1051"/>
      <c r="U4" s="1051"/>
      <c r="V4" s="1051"/>
      <c r="W4" s="1051"/>
      <c r="X4" s="1052"/>
      <c r="Y4" s="1061" t="s">
        <v>12</v>
      </c>
      <c r="Z4" s="1062"/>
      <c r="AA4" s="1063"/>
      <c r="AB4" s="490" t="s">
        <v>721</v>
      </c>
      <c r="AC4" s="1065"/>
      <c r="AD4" s="1065"/>
      <c r="AE4" s="217">
        <v>764</v>
      </c>
      <c r="AF4" s="218"/>
      <c r="AG4" s="218"/>
      <c r="AH4" s="219"/>
      <c r="AI4" s="217">
        <v>753</v>
      </c>
      <c r="AJ4" s="218"/>
      <c r="AK4" s="218"/>
      <c r="AL4" s="219"/>
      <c r="AM4" s="217">
        <v>1007</v>
      </c>
      <c r="AN4" s="218"/>
      <c r="AO4" s="218"/>
      <c r="AP4" s="218"/>
      <c r="AQ4" s="352" t="s">
        <v>622</v>
      </c>
      <c r="AR4" s="207"/>
      <c r="AS4" s="207"/>
      <c r="AT4" s="353"/>
      <c r="AU4" s="218" t="s">
        <v>623</v>
      </c>
      <c r="AV4" s="218"/>
      <c r="AW4" s="218"/>
      <c r="AX4" s="220"/>
    </row>
    <row r="5" spans="1:50" ht="39.75" customHeight="1" x14ac:dyDescent="0.15">
      <c r="A5" s="430"/>
      <c r="B5" s="431"/>
      <c r="C5" s="431"/>
      <c r="D5" s="431"/>
      <c r="E5" s="431"/>
      <c r="F5" s="432"/>
      <c r="G5" s="1045"/>
      <c r="H5" s="1046"/>
      <c r="I5" s="1046"/>
      <c r="J5" s="1046"/>
      <c r="K5" s="1046"/>
      <c r="L5" s="1046"/>
      <c r="M5" s="1046"/>
      <c r="N5" s="1046"/>
      <c r="O5" s="1047"/>
      <c r="P5" s="1053"/>
      <c r="Q5" s="1053"/>
      <c r="R5" s="1053"/>
      <c r="S5" s="1053"/>
      <c r="T5" s="1053"/>
      <c r="U5" s="1053"/>
      <c r="V5" s="1053"/>
      <c r="W5" s="1053"/>
      <c r="X5" s="1054"/>
      <c r="Y5" s="444" t="s">
        <v>54</v>
      </c>
      <c r="Z5" s="1058"/>
      <c r="AA5" s="1059"/>
      <c r="AB5" s="552" t="s">
        <v>721</v>
      </c>
      <c r="AC5" s="1064"/>
      <c r="AD5" s="1064"/>
      <c r="AE5" s="217">
        <v>629</v>
      </c>
      <c r="AF5" s="218"/>
      <c r="AG5" s="218"/>
      <c r="AH5" s="219"/>
      <c r="AI5" s="217">
        <v>765</v>
      </c>
      <c r="AJ5" s="218"/>
      <c r="AK5" s="218"/>
      <c r="AL5" s="219"/>
      <c r="AM5" s="217">
        <v>754</v>
      </c>
      <c r="AN5" s="218"/>
      <c r="AO5" s="218"/>
      <c r="AP5" s="218"/>
      <c r="AQ5" s="352" t="s">
        <v>622</v>
      </c>
      <c r="AR5" s="207"/>
      <c r="AS5" s="207"/>
      <c r="AT5" s="353"/>
      <c r="AU5" s="218" t="s">
        <v>622</v>
      </c>
      <c r="AV5" s="218"/>
      <c r="AW5" s="218"/>
      <c r="AX5" s="220"/>
    </row>
    <row r="6" spans="1:50" ht="39.75" customHeight="1" x14ac:dyDescent="0.15">
      <c r="A6" s="430"/>
      <c r="B6" s="431"/>
      <c r="C6" s="431"/>
      <c r="D6" s="431"/>
      <c r="E6" s="431"/>
      <c r="F6" s="432"/>
      <c r="G6" s="1048"/>
      <c r="H6" s="1049"/>
      <c r="I6" s="1049"/>
      <c r="J6" s="1049"/>
      <c r="K6" s="1049"/>
      <c r="L6" s="1049"/>
      <c r="M6" s="1049"/>
      <c r="N6" s="1049"/>
      <c r="O6" s="1050"/>
      <c r="P6" s="1055"/>
      <c r="Q6" s="1055"/>
      <c r="R6" s="1055"/>
      <c r="S6" s="1055"/>
      <c r="T6" s="1055"/>
      <c r="U6" s="1055"/>
      <c r="V6" s="1055"/>
      <c r="W6" s="1055"/>
      <c r="X6" s="1056"/>
      <c r="Y6" s="1057" t="s">
        <v>13</v>
      </c>
      <c r="Z6" s="1058"/>
      <c r="AA6" s="1059"/>
      <c r="AB6" s="620" t="s">
        <v>182</v>
      </c>
      <c r="AC6" s="1060"/>
      <c r="AD6" s="1060"/>
      <c r="AE6" s="217">
        <v>121.5</v>
      </c>
      <c r="AF6" s="218"/>
      <c r="AG6" s="218"/>
      <c r="AH6" s="219"/>
      <c r="AI6" s="217">
        <v>98</v>
      </c>
      <c r="AJ6" s="218"/>
      <c r="AK6" s="218"/>
      <c r="AL6" s="219"/>
      <c r="AM6" s="217">
        <v>134</v>
      </c>
      <c r="AN6" s="218"/>
      <c r="AO6" s="218"/>
      <c r="AP6" s="218"/>
      <c r="AQ6" s="352" t="s">
        <v>622</v>
      </c>
      <c r="AR6" s="207"/>
      <c r="AS6" s="207"/>
      <c r="AT6" s="353"/>
      <c r="AU6" s="218" t="s">
        <v>622</v>
      </c>
      <c r="AV6" s="218"/>
      <c r="AW6" s="218"/>
      <c r="AX6" s="220"/>
    </row>
    <row r="7" spans="1:50" customFormat="1" ht="23.25" customHeight="1" x14ac:dyDescent="0.15">
      <c r="A7" s="225" t="s">
        <v>378</v>
      </c>
      <c r="B7" s="226"/>
      <c r="C7" s="226"/>
      <c r="D7" s="226"/>
      <c r="E7" s="226"/>
      <c r="F7" s="227"/>
      <c r="G7" s="231" t="s">
        <v>722</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hidden="1" customHeight="1" x14ac:dyDescent="0.15">
      <c r="A9" s="426" t="s">
        <v>350</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66"/>
      <c r="Z9" s="857"/>
      <c r="AA9" s="858"/>
      <c r="AB9" s="1070" t="s">
        <v>11</v>
      </c>
      <c r="AC9" s="1071"/>
      <c r="AD9" s="1072"/>
      <c r="AE9" s="249" t="s">
        <v>390</v>
      </c>
      <c r="AF9" s="249"/>
      <c r="AG9" s="249"/>
      <c r="AH9" s="249"/>
      <c r="AI9" s="249" t="s">
        <v>388</v>
      </c>
      <c r="AJ9" s="249"/>
      <c r="AK9" s="249"/>
      <c r="AL9" s="249"/>
      <c r="AM9" s="249" t="s">
        <v>417</v>
      </c>
      <c r="AN9" s="249"/>
      <c r="AO9" s="249"/>
      <c r="AP9" s="243"/>
      <c r="AQ9" s="159" t="s">
        <v>235</v>
      </c>
      <c r="AR9" s="129"/>
      <c r="AS9" s="129"/>
      <c r="AT9" s="130"/>
      <c r="AU9" s="562" t="s">
        <v>134</v>
      </c>
      <c r="AV9" s="562"/>
      <c r="AW9" s="562"/>
      <c r="AX9" s="563"/>
    </row>
    <row r="10" spans="1:50" ht="18.75" hidden="1" customHeight="1" x14ac:dyDescent="0.15">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67"/>
      <c r="Z10" s="1068"/>
      <c r="AA10" s="1069"/>
      <c r="AB10" s="1073"/>
      <c r="AC10" s="1074"/>
      <c r="AD10" s="1075"/>
      <c r="AE10" s="250"/>
      <c r="AF10" s="250"/>
      <c r="AG10" s="250"/>
      <c r="AH10" s="250"/>
      <c r="AI10" s="250"/>
      <c r="AJ10" s="250"/>
      <c r="AK10" s="250"/>
      <c r="AL10" s="250"/>
      <c r="AM10" s="250"/>
      <c r="AN10" s="250"/>
      <c r="AO10" s="250"/>
      <c r="AP10" s="246"/>
      <c r="AQ10" s="198"/>
      <c r="AR10" s="199"/>
      <c r="AS10" s="132" t="s">
        <v>236</v>
      </c>
      <c r="AT10" s="133"/>
      <c r="AU10" s="199"/>
      <c r="AV10" s="199"/>
      <c r="AW10" s="424" t="s">
        <v>181</v>
      </c>
      <c r="AX10" s="425"/>
    </row>
    <row r="11" spans="1:50" ht="22.5" hidden="1" customHeight="1" x14ac:dyDescent="0.15">
      <c r="A11" s="429"/>
      <c r="B11" s="427"/>
      <c r="C11" s="427"/>
      <c r="D11" s="427"/>
      <c r="E11" s="427"/>
      <c r="F11" s="428"/>
      <c r="G11" s="590"/>
      <c r="H11" s="1043"/>
      <c r="I11" s="1043"/>
      <c r="J11" s="1043"/>
      <c r="K11" s="1043"/>
      <c r="L11" s="1043"/>
      <c r="M11" s="1043"/>
      <c r="N11" s="1043"/>
      <c r="O11" s="1044"/>
      <c r="P11" s="104"/>
      <c r="Q11" s="1051"/>
      <c r="R11" s="1051"/>
      <c r="S11" s="1051"/>
      <c r="T11" s="1051"/>
      <c r="U11" s="1051"/>
      <c r="V11" s="1051"/>
      <c r="W11" s="1051"/>
      <c r="X11" s="1052"/>
      <c r="Y11" s="1061" t="s">
        <v>12</v>
      </c>
      <c r="Z11" s="1062"/>
      <c r="AA11" s="1063"/>
      <c r="AB11" s="490"/>
      <c r="AC11" s="1065"/>
      <c r="AD11" s="106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hidden="1" customHeight="1" x14ac:dyDescent="0.15">
      <c r="A12" s="430"/>
      <c r="B12" s="431"/>
      <c r="C12" s="431"/>
      <c r="D12" s="431"/>
      <c r="E12" s="431"/>
      <c r="F12" s="432"/>
      <c r="G12" s="1045"/>
      <c r="H12" s="1046"/>
      <c r="I12" s="1046"/>
      <c r="J12" s="1046"/>
      <c r="K12" s="1046"/>
      <c r="L12" s="1046"/>
      <c r="M12" s="1046"/>
      <c r="N12" s="1046"/>
      <c r="O12" s="1047"/>
      <c r="P12" s="1053"/>
      <c r="Q12" s="1053"/>
      <c r="R12" s="1053"/>
      <c r="S12" s="1053"/>
      <c r="T12" s="1053"/>
      <c r="U12" s="1053"/>
      <c r="V12" s="1053"/>
      <c r="W12" s="1053"/>
      <c r="X12" s="1054"/>
      <c r="Y12" s="444" t="s">
        <v>54</v>
      </c>
      <c r="Z12" s="1058"/>
      <c r="AA12" s="1059"/>
      <c r="AB12" s="552"/>
      <c r="AC12" s="1064"/>
      <c r="AD12" s="106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hidden="1" customHeight="1" x14ac:dyDescent="0.15">
      <c r="A13" s="433"/>
      <c r="B13" s="434"/>
      <c r="C13" s="434"/>
      <c r="D13" s="434"/>
      <c r="E13" s="434"/>
      <c r="F13" s="435"/>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20" t="s">
        <v>182</v>
      </c>
      <c r="AC13" s="1060"/>
      <c r="AD13" s="106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hidden="1"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26" t="s">
        <v>350</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66"/>
      <c r="Z16" s="857"/>
      <c r="AA16" s="858"/>
      <c r="AB16" s="1070" t="s">
        <v>11</v>
      </c>
      <c r="AC16" s="1071"/>
      <c r="AD16" s="1072"/>
      <c r="AE16" s="249" t="s">
        <v>390</v>
      </c>
      <c r="AF16" s="249"/>
      <c r="AG16" s="249"/>
      <c r="AH16" s="249"/>
      <c r="AI16" s="249" t="s">
        <v>388</v>
      </c>
      <c r="AJ16" s="249"/>
      <c r="AK16" s="249"/>
      <c r="AL16" s="249"/>
      <c r="AM16" s="249" t="s">
        <v>417</v>
      </c>
      <c r="AN16" s="249"/>
      <c r="AO16" s="249"/>
      <c r="AP16" s="243"/>
      <c r="AQ16" s="159" t="s">
        <v>235</v>
      </c>
      <c r="AR16" s="129"/>
      <c r="AS16" s="129"/>
      <c r="AT16" s="130"/>
      <c r="AU16" s="562" t="s">
        <v>134</v>
      </c>
      <c r="AV16" s="562"/>
      <c r="AW16" s="562"/>
      <c r="AX16" s="563"/>
    </row>
    <row r="17" spans="1:50" ht="18.75" hidden="1" customHeight="1" x14ac:dyDescent="0.15">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67"/>
      <c r="Z17" s="1068"/>
      <c r="AA17" s="1069"/>
      <c r="AB17" s="1073"/>
      <c r="AC17" s="1074"/>
      <c r="AD17" s="1075"/>
      <c r="AE17" s="250"/>
      <c r="AF17" s="250"/>
      <c r="AG17" s="250"/>
      <c r="AH17" s="250"/>
      <c r="AI17" s="250"/>
      <c r="AJ17" s="250"/>
      <c r="AK17" s="250"/>
      <c r="AL17" s="250"/>
      <c r="AM17" s="250"/>
      <c r="AN17" s="250"/>
      <c r="AO17" s="250"/>
      <c r="AP17" s="246"/>
      <c r="AQ17" s="198"/>
      <c r="AR17" s="199"/>
      <c r="AS17" s="132" t="s">
        <v>236</v>
      </c>
      <c r="AT17" s="133"/>
      <c r="AU17" s="199"/>
      <c r="AV17" s="199"/>
      <c r="AW17" s="424" t="s">
        <v>181</v>
      </c>
      <c r="AX17" s="425"/>
    </row>
    <row r="18" spans="1:50" ht="22.5" hidden="1" customHeight="1" x14ac:dyDescent="0.15">
      <c r="A18" s="429"/>
      <c r="B18" s="427"/>
      <c r="C18" s="427"/>
      <c r="D18" s="427"/>
      <c r="E18" s="427"/>
      <c r="F18" s="428"/>
      <c r="G18" s="590"/>
      <c r="H18" s="1043"/>
      <c r="I18" s="1043"/>
      <c r="J18" s="1043"/>
      <c r="K18" s="1043"/>
      <c r="L18" s="1043"/>
      <c r="M18" s="1043"/>
      <c r="N18" s="1043"/>
      <c r="O18" s="1044"/>
      <c r="P18" s="104"/>
      <c r="Q18" s="1051"/>
      <c r="R18" s="1051"/>
      <c r="S18" s="1051"/>
      <c r="T18" s="1051"/>
      <c r="U18" s="1051"/>
      <c r="V18" s="1051"/>
      <c r="W18" s="1051"/>
      <c r="X18" s="1052"/>
      <c r="Y18" s="1061" t="s">
        <v>12</v>
      </c>
      <c r="Z18" s="1062"/>
      <c r="AA18" s="1063"/>
      <c r="AB18" s="490"/>
      <c r="AC18" s="1065"/>
      <c r="AD18" s="106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hidden="1" customHeight="1" x14ac:dyDescent="0.15">
      <c r="A19" s="430"/>
      <c r="B19" s="431"/>
      <c r="C19" s="431"/>
      <c r="D19" s="431"/>
      <c r="E19" s="431"/>
      <c r="F19" s="432"/>
      <c r="G19" s="1045"/>
      <c r="H19" s="1046"/>
      <c r="I19" s="1046"/>
      <c r="J19" s="1046"/>
      <c r="K19" s="1046"/>
      <c r="L19" s="1046"/>
      <c r="M19" s="1046"/>
      <c r="N19" s="1046"/>
      <c r="O19" s="1047"/>
      <c r="P19" s="1053"/>
      <c r="Q19" s="1053"/>
      <c r="R19" s="1053"/>
      <c r="S19" s="1053"/>
      <c r="T19" s="1053"/>
      <c r="U19" s="1053"/>
      <c r="V19" s="1053"/>
      <c r="W19" s="1053"/>
      <c r="X19" s="1054"/>
      <c r="Y19" s="444" t="s">
        <v>54</v>
      </c>
      <c r="Z19" s="1058"/>
      <c r="AA19" s="1059"/>
      <c r="AB19" s="552"/>
      <c r="AC19" s="1064"/>
      <c r="AD19" s="106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hidden="1" customHeight="1" x14ac:dyDescent="0.15">
      <c r="A20" s="433"/>
      <c r="B20" s="434"/>
      <c r="C20" s="434"/>
      <c r="D20" s="434"/>
      <c r="E20" s="434"/>
      <c r="F20" s="435"/>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20" t="s">
        <v>182</v>
      </c>
      <c r="AC20" s="1060"/>
      <c r="AD20" s="106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hidden="1"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26" t="s">
        <v>350</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66"/>
      <c r="Z23" s="857"/>
      <c r="AA23" s="858"/>
      <c r="AB23" s="1070" t="s">
        <v>11</v>
      </c>
      <c r="AC23" s="1071"/>
      <c r="AD23" s="1072"/>
      <c r="AE23" s="249" t="s">
        <v>390</v>
      </c>
      <c r="AF23" s="249"/>
      <c r="AG23" s="249"/>
      <c r="AH23" s="249"/>
      <c r="AI23" s="249" t="s">
        <v>388</v>
      </c>
      <c r="AJ23" s="249"/>
      <c r="AK23" s="249"/>
      <c r="AL23" s="249"/>
      <c r="AM23" s="249" t="s">
        <v>417</v>
      </c>
      <c r="AN23" s="249"/>
      <c r="AO23" s="249"/>
      <c r="AP23" s="243"/>
      <c r="AQ23" s="159" t="s">
        <v>235</v>
      </c>
      <c r="AR23" s="129"/>
      <c r="AS23" s="129"/>
      <c r="AT23" s="130"/>
      <c r="AU23" s="562" t="s">
        <v>134</v>
      </c>
      <c r="AV23" s="562"/>
      <c r="AW23" s="562"/>
      <c r="AX23" s="563"/>
    </row>
    <row r="24" spans="1:50" ht="18.75" hidden="1" customHeight="1" x14ac:dyDescent="0.15">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67"/>
      <c r="Z24" s="1068"/>
      <c r="AA24" s="1069"/>
      <c r="AB24" s="1073"/>
      <c r="AC24" s="1074"/>
      <c r="AD24" s="1075"/>
      <c r="AE24" s="250"/>
      <c r="AF24" s="250"/>
      <c r="AG24" s="250"/>
      <c r="AH24" s="250"/>
      <c r="AI24" s="250"/>
      <c r="AJ24" s="250"/>
      <c r="AK24" s="250"/>
      <c r="AL24" s="250"/>
      <c r="AM24" s="250"/>
      <c r="AN24" s="250"/>
      <c r="AO24" s="250"/>
      <c r="AP24" s="246"/>
      <c r="AQ24" s="198"/>
      <c r="AR24" s="199"/>
      <c r="AS24" s="132" t="s">
        <v>236</v>
      </c>
      <c r="AT24" s="133"/>
      <c r="AU24" s="199"/>
      <c r="AV24" s="199"/>
      <c r="AW24" s="424" t="s">
        <v>181</v>
      </c>
      <c r="AX24" s="425"/>
    </row>
    <row r="25" spans="1:50" ht="22.5" hidden="1" customHeight="1" x14ac:dyDescent="0.15">
      <c r="A25" s="429"/>
      <c r="B25" s="427"/>
      <c r="C25" s="427"/>
      <c r="D25" s="427"/>
      <c r="E25" s="427"/>
      <c r="F25" s="428"/>
      <c r="G25" s="590"/>
      <c r="H25" s="1043"/>
      <c r="I25" s="1043"/>
      <c r="J25" s="1043"/>
      <c r="K25" s="1043"/>
      <c r="L25" s="1043"/>
      <c r="M25" s="1043"/>
      <c r="N25" s="1043"/>
      <c r="O25" s="1044"/>
      <c r="P25" s="104"/>
      <c r="Q25" s="1051"/>
      <c r="R25" s="1051"/>
      <c r="S25" s="1051"/>
      <c r="T25" s="1051"/>
      <c r="U25" s="1051"/>
      <c r="V25" s="1051"/>
      <c r="W25" s="1051"/>
      <c r="X25" s="1052"/>
      <c r="Y25" s="1061" t="s">
        <v>12</v>
      </c>
      <c r="Z25" s="1062"/>
      <c r="AA25" s="1063"/>
      <c r="AB25" s="490"/>
      <c r="AC25" s="1065"/>
      <c r="AD25" s="106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hidden="1" customHeight="1" x14ac:dyDescent="0.15">
      <c r="A26" s="430"/>
      <c r="B26" s="431"/>
      <c r="C26" s="431"/>
      <c r="D26" s="431"/>
      <c r="E26" s="431"/>
      <c r="F26" s="432"/>
      <c r="G26" s="1045"/>
      <c r="H26" s="1046"/>
      <c r="I26" s="1046"/>
      <c r="J26" s="1046"/>
      <c r="K26" s="1046"/>
      <c r="L26" s="1046"/>
      <c r="M26" s="1046"/>
      <c r="N26" s="1046"/>
      <c r="O26" s="1047"/>
      <c r="P26" s="1053"/>
      <c r="Q26" s="1053"/>
      <c r="R26" s="1053"/>
      <c r="S26" s="1053"/>
      <c r="T26" s="1053"/>
      <c r="U26" s="1053"/>
      <c r="V26" s="1053"/>
      <c r="W26" s="1053"/>
      <c r="X26" s="1054"/>
      <c r="Y26" s="444" t="s">
        <v>54</v>
      </c>
      <c r="Z26" s="1058"/>
      <c r="AA26" s="1059"/>
      <c r="AB26" s="552"/>
      <c r="AC26" s="1064"/>
      <c r="AD26" s="106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hidden="1" customHeight="1" x14ac:dyDescent="0.15">
      <c r="A27" s="433"/>
      <c r="B27" s="434"/>
      <c r="C27" s="434"/>
      <c r="D27" s="434"/>
      <c r="E27" s="434"/>
      <c r="F27" s="435"/>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20" t="s">
        <v>182</v>
      </c>
      <c r="AC27" s="1060"/>
      <c r="AD27" s="106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hidden="1"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26" t="s">
        <v>350</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66"/>
      <c r="Z30" s="857"/>
      <c r="AA30" s="858"/>
      <c r="AB30" s="1070" t="s">
        <v>11</v>
      </c>
      <c r="AC30" s="1071"/>
      <c r="AD30" s="1072"/>
      <c r="AE30" s="249" t="s">
        <v>390</v>
      </c>
      <c r="AF30" s="249"/>
      <c r="AG30" s="249"/>
      <c r="AH30" s="249"/>
      <c r="AI30" s="249" t="s">
        <v>388</v>
      </c>
      <c r="AJ30" s="249"/>
      <c r="AK30" s="249"/>
      <c r="AL30" s="249"/>
      <c r="AM30" s="249" t="s">
        <v>417</v>
      </c>
      <c r="AN30" s="249"/>
      <c r="AO30" s="249"/>
      <c r="AP30" s="243"/>
      <c r="AQ30" s="159" t="s">
        <v>235</v>
      </c>
      <c r="AR30" s="129"/>
      <c r="AS30" s="129"/>
      <c r="AT30" s="130"/>
      <c r="AU30" s="562" t="s">
        <v>134</v>
      </c>
      <c r="AV30" s="562"/>
      <c r="AW30" s="562"/>
      <c r="AX30" s="563"/>
    </row>
    <row r="31" spans="1:50" ht="18.75" hidden="1" customHeight="1" x14ac:dyDescent="0.15">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67"/>
      <c r="Z31" s="1068"/>
      <c r="AA31" s="1069"/>
      <c r="AB31" s="1073"/>
      <c r="AC31" s="1074"/>
      <c r="AD31" s="1075"/>
      <c r="AE31" s="250"/>
      <c r="AF31" s="250"/>
      <c r="AG31" s="250"/>
      <c r="AH31" s="250"/>
      <c r="AI31" s="250"/>
      <c r="AJ31" s="250"/>
      <c r="AK31" s="250"/>
      <c r="AL31" s="250"/>
      <c r="AM31" s="250"/>
      <c r="AN31" s="250"/>
      <c r="AO31" s="250"/>
      <c r="AP31" s="246"/>
      <c r="AQ31" s="198"/>
      <c r="AR31" s="199"/>
      <c r="AS31" s="132" t="s">
        <v>236</v>
      </c>
      <c r="AT31" s="133"/>
      <c r="AU31" s="199"/>
      <c r="AV31" s="199"/>
      <c r="AW31" s="424" t="s">
        <v>181</v>
      </c>
      <c r="AX31" s="425"/>
    </row>
    <row r="32" spans="1:50" ht="22.5" hidden="1" customHeight="1" x14ac:dyDescent="0.15">
      <c r="A32" s="429"/>
      <c r="B32" s="427"/>
      <c r="C32" s="427"/>
      <c r="D32" s="427"/>
      <c r="E32" s="427"/>
      <c r="F32" s="428"/>
      <c r="G32" s="590"/>
      <c r="H32" s="1043"/>
      <c r="I32" s="1043"/>
      <c r="J32" s="1043"/>
      <c r="K32" s="1043"/>
      <c r="L32" s="1043"/>
      <c r="M32" s="1043"/>
      <c r="N32" s="1043"/>
      <c r="O32" s="1044"/>
      <c r="P32" s="104"/>
      <c r="Q32" s="1051"/>
      <c r="R32" s="1051"/>
      <c r="S32" s="1051"/>
      <c r="T32" s="1051"/>
      <c r="U32" s="1051"/>
      <c r="V32" s="1051"/>
      <c r="W32" s="1051"/>
      <c r="X32" s="1052"/>
      <c r="Y32" s="1061" t="s">
        <v>12</v>
      </c>
      <c r="Z32" s="1062"/>
      <c r="AA32" s="1063"/>
      <c r="AB32" s="490"/>
      <c r="AC32" s="1065"/>
      <c r="AD32" s="106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hidden="1" customHeight="1" x14ac:dyDescent="0.15">
      <c r="A33" s="430"/>
      <c r="B33" s="431"/>
      <c r="C33" s="431"/>
      <c r="D33" s="431"/>
      <c r="E33" s="431"/>
      <c r="F33" s="432"/>
      <c r="G33" s="1045"/>
      <c r="H33" s="1046"/>
      <c r="I33" s="1046"/>
      <c r="J33" s="1046"/>
      <c r="K33" s="1046"/>
      <c r="L33" s="1046"/>
      <c r="M33" s="1046"/>
      <c r="N33" s="1046"/>
      <c r="O33" s="1047"/>
      <c r="P33" s="1053"/>
      <c r="Q33" s="1053"/>
      <c r="R33" s="1053"/>
      <c r="S33" s="1053"/>
      <c r="T33" s="1053"/>
      <c r="U33" s="1053"/>
      <c r="V33" s="1053"/>
      <c r="W33" s="1053"/>
      <c r="X33" s="1054"/>
      <c r="Y33" s="444" t="s">
        <v>54</v>
      </c>
      <c r="Z33" s="1058"/>
      <c r="AA33" s="1059"/>
      <c r="AB33" s="552"/>
      <c r="AC33" s="1064"/>
      <c r="AD33" s="106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hidden="1" customHeight="1" x14ac:dyDescent="0.15">
      <c r="A34" s="433"/>
      <c r="B34" s="434"/>
      <c r="C34" s="434"/>
      <c r="D34" s="434"/>
      <c r="E34" s="434"/>
      <c r="F34" s="435"/>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20" t="s">
        <v>182</v>
      </c>
      <c r="AC34" s="1060"/>
      <c r="AD34" s="106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hidden="1"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26" t="s">
        <v>350</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66"/>
      <c r="Z37" s="857"/>
      <c r="AA37" s="858"/>
      <c r="AB37" s="1070" t="s">
        <v>11</v>
      </c>
      <c r="AC37" s="1071"/>
      <c r="AD37" s="1072"/>
      <c r="AE37" s="249" t="s">
        <v>390</v>
      </c>
      <c r="AF37" s="249"/>
      <c r="AG37" s="249"/>
      <c r="AH37" s="249"/>
      <c r="AI37" s="249" t="s">
        <v>388</v>
      </c>
      <c r="AJ37" s="249"/>
      <c r="AK37" s="249"/>
      <c r="AL37" s="249"/>
      <c r="AM37" s="249" t="s">
        <v>417</v>
      </c>
      <c r="AN37" s="249"/>
      <c r="AO37" s="249"/>
      <c r="AP37" s="243"/>
      <c r="AQ37" s="159" t="s">
        <v>235</v>
      </c>
      <c r="AR37" s="129"/>
      <c r="AS37" s="129"/>
      <c r="AT37" s="130"/>
      <c r="AU37" s="562" t="s">
        <v>134</v>
      </c>
      <c r="AV37" s="562"/>
      <c r="AW37" s="562"/>
      <c r="AX37" s="563"/>
    </row>
    <row r="38" spans="1:50" ht="18.75" hidden="1" customHeight="1" x14ac:dyDescent="0.15">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67"/>
      <c r="Z38" s="1068"/>
      <c r="AA38" s="1069"/>
      <c r="AB38" s="1073"/>
      <c r="AC38" s="1074"/>
      <c r="AD38" s="1075"/>
      <c r="AE38" s="250"/>
      <c r="AF38" s="250"/>
      <c r="AG38" s="250"/>
      <c r="AH38" s="250"/>
      <c r="AI38" s="250"/>
      <c r="AJ38" s="250"/>
      <c r="AK38" s="250"/>
      <c r="AL38" s="250"/>
      <c r="AM38" s="250"/>
      <c r="AN38" s="250"/>
      <c r="AO38" s="250"/>
      <c r="AP38" s="246"/>
      <c r="AQ38" s="198"/>
      <c r="AR38" s="199"/>
      <c r="AS38" s="132" t="s">
        <v>236</v>
      </c>
      <c r="AT38" s="133"/>
      <c r="AU38" s="199"/>
      <c r="AV38" s="199"/>
      <c r="AW38" s="424" t="s">
        <v>181</v>
      </c>
      <c r="AX38" s="425"/>
    </row>
    <row r="39" spans="1:50" ht="22.5" hidden="1" customHeight="1" x14ac:dyDescent="0.15">
      <c r="A39" s="429"/>
      <c r="B39" s="427"/>
      <c r="C39" s="427"/>
      <c r="D39" s="427"/>
      <c r="E39" s="427"/>
      <c r="F39" s="428"/>
      <c r="G39" s="590"/>
      <c r="H39" s="1043"/>
      <c r="I39" s="1043"/>
      <c r="J39" s="1043"/>
      <c r="K39" s="1043"/>
      <c r="L39" s="1043"/>
      <c r="M39" s="1043"/>
      <c r="N39" s="1043"/>
      <c r="O39" s="1044"/>
      <c r="P39" s="104"/>
      <c r="Q39" s="1051"/>
      <c r="R39" s="1051"/>
      <c r="S39" s="1051"/>
      <c r="T39" s="1051"/>
      <c r="U39" s="1051"/>
      <c r="V39" s="1051"/>
      <c r="W39" s="1051"/>
      <c r="X39" s="1052"/>
      <c r="Y39" s="1061" t="s">
        <v>12</v>
      </c>
      <c r="Z39" s="1062"/>
      <c r="AA39" s="1063"/>
      <c r="AB39" s="490"/>
      <c r="AC39" s="1065"/>
      <c r="AD39" s="106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hidden="1" customHeight="1" x14ac:dyDescent="0.15">
      <c r="A40" s="430"/>
      <c r="B40" s="431"/>
      <c r="C40" s="431"/>
      <c r="D40" s="431"/>
      <c r="E40" s="431"/>
      <c r="F40" s="432"/>
      <c r="G40" s="1045"/>
      <c r="H40" s="1046"/>
      <c r="I40" s="1046"/>
      <c r="J40" s="1046"/>
      <c r="K40" s="1046"/>
      <c r="L40" s="1046"/>
      <c r="M40" s="1046"/>
      <c r="N40" s="1046"/>
      <c r="O40" s="1047"/>
      <c r="P40" s="1053"/>
      <c r="Q40" s="1053"/>
      <c r="R40" s="1053"/>
      <c r="S40" s="1053"/>
      <c r="T40" s="1053"/>
      <c r="U40" s="1053"/>
      <c r="V40" s="1053"/>
      <c r="W40" s="1053"/>
      <c r="X40" s="1054"/>
      <c r="Y40" s="444" t="s">
        <v>54</v>
      </c>
      <c r="Z40" s="1058"/>
      <c r="AA40" s="1059"/>
      <c r="AB40" s="552"/>
      <c r="AC40" s="1064"/>
      <c r="AD40" s="106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hidden="1" customHeight="1" x14ac:dyDescent="0.15">
      <c r="A41" s="433"/>
      <c r="B41" s="434"/>
      <c r="C41" s="434"/>
      <c r="D41" s="434"/>
      <c r="E41" s="434"/>
      <c r="F41" s="435"/>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20" t="s">
        <v>182</v>
      </c>
      <c r="AC41" s="1060"/>
      <c r="AD41" s="106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hidden="1"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26" t="s">
        <v>350</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66"/>
      <c r="Z44" s="857"/>
      <c r="AA44" s="858"/>
      <c r="AB44" s="1070" t="s">
        <v>11</v>
      </c>
      <c r="AC44" s="1071"/>
      <c r="AD44" s="1072"/>
      <c r="AE44" s="249" t="s">
        <v>390</v>
      </c>
      <c r="AF44" s="249"/>
      <c r="AG44" s="249"/>
      <c r="AH44" s="249"/>
      <c r="AI44" s="249" t="s">
        <v>388</v>
      </c>
      <c r="AJ44" s="249"/>
      <c r="AK44" s="249"/>
      <c r="AL44" s="249"/>
      <c r="AM44" s="249" t="s">
        <v>417</v>
      </c>
      <c r="AN44" s="249"/>
      <c r="AO44" s="249"/>
      <c r="AP44" s="243"/>
      <c r="AQ44" s="159" t="s">
        <v>235</v>
      </c>
      <c r="AR44" s="129"/>
      <c r="AS44" s="129"/>
      <c r="AT44" s="130"/>
      <c r="AU44" s="562" t="s">
        <v>134</v>
      </c>
      <c r="AV44" s="562"/>
      <c r="AW44" s="562"/>
      <c r="AX44" s="563"/>
    </row>
    <row r="45" spans="1:50" ht="18.75" hidden="1" customHeight="1" x14ac:dyDescent="0.15">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67"/>
      <c r="Z45" s="1068"/>
      <c r="AA45" s="1069"/>
      <c r="AB45" s="1073"/>
      <c r="AC45" s="1074"/>
      <c r="AD45" s="1075"/>
      <c r="AE45" s="250"/>
      <c r="AF45" s="250"/>
      <c r="AG45" s="250"/>
      <c r="AH45" s="250"/>
      <c r="AI45" s="250"/>
      <c r="AJ45" s="250"/>
      <c r="AK45" s="250"/>
      <c r="AL45" s="250"/>
      <c r="AM45" s="250"/>
      <c r="AN45" s="250"/>
      <c r="AO45" s="250"/>
      <c r="AP45" s="246"/>
      <c r="AQ45" s="198"/>
      <c r="AR45" s="199"/>
      <c r="AS45" s="132" t="s">
        <v>236</v>
      </c>
      <c r="AT45" s="133"/>
      <c r="AU45" s="199"/>
      <c r="AV45" s="199"/>
      <c r="AW45" s="424" t="s">
        <v>181</v>
      </c>
      <c r="AX45" s="425"/>
    </row>
    <row r="46" spans="1:50" ht="22.5" hidden="1" customHeight="1" x14ac:dyDescent="0.15">
      <c r="A46" s="429"/>
      <c r="B46" s="427"/>
      <c r="C46" s="427"/>
      <c r="D46" s="427"/>
      <c r="E46" s="427"/>
      <c r="F46" s="428"/>
      <c r="G46" s="590"/>
      <c r="H46" s="1043"/>
      <c r="I46" s="1043"/>
      <c r="J46" s="1043"/>
      <c r="K46" s="1043"/>
      <c r="L46" s="1043"/>
      <c r="M46" s="1043"/>
      <c r="N46" s="1043"/>
      <c r="O46" s="1044"/>
      <c r="P46" s="104"/>
      <c r="Q46" s="1051"/>
      <c r="R46" s="1051"/>
      <c r="S46" s="1051"/>
      <c r="T46" s="1051"/>
      <c r="U46" s="1051"/>
      <c r="V46" s="1051"/>
      <c r="W46" s="1051"/>
      <c r="X46" s="1052"/>
      <c r="Y46" s="1061" t="s">
        <v>12</v>
      </c>
      <c r="Z46" s="1062"/>
      <c r="AA46" s="1063"/>
      <c r="AB46" s="490"/>
      <c r="AC46" s="1065"/>
      <c r="AD46" s="106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hidden="1" customHeight="1" x14ac:dyDescent="0.15">
      <c r="A47" s="430"/>
      <c r="B47" s="431"/>
      <c r="C47" s="431"/>
      <c r="D47" s="431"/>
      <c r="E47" s="431"/>
      <c r="F47" s="432"/>
      <c r="G47" s="1045"/>
      <c r="H47" s="1046"/>
      <c r="I47" s="1046"/>
      <c r="J47" s="1046"/>
      <c r="K47" s="1046"/>
      <c r="L47" s="1046"/>
      <c r="M47" s="1046"/>
      <c r="N47" s="1046"/>
      <c r="O47" s="1047"/>
      <c r="P47" s="1053"/>
      <c r="Q47" s="1053"/>
      <c r="R47" s="1053"/>
      <c r="S47" s="1053"/>
      <c r="T47" s="1053"/>
      <c r="U47" s="1053"/>
      <c r="V47" s="1053"/>
      <c r="W47" s="1053"/>
      <c r="X47" s="1054"/>
      <c r="Y47" s="444" t="s">
        <v>54</v>
      </c>
      <c r="Z47" s="1058"/>
      <c r="AA47" s="1059"/>
      <c r="AB47" s="552"/>
      <c r="AC47" s="1064"/>
      <c r="AD47" s="106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hidden="1" customHeight="1" x14ac:dyDescent="0.15">
      <c r="A48" s="433"/>
      <c r="B48" s="434"/>
      <c r="C48" s="434"/>
      <c r="D48" s="434"/>
      <c r="E48" s="434"/>
      <c r="F48" s="435"/>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20" t="s">
        <v>182</v>
      </c>
      <c r="AC48" s="1060"/>
      <c r="AD48" s="106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6" t="s">
        <v>350</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66"/>
      <c r="Z51" s="857"/>
      <c r="AA51" s="858"/>
      <c r="AB51" s="243" t="s">
        <v>11</v>
      </c>
      <c r="AC51" s="1071"/>
      <c r="AD51" s="1072"/>
      <c r="AE51" s="249" t="s">
        <v>390</v>
      </c>
      <c r="AF51" s="249"/>
      <c r="AG51" s="249"/>
      <c r="AH51" s="249"/>
      <c r="AI51" s="249" t="s">
        <v>388</v>
      </c>
      <c r="AJ51" s="249"/>
      <c r="AK51" s="249"/>
      <c r="AL51" s="249"/>
      <c r="AM51" s="249" t="s">
        <v>417</v>
      </c>
      <c r="AN51" s="249"/>
      <c r="AO51" s="249"/>
      <c r="AP51" s="243"/>
      <c r="AQ51" s="159" t="s">
        <v>235</v>
      </c>
      <c r="AR51" s="129"/>
      <c r="AS51" s="129"/>
      <c r="AT51" s="130"/>
      <c r="AU51" s="562" t="s">
        <v>134</v>
      </c>
      <c r="AV51" s="562"/>
      <c r="AW51" s="562"/>
      <c r="AX51" s="563"/>
    </row>
    <row r="52" spans="1:50" ht="18.75" hidden="1" customHeight="1" x14ac:dyDescent="0.15">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67"/>
      <c r="Z52" s="1068"/>
      <c r="AA52" s="1069"/>
      <c r="AB52" s="1073"/>
      <c r="AC52" s="1074"/>
      <c r="AD52" s="1075"/>
      <c r="AE52" s="250"/>
      <c r="AF52" s="250"/>
      <c r="AG52" s="250"/>
      <c r="AH52" s="250"/>
      <c r="AI52" s="250"/>
      <c r="AJ52" s="250"/>
      <c r="AK52" s="250"/>
      <c r="AL52" s="250"/>
      <c r="AM52" s="250"/>
      <c r="AN52" s="250"/>
      <c r="AO52" s="250"/>
      <c r="AP52" s="246"/>
      <c r="AQ52" s="198"/>
      <c r="AR52" s="199"/>
      <c r="AS52" s="132" t="s">
        <v>236</v>
      </c>
      <c r="AT52" s="133"/>
      <c r="AU52" s="199"/>
      <c r="AV52" s="199"/>
      <c r="AW52" s="424" t="s">
        <v>181</v>
      </c>
      <c r="AX52" s="425"/>
    </row>
    <row r="53" spans="1:50" ht="22.5" hidden="1" customHeight="1" x14ac:dyDescent="0.15">
      <c r="A53" s="429"/>
      <c r="B53" s="427"/>
      <c r="C53" s="427"/>
      <c r="D53" s="427"/>
      <c r="E53" s="427"/>
      <c r="F53" s="428"/>
      <c r="G53" s="590"/>
      <c r="H53" s="1043"/>
      <c r="I53" s="1043"/>
      <c r="J53" s="1043"/>
      <c r="K53" s="1043"/>
      <c r="L53" s="1043"/>
      <c r="M53" s="1043"/>
      <c r="N53" s="1043"/>
      <c r="O53" s="1044"/>
      <c r="P53" s="104"/>
      <c r="Q53" s="1051"/>
      <c r="R53" s="1051"/>
      <c r="S53" s="1051"/>
      <c r="T53" s="1051"/>
      <c r="U53" s="1051"/>
      <c r="V53" s="1051"/>
      <c r="W53" s="1051"/>
      <c r="X53" s="1052"/>
      <c r="Y53" s="1061" t="s">
        <v>12</v>
      </c>
      <c r="Z53" s="1062"/>
      <c r="AA53" s="1063"/>
      <c r="AB53" s="490"/>
      <c r="AC53" s="1065"/>
      <c r="AD53" s="106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hidden="1" customHeight="1" x14ac:dyDescent="0.15">
      <c r="A54" s="430"/>
      <c r="B54" s="431"/>
      <c r="C54" s="431"/>
      <c r="D54" s="431"/>
      <c r="E54" s="431"/>
      <c r="F54" s="432"/>
      <c r="G54" s="1045"/>
      <c r="H54" s="1046"/>
      <c r="I54" s="1046"/>
      <c r="J54" s="1046"/>
      <c r="K54" s="1046"/>
      <c r="L54" s="1046"/>
      <c r="M54" s="1046"/>
      <c r="N54" s="1046"/>
      <c r="O54" s="1047"/>
      <c r="P54" s="1053"/>
      <c r="Q54" s="1053"/>
      <c r="R54" s="1053"/>
      <c r="S54" s="1053"/>
      <c r="T54" s="1053"/>
      <c r="U54" s="1053"/>
      <c r="V54" s="1053"/>
      <c r="W54" s="1053"/>
      <c r="X54" s="1054"/>
      <c r="Y54" s="444" t="s">
        <v>54</v>
      </c>
      <c r="Z54" s="1058"/>
      <c r="AA54" s="1059"/>
      <c r="AB54" s="552"/>
      <c r="AC54" s="1064"/>
      <c r="AD54" s="106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hidden="1" customHeight="1" x14ac:dyDescent="0.15">
      <c r="A55" s="433"/>
      <c r="B55" s="434"/>
      <c r="C55" s="434"/>
      <c r="D55" s="434"/>
      <c r="E55" s="434"/>
      <c r="F55" s="435"/>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20" t="s">
        <v>182</v>
      </c>
      <c r="AC55" s="1060"/>
      <c r="AD55" s="106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6" t="s">
        <v>350</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66"/>
      <c r="Z58" s="857"/>
      <c r="AA58" s="858"/>
      <c r="AB58" s="1070" t="s">
        <v>11</v>
      </c>
      <c r="AC58" s="1071"/>
      <c r="AD58" s="1072"/>
      <c r="AE58" s="249" t="s">
        <v>390</v>
      </c>
      <c r="AF58" s="249"/>
      <c r="AG58" s="249"/>
      <c r="AH58" s="249"/>
      <c r="AI58" s="249" t="s">
        <v>388</v>
      </c>
      <c r="AJ58" s="249"/>
      <c r="AK58" s="249"/>
      <c r="AL58" s="249"/>
      <c r="AM58" s="249" t="s">
        <v>417</v>
      </c>
      <c r="AN58" s="249"/>
      <c r="AO58" s="249"/>
      <c r="AP58" s="243"/>
      <c r="AQ58" s="159" t="s">
        <v>235</v>
      </c>
      <c r="AR58" s="129"/>
      <c r="AS58" s="129"/>
      <c r="AT58" s="130"/>
      <c r="AU58" s="562" t="s">
        <v>134</v>
      </c>
      <c r="AV58" s="562"/>
      <c r="AW58" s="562"/>
      <c r="AX58" s="563"/>
    </row>
    <row r="59" spans="1:50" ht="18.75" hidden="1" customHeight="1" x14ac:dyDescent="0.15">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67"/>
      <c r="Z59" s="1068"/>
      <c r="AA59" s="1069"/>
      <c r="AB59" s="1073"/>
      <c r="AC59" s="1074"/>
      <c r="AD59" s="1075"/>
      <c r="AE59" s="250"/>
      <c r="AF59" s="250"/>
      <c r="AG59" s="250"/>
      <c r="AH59" s="250"/>
      <c r="AI59" s="250"/>
      <c r="AJ59" s="250"/>
      <c r="AK59" s="250"/>
      <c r="AL59" s="250"/>
      <c r="AM59" s="250"/>
      <c r="AN59" s="250"/>
      <c r="AO59" s="250"/>
      <c r="AP59" s="246"/>
      <c r="AQ59" s="198"/>
      <c r="AR59" s="199"/>
      <c r="AS59" s="132" t="s">
        <v>236</v>
      </c>
      <c r="AT59" s="133"/>
      <c r="AU59" s="199"/>
      <c r="AV59" s="199"/>
      <c r="AW59" s="424" t="s">
        <v>181</v>
      </c>
      <c r="AX59" s="425"/>
    </row>
    <row r="60" spans="1:50" ht="22.5" hidden="1" customHeight="1" x14ac:dyDescent="0.15">
      <c r="A60" s="429"/>
      <c r="B60" s="427"/>
      <c r="C60" s="427"/>
      <c r="D60" s="427"/>
      <c r="E60" s="427"/>
      <c r="F60" s="428"/>
      <c r="G60" s="590"/>
      <c r="H60" s="1043"/>
      <c r="I60" s="1043"/>
      <c r="J60" s="1043"/>
      <c r="K60" s="1043"/>
      <c r="L60" s="1043"/>
      <c r="M60" s="1043"/>
      <c r="N60" s="1043"/>
      <c r="O60" s="1044"/>
      <c r="P60" s="104"/>
      <c r="Q60" s="1051"/>
      <c r="R60" s="1051"/>
      <c r="S60" s="1051"/>
      <c r="T60" s="1051"/>
      <c r="U60" s="1051"/>
      <c r="V60" s="1051"/>
      <c r="W60" s="1051"/>
      <c r="X60" s="1052"/>
      <c r="Y60" s="1061" t="s">
        <v>12</v>
      </c>
      <c r="Z60" s="1062"/>
      <c r="AA60" s="1063"/>
      <c r="AB60" s="490"/>
      <c r="AC60" s="1065"/>
      <c r="AD60" s="106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hidden="1" customHeight="1" x14ac:dyDescent="0.15">
      <c r="A61" s="430"/>
      <c r="B61" s="431"/>
      <c r="C61" s="431"/>
      <c r="D61" s="431"/>
      <c r="E61" s="431"/>
      <c r="F61" s="432"/>
      <c r="G61" s="1045"/>
      <c r="H61" s="1046"/>
      <c r="I61" s="1046"/>
      <c r="J61" s="1046"/>
      <c r="K61" s="1046"/>
      <c r="L61" s="1046"/>
      <c r="M61" s="1046"/>
      <c r="N61" s="1046"/>
      <c r="O61" s="1047"/>
      <c r="P61" s="1053"/>
      <c r="Q61" s="1053"/>
      <c r="R61" s="1053"/>
      <c r="S61" s="1053"/>
      <c r="T61" s="1053"/>
      <c r="U61" s="1053"/>
      <c r="V61" s="1053"/>
      <c r="W61" s="1053"/>
      <c r="X61" s="1054"/>
      <c r="Y61" s="444" t="s">
        <v>54</v>
      </c>
      <c r="Z61" s="1058"/>
      <c r="AA61" s="1059"/>
      <c r="AB61" s="552"/>
      <c r="AC61" s="1064"/>
      <c r="AD61" s="106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hidden="1" customHeight="1" x14ac:dyDescent="0.15">
      <c r="A62" s="433"/>
      <c r="B62" s="434"/>
      <c r="C62" s="434"/>
      <c r="D62" s="434"/>
      <c r="E62" s="434"/>
      <c r="F62" s="435"/>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20" t="s">
        <v>182</v>
      </c>
      <c r="AC62" s="1060"/>
      <c r="AD62" s="106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26" t="s">
        <v>350</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66"/>
      <c r="Z65" s="857"/>
      <c r="AA65" s="858"/>
      <c r="AB65" s="1070" t="s">
        <v>11</v>
      </c>
      <c r="AC65" s="1071"/>
      <c r="AD65" s="1072"/>
      <c r="AE65" s="249" t="s">
        <v>390</v>
      </c>
      <c r="AF65" s="249"/>
      <c r="AG65" s="249"/>
      <c r="AH65" s="249"/>
      <c r="AI65" s="249" t="s">
        <v>388</v>
      </c>
      <c r="AJ65" s="249"/>
      <c r="AK65" s="249"/>
      <c r="AL65" s="249"/>
      <c r="AM65" s="249" t="s">
        <v>417</v>
      </c>
      <c r="AN65" s="249"/>
      <c r="AO65" s="249"/>
      <c r="AP65" s="243"/>
      <c r="AQ65" s="159" t="s">
        <v>235</v>
      </c>
      <c r="AR65" s="129"/>
      <c r="AS65" s="129"/>
      <c r="AT65" s="130"/>
      <c r="AU65" s="562" t="s">
        <v>134</v>
      </c>
      <c r="AV65" s="562"/>
      <c r="AW65" s="562"/>
      <c r="AX65" s="563"/>
    </row>
    <row r="66" spans="1:50" ht="18.75" hidden="1" customHeight="1" x14ac:dyDescent="0.15">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67"/>
      <c r="Z66" s="1068"/>
      <c r="AA66" s="1069"/>
      <c r="AB66" s="1073"/>
      <c r="AC66" s="1074"/>
      <c r="AD66" s="1075"/>
      <c r="AE66" s="250"/>
      <c r="AF66" s="250"/>
      <c r="AG66" s="250"/>
      <c r="AH66" s="250"/>
      <c r="AI66" s="250"/>
      <c r="AJ66" s="250"/>
      <c r="AK66" s="250"/>
      <c r="AL66" s="250"/>
      <c r="AM66" s="250"/>
      <c r="AN66" s="250"/>
      <c r="AO66" s="250"/>
      <c r="AP66" s="246"/>
      <c r="AQ66" s="198"/>
      <c r="AR66" s="199"/>
      <c r="AS66" s="132" t="s">
        <v>236</v>
      </c>
      <c r="AT66" s="133"/>
      <c r="AU66" s="199"/>
      <c r="AV66" s="199"/>
      <c r="AW66" s="424" t="s">
        <v>181</v>
      </c>
      <c r="AX66" s="425"/>
    </row>
    <row r="67" spans="1:50" ht="22.5" hidden="1" customHeight="1" x14ac:dyDescent="0.15">
      <c r="A67" s="429"/>
      <c r="B67" s="427"/>
      <c r="C67" s="427"/>
      <c r="D67" s="427"/>
      <c r="E67" s="427"/>
      <c r="F67" s="428"/>
      <c r="G67" s="590"/>
      <c r="H67" s="1043"/>
      <c r="I67" s="1043"/>
      <c r="J67" s="1043"/>
      <c r="K67" s="1043"/>
      <c r="L67" s="1043"/>
      <c r="M67" s="1043"/>
      <c r="N67" s="1043"/>
      <c r="O67" s="1044"/>
      <c r="P67" s="104"/>
      <c r="Q67" s="1051"/>
      <c r="R67" s="1051"/>
      <c r="S67" s="1051"/>
      <c r="T67" s="1051"/>
      <c r="U67" s="1051"/>
      <c r="V67" s="1051"/>
      <c r="W67" s="1051"/>
      <c r="X67" s="1052"/>
      <c r="Y67" s="1061" t="s">
        <v>12</v>
      </c>
      <c r="Z67" s="1062"/>
      <c r="AA67" s="1063"/>
      <c r="AB67" s="490"/>
      <c r="AC67" s="1065"/>
      <c r="AD67" s="106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hidden="1" customHeight="1" x14ac:dyDescent="0.15">
      <c r="A68" s="430"/>
      <c r="B68" s="431"/>
      <c r="C68" s="431"/>
      <c r="D68" s="431"/>
      <c r="E68" s="431"/>
      <c r="F68" s="432"/>
      <c r="G68" s="1045"/>
      <c r="H68" s="1046"/>
      <c r="I68" s="1046"/>
      <c r="J68" s="1046"/>
      <c r="K68" s="1046"/>
      <c r="L68" s="1046"/>
      <c r="M68" s="1046"/>
      <c r="N68" s="1046"/>
      <c r="O68" s="1047"/>
      <c r="P68" s="1053"/>
      <c r="Q68" s="1053"/>
      <c r="R68" s="1053"/>
      <c r="S68" s="1053"/>
      <c r="T68" s="1053"/>
      <c r="U68" s="1053"/>
      <c r="V68" s="1053"/>
      <c r="W68" s="1053"/>
      <c r="X68" s="1054"/>
      <c r="Y68" s="444" t="s">
        <v>54</v>
      </c>
      <c r="Z68" s="1058"/>
      <c r="AA68" s="1059"/>
      <c r="AB68" s="552"/>
      <c r="AC68" s="1064"/>
      <c r="AD68" s="106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hidden="1" customHeight="1" x14ac:dyDescent="0.15">
      <c r="A69" s="433"/>
      <c r="B69" s="434"/>
      <c r="C69" s="434"/>
      <c r="D69" s="434"/>
      <c r="E69" s="434"/>
      <c r="F69" s="435"/>
      <c r="G69" s="1048"/>
      <c r="H69" s="1049"/>
      <c r="I69" s="1049"/>
      <c r="J69" s="1049"/>
      <c r="K69" s="1049"/>
      <c r="L69" s="1049"/>
      <c r="M69" s="1049"/>
      <c r="N69" s="1049"/>
      <c r="O69" s="1050"/>
      <c r="P69" s="1055"/>
      <c r="Q69" s="1055"/>
      <c r="R69" s="1055"/>
      <c r="S69" s="1055"/>
      <c r="T69" s="1055"/>
      <c r="U69" s="1055"/>
      <c r="V69" s="1055"/>
      <c r="W69" s="1055"/>
      <c r="X69" s="1056"/>
      <c r="Y69" s="444" t="s">
        <v>13</v>
      </c>
      <c r="Z69" s="1058"/>
      <c r="AA69" s="1059"/>
      <c r="AB69" s="585"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hidden="1"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customSheetViews>
    <customSheetView guid="{E0BE962F-5DB7-44B8-90BE-52292338FCC6}" scale="80" showPageBreaks="1" hiddenRows="1" view="pageBreakPreview">
      <selection activeCell="Q90" sqref="Q90"/>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621" t="s">
        <v>364</v>
      </c>
      <c r="H2" s="865"/>
      <c r="I2" s="865"/>
      <c r="J2" s="865"/>
      <c r="K2" s="865"/>
      <c r="L2" s="865"/>
      <c r="M2" s="865"/>
      <c r="N2" s="865"/>
      <c r="O2" s="865"/>
      <c r="P2" s="865"/>
      <c r="Q2" s="865"/>
      <c r="R2" s="865"/>
      <c r="S2" s="865"/>
      <c r="T2" s="865"/>
      <c r="U2" s="865"/>
      <c r="V2" s="865"/>
      <c r="W2" s="865"/>
      <c r="X2" s="865"/>
      <c r="Y2" s="865"/>
      <c r="Z2" s="865"/>
      <c r="AA2" s="865"/>
      <c r="AB2" s="866"/>
      <c r="AC2" s="621" t="s">
        <v>366</v>
      </c>
      <c r="AD2" s="622"/>
      <c r="AE2" s="622"/>
      <c r="AF2" s="622"/>
      <c r="AG2" s="622"/>
      <c r="AH2" s="622"/>
      <c r="AI2" s="622"/>
      <c r="AJ2" s="622"/>
      <c r="AK2" s="622"/>
      <c r="AL2" s="622"/>
      <c r="AM2" s="622"/>
      <c r="AN2" s="622"/>
      <c r="AO2" s="622"/>
      <c r="AP2" s="622"/>
      <c r="AQ2" s="622"/>
      <c r="AR2" s="622"/>
      <c r="AS2" s="622"/>
      <c r="AT2" s="622"/>
      <c r="AU2" s="622"/>
      <c r="AV2" s="622"/>
      <c r="AW2" s="622"/>
      <c r="AX2" s="821"/>
    </row>
    <row r="3" spans="1:50" ht="24.75" customHeight="1" x14ac:dyDescent="0.15">
      <c r="A3" s="1088"/>
      <c r="B3" s="1089"/>
      <c r="C3" s="1089"/>
      <c r="D3" s="1089"/>
      <c r="E3" s="1089"/>
      <c r="F3" s="1090"/>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8"/>
      <c r="B4" s="1089"/>
      <c r="C4" s="1089"/>
      <c r="D4" s="1089"/>
      <c r="E4" s="1089"/>
      <c r="F4" s="1090"/>
      <c r="G4" s="696"/>
      <c r="H4" s="697"/>
      <c r="I4" s="697"/>
      <c r="J4" s="697"/>
      <c r="K4" s="698"/>
      <c r="L4" s="690"/>
      <c r="M4" s="691"/>
      <c r="N4" s="691"/>
      <c r="O4" s="691"/>
      <c r="P4" s="691"/>
      <c r="Q4" s="691"/>
      <c r="R4" s="691"/>
      <c r="S4" s="691"/>
      <c r="T4" s="691"/>
      <c r="U4" s="691"/>
      <c r="V4" s="691"/>
      <c r="W4" s="691"/>
      <c r="X4" s="692"/>
      <c r="Y4" s="412"/>
      <c r="Z4" s="413"/>
      <c r="AA4" s="413"/>
      <c r="AB4" s="833"/>
      <c r="AC4" s="696"/>
      <c r="AD4" s="697"/>
      <c r="AE4" s="697"/>
      <c r="AF4" s="697"/>
      <c r="AG4" s="698"/>
      <c r="AH4" s="690"/>
      <c r="AI4" s="691"/>
      <c r="AJ4" s="691"/>
      <c r="AK4" s="691"/>
      <c r="AL4" s="691"/>
      <c r="AM4" s="691"/>
      <c r="AN4" s="691"/>
      <c r="AO4" s="691"/>
      <c r="AP4" s="691"/>
      <c r="AQ4" s="691"/>
      <c r="AR4" s="691"/>
      <c r="AS4" s="691"/>
      <c r="AT4" s="692"/>
      <c r="AU4" s="412"/>
      <c r="AV4" s="413"/>
      <c r="AW4" s="413"/>
      <c r="AX4" s="414"/>
    </row>
    <row r="5" spans="1:50" ht="24.75" customHeight="1" x14ac:dyDescent="0.15">
      <c r="A5" s="1088"/>
      <c r="B5" s="1089"/>
      <c r="C5" s="1089"/>
      <c r="D5" s="1089"/>
      <c r="E5" s="1089"/>
      <c r="F5" s="1090"/>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8"/>
      <c r="B6" s="1089"/>
      <c r="C6" s="1089"/>
      <c r="D6" s="1089"/>
      <c r="E6" s="1089"/>
      <c r="F6" s="1090"/>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8"/>
      <c r="B7" s="1089"/>
      <c r="C7" s="1089"/>
      <c r="D7" s="1089"/>
      <c r="E7" s="1089"/>
      <c r="F7" s="1090"/>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8"/>
      <c r="B8" s="1089"/>
      <c r="C8" s="1089"/>
      <c r="D8" s="1089"/>
      <c r="E8" s="1089"/>
      <c r="F8" s="1090"/>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8"/>
      <c r="B9" s="1089"/>
      <c r="C9" s="1089"/>
      <c r="D9" s="1089"/>
      <c r="E9" s="1089"/>
      <c r="F9" s="1090"/>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8"/>
      <c r="B10" s="1089"/>
      <c r="C10" s="1089"/>
      <c r="D10" s="1089"/>
      <c r="E10" s="1089"/>
      <c r="F10" s="1090"/>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8"/>
      <c r="B11" s="1089"/>
      <c r="C11" s="1089"/>
      <c r="D11" s="1089"/>
      <c r="E11" s="1089"/>
      <c r="F11" s="1090"/>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8"/>
      <c r="B12" s="1089"/>
      <c r="C12" s="1089"/>
      <c r="D12" s="1089"/>
      <c r="E12" s="1089"/>
      <c r="F12" s="1090"/>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8"/>
      <c r="B13" s="1089"/>
      <c r="C13" s="1089"/>
      <c r="D13" s="1089"/>
      <c r="E13" s="1089"/>
      <c r="F13" s="1090"/>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8"/>
      <c r="B14" s="1089"/>
      <c r="C14" s="1089"/>
      <c r="D14" s="1089"/>
      <c r="E14" s="1089"/>
      <c r="F14" s="1090"/>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8"/>
      <c r="B15" s="1089"/>
      <c r="C15" s="1089"/>
      <c r="D15" s="1089"/>
      <c r="E15" s="1089"/>
      <c r="F15" s="1090"/>
      <c r="G15" s="621" t="s">
        <v>271</v>
      </c>
      <c r="H15" s="865"/>
      <c r="I15" s="865"/>
      <c r="J15" s="865"/>
      <c r="K15" s="865"/>
      <c r="L15" s="865"/>
      <c r="M15" s="865"/>
      <c r="N15" s="865"/>
      <c r="O15" s="865"/>
      <c r="P15" s="865"/>
      <c r="Q15" s="865"/>
      <c r="R15" s="865"/>
      <c r="S15" s="865"/>
      <c r="T15" s="865"/>
      <c r="U15" s="865"/>
      <c r="V15" s="865"/>
      <c r="W15" s="865"/>
      <c r="X15" s="865"/>
      <c r="Y15" s="865"/>
      <c r="Z15" s="865"/>
      <c r="AA15" s="865"/>
      <c r="AB15" s="866"/>
      <c r="AC15" s="621" t="s">
        <v>272</v>
      </c>
      <c r="AD15" s="865"/>
      <c r="AE15" s="865"/>
      <c r="AF15" s="865"/>
      <c r="AG15" s="865"/>
      <c r="AH15" s="865"/>
      <c r="AI15" s="865"/>
      <c r="AJ15" s="865"/>
      <c r="AK15" s="865"/>
      <c r="AL15" s="865"/>
      <c r="AM15" s="865"/>
      <c r="AN15" s="865"/>
      <c r="AO15" s="865"/>
      <c r="AP15" s="865"/>
      <c r="AQ15" s="865"/>
      <c r="AR15" s="865"/>
      <c r="AS15" s="865"/>
      <c r="AT15" s="865"/>
      <c r="AU15" s="865"/>
      <c r="AV15" s="865"/>
      <c r="AW15" s="865"/>
      <c r="AX15" s="867"/>
    </row>
    <row r="16" spans="1:50" ht="25.5" customHeight="1" x14ac:dyDescent="0.15">
      <c r="A16" s="1088"/>
      <c r="B16" s="1089"/>
      <c r="C16" s="1089"/>
      <c r="D16" s="1089"/>
      <c r="E16" s="1089"/>
      <c r="F16" s="1090"/>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8"/>
      <c r="B17" s="1089"/>
      <c r="C17" s="1089"/>
      <c r="D17" s="1089"/>
      <c r="E17" s="1089"/>
      <c r="F17" s="1090"/>
      <c r="G17" s="696"/>
      <c r="H17" s="697"/>
      <c r="I17" s="697"/>
      <c r="J17" s="697"/>
      <c r="K17" s="698"/>
      <c r="L17" s="690"/>
      <c r="M17" s="691"/>
      <c r="N17" s="691"/>
      <c r="O17" s="691"/>
      <c r="P17" s="691"/>
      <c r="Q17" s="691"/>
      <c r="R17" s="691"/>
      <c r="S17" s="691"/>
      <c r="T17" s="691"/>
      <c r="U17" s="691"/>
      <c r="V17" s="691"/>
      <c r="W17" s="691"/>
      <c r="X17" s="692"/>
      <c r="Y17" s="412"/>
      <c r="Z17" s="413"/>
      <c r="AA17" s="413"/>
      <c r="AB17" s="833"/>
      <c r="AC17" s="696"/>
      <c r="AD17" s="697"/>
      <c r="AE17" s="697"/>
      <c r="AF17" s="697"/>
      <c r="AG17" s="698"/>
      <c r="AH17" s="690"/>
      <c r="AI17" s="691"/>
      <c r="AJ17" s="691"/>
      <c r="AK17" s="691"/>
      <c r="AL17" s="691"/>
      <c r="AM17" s="691"/>
      <c r="AN17" s="691"/>
      <c r="AO17" s="691"/>
      <c r="AP17" s="691"/>
      <c r="AQ17" s="691"/>
      <c r="AR17" s="691"/>
      <c r="AS17" s="691"/>
      <c r="AT17" s="692"/>
      <c r="AU17" s="412"/>
      <c r="AV17" s="413"/>
      <c r="AW17" s="413"/>
      <c r="AX17" s="414"/>
    </row>
    <row r="18" spans="1:50" ht="24.75" customHeight="1" x14ac:dyDescent="0.15">
      <c r="A18" s="1088"/>
      <c r="B18" s="1089"/>
      <c r="C18" s="1089"/>
      <c r="D18" s="1089"/>
      <c r="E18" s="1089"/>
      <c r="F18" s="1090"/>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8"/>
      <c r="B19" s="1089"/>
      <c r="C19" s="1089"/>
      <c r="D19" s="1089"/>
      <c r="E19" s="1089"/>
      <c r="F19" s="1090"/>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8"/>
      <c r="B20" s="1089"/>
      <c r="C20" s="1089"/>
      <c r="D20" s="1089"/>
      <c r="E20" s="1089"/>
      <c r="F20" s="1090"/>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8"/>
      <c r="B21" s="1089"/>
      <c r="C21" s="1089"/>
      <c r="D21" s="1089"/>
      <c r="E21" s="1089"/>
      <c r="F21" s="1090"/>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8"/>
      <c r="B22" s="1089"/>
      <c r="C22" s="1089"/>
      <c r="D22" s="1089"/>
      <c r="E22" s="1089"/>
      <c r="F22" s="1090"/>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8"/>
      <c r="B23" s="1089"/>
      <c r="C23" s="1089"/>
      <c r="D23" s="1089"/>
      <c r="E23" s="1089"/>
      <c r="F23" s="1090"/>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8"/>
      <c r="B24" s="1089"/>
      <c r="C24" s="1089"/>
      <c r="D24" s="1089"/>
      <c r="E24" s="1089"/>
      <c r="F24" s="1090"/>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8"/>
      <c r="B25" s="1089"/>
      <c r="C25" s="1089"/>
      <c r="D25" s="1089"/>
      <c r="E25" s="1089"/>
      <c r="F25" s="1090"/>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8"/>
      <c r="B26" s="1089"/>
      <c r="C26" s="1089"/>
      <c r="D26" s="1089"/>
      <c r="E26" s="1089"/>
      <c r="F26" s="1090"/>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8"/>
      <c r="B27" s="1089"/>
      <c r="C27" s="1089"/>
      <c r="D27" s="1089"/>
      <c r="E27" s="1089"/>
      <c r="F27" s="1090"/>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8"/>
      <c r="B28" s="1089"/>
      <c r="C28" s="1089"/>
      <c r="D28" s="1089"/>
      <c r="E28" s="1089"/>
      <c r="F28" s="1090"/>
      <c r="G28" s="621" t="s">
        <v>270</v>
      </c>
      <c r="H28" s="865"/>
      <c r="I28" s="865"/>
      <c r="J28" s="865"/>
      <c r="K28" s="865"/>
      <c r="L28" s="865"/>
      <c r="M28" s="865"/>
      <c r="N28" s="865"/>
      <c r="O28" s="865"/>
      <c r="P28" s="865"/>
      <c r="Q28" s="865"/>
      <c r="R28" s="865"/>
      <c r="S28" s="865"/>
      <c r="T28" s="865"/>
      <c r="U28" s="865"/>
      <c r="V28" s="865"/>
      <c r="W28" s="865"/>
      <c r="X28" s="865"/>
      <c r="Y28" s="865"/>
      <c r="Z28" s="865"/>
      <c r="AA28" s="865"/>
      <c r="AB28" s="866"/>
      <c r="AC28" s="621" t="s">
        <v>273</v>
      </c>
      <c r="AD28" s="865"/>
      <c r="AE28" s="865"/>
      <c r="AF28" s="865"/>
      <c r="AG28" s="865"/>
      <c r="AH28" s="865"/>
      <c r="AI28" s="865"/>
      <c r="AJ28" s="865"/>
      <c r="AK28" s="865"/>
      <c r="AL28" s="865"/>
      <c r="AM28" s="865"/>
      <c r="AN28" s="865"/>
      <c r="AO28" s="865"/>
      <c r="AP28" s="865"/>
      <c r="AQ28" s="865"/>
      <c r="AR28" s="865"/>
      <c r="AS28" s="865"/>
      <c r="AT28" s="865"/>
      <c r="AU28" s="865"/>
      <c r="AV28" s="865"/>
      <c r="AW28" s="865"/>
      <c r="AX28" s="867"/>
    </row>
    <row r="29" spans="1:50" ht="24.75" customHeight="1" x14ac:dyDescent="0.15">
      <c r="A29" s="1088"/>
      <c r="B29" s="1089"/>
      <c r="C29" s="1089"/>
      <c r="D29" s="1089"/>
      <c r="E29" s="1089"/>
      <c r="F29" s="1090"/>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8"/>
      <c r="B30" s="1089"/>
      <c r="C30" s="1089"/>
      <c r="D30" s="1089"/>
      <c r="E30" s="1089"/>
      <c r="F30" s="1090"/>
      <c r="G30" s="696"/>
      <c r="H30" s="697"/>
      <c r="I30" s="697"/>
      <c r="J30" s="697"/>
      <c r="K30" s="698"/>
      <c r="L30" s="690"/>
      <c r="M30" s="691"/>
      <c r="N30" s="691"/>
      <c r="O30" s="691"/>
      <c r="P30" s="691"/>
      <c r="Q30" s="691"/>
      <c r="R30" s="691"/>
      <c r="S30" s="691"/>
      <c r="T30" s="691"/>
      <c r="U30" s="691"/>
      <c r="V30" s="691"/>
      <c r="W30" s="691"/>
      <c r="X30" s="692"/>
      <c r="Y30" s="412"/>
      <c r="Z30" s="413"/>
      <c r="AA30" s="413"/>
      <c r="AB30" s="833"/>
      <c r="AC30" s="696"/>
      <c r="AD30" s="697"/>
      <c r="AE30" s="697"/>
      <c r="AF30" s="697"/>
      <c r="AG30" s="698"/>
      <c r="AH30" s="690"/>
      <c r="AI30" s="691"/>
      <c r="AJ30" s="691"/>
      <c r="AK30" s="691"/>
      <c r="AL30" s="691"/>
      <c r="AM30" s="691"/>
      <c r="AN30" s="691"/>
      <c r="AO30" s="691"/>
      <c r="AP30" s="691"/>
      <c r="AQ30" s="691"/>
      <c r="AR30" s="691"/>
      <c r="AS30" s="691"/>
      <c r="AT30" s="692"/>
      <c r="AU30" s="412"/>
      <c r="AV30" s="413"/>
      <c r="AW30" s="413"/>
      <c r="AX30" s="414"/>
    </row>
    <row r="31" spans="1:50" ht="24.75" customHeight="1" x14ac:dyDescent="0.15">
      <c r="A31" s="1088"/>
      <c r="B31" s="1089"/>
      <c r="C31" s="1089"/>
      <c r="D31" s="1089"/>
      <c r="E31" s="1089"/>
      <c r="F31" s="1090"/>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8"/>
      <c r="B32" s="1089"/>
      <c r="C32" s="1089"/>
      <c r="D32" s="1089"/>
      <c r="E32" s="1089"/>
      <c r="F32" s="1090"/>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8"/>
      <c r="B33" s="1089"/>
      <c r="C33" s="1089"/>
      <c r="D33" s="1089"/>
      <c r="E33" s="1089"/>
      <c r="F33" s="1090"/>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8"/>
      <c r="B34" s="1089"/>
      <c r="C34" s="1089"/>
      <c r="D34" s="1089"/>
      <c r="E34" s="1089"/>
      <c r="F34" s="1090"/>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8"/>
      <c r="B35" s="1089"/>
      <c r="C35" s="1089"/>
      <c r="D35" s="1089"/>
      <c r="E35" s="1089"/>
      <c r="F35" s="1090"/>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8"/>
      <c r="B36" s="1089"/>
      <c r="C36" s="1089"/>
      <c r="D36" s="1089"/>
      <c r="E36" s="1089"/>
      <c r="F36" s="1090"/>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8"/>
      <c r="B37" s="1089"/>
      <c r="C37" s="1089"/>
      <c r="D37" s="1089"/>
      <c r="E37" s="1089"/>
      <c r="F37" s="1090"/>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8"/>
      <c r="B38" s="1089"/>
      <c r="C38" s="1089"/>
      <c r="D38" s="1089"/>
      <c r="E38" s="1089"/>
      <c r="F38" s="1090"/>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8"/>
      <c r="B39" s="1089"/>
      <c r="C39" s="1089"/>
      <c r="D39" s="1089"/>
      <c r="E39" s="1089"/>
      <c r="F39" s="1090"/>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8"/>
      <c r="B40" s="1089"/>
      <c r="C40" s="1089"/>
      <c r="D40" s="1089"/>
      <c r="E40" s="1089"/>
      <c r="F40" s="1090"/>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8"/>
      <c r="B41" s="1089"/>
      <c r="C41" s="1089"/>
      <c r="D41" s="1089"/>
      <c r="E41" s="1089"/>
      <c r="F41" s="1090"/>
      <c r="G41" s="621" t="s">
        <v>318</v>
      </c>
      <c r="H41" s="865"/>
      <c r="I41" s="865"/>
      <c r="J41" s="865"/>
      <c r="K41" s="865"/>
      <c r="L41" s="865"/>
      <c r="M41" s="865"/>
      <c r="N41" s="865"/>
      <c r="O41" s="865"/>
      <c r="P41" s="865"/>
      <c r="Q41" s="865"/>
      <c r="R41" s="865"/>
      <c r="S41" s="865"/>
      <c r="T41" s="865"/>
      <c r="U41" s="865"/>
      <c r="V41" s="865"/>
      <c r="W41" s="865"/>
      <c r="X41" s="865"/>
      <c r="Y41" s="865"/>
      <c r="Z41" s="865"/>
      <c r="AA41" s="865"/>
      <c r="AB41" s="866"/>
      <c r="AC41" s="621" t="s">
        <v>184</v>
      </c>
      <c r="AD41" s="865"/>
      <c r="AE41" s="865"/>
      <c r="AF41" s="865"/>
      <c r="AG41" s="865"/>
      <c r="AH41" s="865"/>
      <c r="AI41" s="865"/>
      <c r="AJ41" s="865"/>
      <c r="AK41" s="865"/>
      <c r="AL41" s="865"/>
      <c r="AM41" s="865"/>
      <c r="AN41" s="865"/>
      <c r="AO41" s="865"/>
      <c r="AP41" s="865"/>
      <c r="AQ41" s="865"/>
      <c r="AR41" s="865"/>
      <c r="AS41" s="865"/>
      <c r="AT41" s="865"/>
      <c r="AU41" s="865"/>
      <c r="AV41" s="865"/>
      <c r="AW41" s="865"/>
      <c r="AX41" s="867"/>
    </row>
    <row r="42" spans="1:50" ht="24.75" customHeight="1" x14ac:dyDescent="0.15">
      <c r="A42" s="1088"/>
      <c r="B42" s="1089"/>
      <c r="C42" s="1089"/>
      <c r="D42" s="1089"/>
      <c r="E42" s="1089"/>
      <c r="F42" s="1090"/>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8"/>
      <c r="B43" s="1089"/>
      <c r="C43" s="1089"/>
      <c r="D43" s="1089"/>
      <c r="E43" s="1089"/>
      <c r="F43" s="1090"/>
      <c r="G43" s="696"/>
      <c r="H43" s="697"/>
      <c r="I43" s="697"/>
      <c r="J43" s="697"/>
      <c r="K43" s="698"/>
      <c r="L43" s="690"/>
      <c r="M43" s="691"/>
      <c r="N43" s="691"/>
      <c r="O43" s="691"/>
      <c r="P43" s="691"/>
      <c r="Q43" s="691"/>
      <c r="R43" s="691"/>
      <c r="S43" s="691"/>
      <c r="T43" s="691"/>
      <c r="U43" s="691"/>
      <c r="V43" s="691"/>
      <c r="W43" s="691"/>
      <c r="X43" s="692"/>
      <c r="Y43" s="412"/>
      <c r="Z43" s="413"/>
      <c r="AA43" s="413"/>
      <c r="AB43" s="833"/>
      <c r="AC43" s="696"/>
      <c r="AD43" s="697"/>
      <c r="AE43" s="697"/>
      <c r="AF43" s="697"/>
      <c r="AG43" s="698"/>
      <c r="AH43" s="690"/>
      <c r="AI43" s="691"/>
      <c r="AJ43" s="691"/>
      <c r="AK43" s="691"/>
      <c r="AL43" s="691"/>
      <c r="AM43" s="691"/>
      <c r="AN43" s="691"/>
      <c r="AO43" s="691"/>
      <c r="AP43" s="691"/>
      <c r="AQ43" s="691"/>
      <c r="AR43" s="691"/>
      <c r="AS43" s="691"/>
      <c r="AT43" s="692"/>
      <c r="AU43" s="412"/>
      <c r="AV43" s="413"/>
      <c r="AW43" s="413"/>
      <c r="AX43" s="414"/>
    </row>
    <row r="44" spans="1:50" ht="24.75" customHeight="1" x14ac:dyDescent="0.15">
      <c r="A44" s="1088"/>
      <c r="B44" s="1089"/>
      <c r="C44" s="1089"/>
      <c r="D44" s="1089"/>
      <c r="E44" s="1089"/>
      <c r="F44" s="1090"/>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8"/>
      <c r="B45" s="1089"/>
      <c r="C45" s="1089"/>
      <c r="D45" s="1089"/>
      <c r="E45" s="1089"/>
      <c r="F45" s="1090"/>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8"/>
      <c r="B46" s="1089"/>
      <c r="C46" s="1089"/>
      <c r="D46" s="1089"/>
      <c r="E46" s="1089"/>
      <c r="F46" s="1090"/>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8"/>
      <c r="B47" s="1089"/>
      <c r="C47" s="1089"/>
      <c r="D47" s="1089"/>
      <c r="E47" s="1089"/>
      <c r="F47" s="1090"/>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8"/>
      <c r="B48" s="1089"/>
      <c r="C48" s="1089"/>
      <c r="D48" s="1089"/>
      <c r="E48" s="1089"/>
      <c r="F48" s="1090"/>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8"/>
      <c r="B49" s="1089"/>
      <c r="C49" s="1089"/>
      <c r="D49" s="1089"/>
      <c r="E49" s="1089"/>
      <c r="F49" s="1090"/>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8"/>
      <c r="B50" s="1089"/>
      <c r="C50" s="1089"/>
      <c r="D50" s="1089"/>
      <c r="E50" s="1089"/>
      <c r="F50" s="1090"/>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8"/>
      <c r="B51" s="1089"/>
      <c r="C51" s="1089"/>
      <c r="D51" s="1089"/>
      <c r="E51" s="1089"/>
      <c r="F51" s="1090"/>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8"/>
      <c r="B52" s="1089"/>
      <c r="C52" s="1089"/>
      <c r="D52" s="1089"/>
      <c r="E52" s="1089"/>
      <c r="F52" s="1090"/>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94" t="s">
        <v>28</v>
      </c>
      <c r="B55" s="1095"/>
      <c r="C55" s="1095"/>
      <c r="D55" s="1095"/>
      <c r="E55" s="1095"/>
      <c r="F55" s="1096"/>
      <c r="G55" s="621" t="s">
        <v>185</v>
      </c>
      <c r="H55" s="865"/>
      <c r="I55" s="865"/>
      <c r="J55" s="865"/>
      <c r="K55" s="865"/>
      <c r="L55" s="865"/>
      <c r="M55" s="865"/>
      <c r="N55" s="865"/>
      <c r="O55" s="865"/>
      <c r="P55" s="865"/>
      <c r="Q55" s="865"/>
      <c r="R55" s="865"/>
      <c r="S55" s="865"/>
      <c r="T55" s="865"/>
      <c r="U55" s="865"/>
      <c r="V55" s="865"/>
      <c r="W55" s="865"/>
      <c r="X55" s="865"/>
      <c r="Y55" s="865"/>
      <c r="Z55" s="865"/>
      <c r="AA55" s="865"/>
      <c r="AB55" s="866"/>
      <c r="AC55" s="621" t="s">
        <v>274</v>
      </c>
      <c r="AD55" s="865"/>
      <c r="AE55" s="865"/>
      <c r="AF55" s="865"/>
      <c r="AG55" s="865"/>
      <c r="AH55" s="865"/>
      <c r="AI55" s="865"/>
      <c r="AJ55" s="865"/>
      <c r="AK55" s="865"/>
      <c r="AL55" s="865"/>
      <c r="AM55" s="865"/>
      <c r="AN55" s="865"/>
      <c r="AO55" s="865"/>
      <c r="AP55" s="865"/>
      <c r="AQ55" s="865"/>
      <c r="AR55" s="865"/>
      <c r="AS55" s="865"/>
      <c r="AT55" s="865"/>
      <c r="AU55" s="865"/>
      <c r="AV55" s="865"/>
      <c r="AW55" s="865"/>
      <c r="AX55" s="867"/>
    </row>
    <row r="56" spans="1:50" ht="24.75" customHeight="1" x14ac:dyDescent="0.15">
      <c r="A56" s="1088"/>
      <c r="B56" s="1089"/>
      <c r="C56" s="1089"/>
      <c r="D56" s="1089"/>
      <c r="E56" s="1089"/>
      <c r="F56" s="1090"/>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8"/>
      <c r="B57" s="1089"/>
      <c r="C57" s="1089"/>
      <c r="D57" s="1089"/>
      <c r="E57" s="1089"/>
      <c r="F57" s="1090"/>
      <c r="G57" s="696"/>
      <c r="H57" s="697"/>
      <c r="I57" s="697"/>
      <c r="J57" s="697"/>
      <c r="K57" s="698"/>
      <c r="L57" s="690"/>
      <c r="M57" s="691"/>
      <c r="N57" s="691"/>
      <c r="O57" s="691"/>
      <c r="P57" s="691"/>
      <c r="Q57" s="691"/>
      <c r="R57" s="691"/>
      <c r="S57" s="691"/>
      <c r="T57" s="691"/>
      <c r="U57" s="691"/>
      <c r="V57" s="691"/>
      <c r="W57" s="691"/>
      <c r="X57" s="692"/>
      <c r="Y57" s="412"/>
      <c r="Z57" s="413"/>
      <c r="AA57" s="413"/>
      <c r="AB57" s="833"/>
      <c r="AC57" s="696"/>
      <c r="AD57" s="697"/>
      <c r="AE57" s="697"/>
      <c r="AF57" s="697"/>
      <c r="AG57" s="698"/>
      <c r="AH57" s="690"/>
      <c r="AI57" s="691"/>
      <c r="AJ57" s="691"/>
      <c r="AK57" s="691"/>
      <c r="AL57" s="691"/>
      <c r="AM57" s="691"/>
      <c r="AN57" s="691"/>
      <c r="AO57" s="691"/>
      <c r="AP57" s="691"/>
      <c r="AQ57" s="691"/>
      <c r="AR57" s="691"/>
      <c r="AS57" s="691"/>
      <c r="AT57" s="692"/>
      <c r="AU57" s="412"/>
      <c r="AV57" s="413"/>
      <c r="AW57" s="413"/>
      <c r="AX57" s="414"/>
    </row>
    <row r="58" spans="1:50" ht="24.75" customHeight="1" x14ac:dyDescent="0.15">
      <c r="A58" s="1088"/>
      <c r="B58" s="1089"/>
      <c r="C58" s="1089"/>
      <c r="D58" s="1089"/>
      <c r="E58" s="1089"/>
      <c r="F58" s="1090"/>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8"/>
      <c r="B59" s="1089"/>
      <c r="C59" s="1089"/>
      <c r="D59" s="1089"/>
      <c r="E59" s="1089"/>
      <c r="F59" s="1090"/>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8"/>
      <c r="B60" s="1089"/>
      <c r="C60" s="1089"/>
      <c r="D60" s="1089"/>
      <c r="E60" s="1089"/>
      <c r="F60" s="1090"/>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8"/>
      <c r="B61" s="1089"/>
      <c r="C61" s="1089"/>
      <c r="D61" s="1089"/>
      <c r="E61" s="1089"/>
      <c r="F61" s="1090"/>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8"/>
      <c r="B62" s="1089"/>
      <c r="C62" s="1089"/>
      <c r="D62" s="1089"/>
      <c r="E62" s="1089"/>
      <c r="F62" s="1090"/>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8"/>
      <c r="B63" s="1089"/>
      <c r="C63" s="1089"/>
      <c r="D63" s="1089"/>
      <c r="E63" s="1089"/>
      <c r="F63" s="1090"/>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8"/>
      <c r="B64" s="1089"/>
      <c r="C64" s="1089"/>
      <c r="D64" s="1089"/>
      <c r="E64" s="1089"/>
      <c r="F64" s="1090"/>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8"/>
      <c r="B65" s="1089"/>
      <c r="C65" s="1089"/>
      <c r="D65" s="1089"/>
      <c r="E65" s="1089"/>
      <c r="F65" s="1090"/>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8"/>
      <c r="B66" s="1089"/>
      <c r="C66" s="1089"/>
      <c r="D66" s="1089"/>
      <c r="E66" s="1089"/>
      <c r="F66" s="1090"/>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8"/>
      <c r="B67" s="1089"/>
      <c r="C67" s="1089"/>
      <c r="D67" s="1089"/>
      <c r="E67" s="1089"/>
      <c r="F67" s="1090"/>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8"/>
      <c r="B68" s="1089"/>
      <c r="C68" s="1089"/>
      <c r="D68" s="1089"/>
      <c r="E68" s="1089"/>
      <c r="F68" s="1090"/>
      <c r="G68" s="621" t="s">
        <v>275</v>
      </c>
      <c r="H68" s="865"/>
      <c r="I68" s="865"/>
      <c r="J68" s="865"/>
      <c r="K68" s="865"/>
      <c r="L68" s="865"/>
      <c r="M68" s="865"/>
      <c r="N68" s="865"/>
      <c r="O68" s="865"/>
      <c r="P68" s="865"/>
      <c r="Q68" s="865"/>
      <c r="R68" s="865"/>
      <c r="S68" s="865"/>
      <c r="T68" s="865"/>
      <c r="U68" s="865"/>
      <c r="V68" s="865"/>
      <c r="W68" s="865"/>
      <c r="X68" s="865"/>
      <c r="Y68" s="865"/>
      <c r="Z68" s="865"/>
      <c r="AA68" s="865"/>
      <c r="AB68" s="866"/>
      <c r="AC68" s="621" t="s">
        <v>276</v>
      </c>
      <c r="AD68" s="865"/>
      <c r="AE68" s="865"/>
      <c r="AF68" s="865"/>
      <c r="AG68" s="865"/>
      <c r="AH68" s="865"/>
      <c r="AI68" s="865"/>
      <c r="AJ68" s="865"/>
      <c r="AK68" s="865"/>
      <c r="AL68" s="865"/>
      <c r="AM68" s="865"/>
      <c r="AN68" s="865"/>
      <c r="AO68" s="865"/>
      <c r="AP68" s="865"/>
      <c r="AQ68" s="865"/>
      <c r="AR68" s="865"/>
      <c r="AS68" s="865"/>
      <c r="AT68" s="865"/>
      <c r="AU68" s="865"/>
      <c r="AV68" s="865"/>
      <c r="AW68" s="865"/>
      <c r="AX68" s="867"/>
    </row>
    <row r="69" spans="1:50" ht="25.5" customHeight="1" x14ac:dyDescent="0.15">
      <c r="A69" s="1088"/>
      <c r="B69" s="1089"/>
      <c r="C69" s="1089"/>
      <c r="D69" s="1089"/>
      <c r="E69" s="1089"/>
      <c r="F69" s="1090"/>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8"/>
      <c r="B70" s="1089"/>
      <c r="C70" s="1089"/>
      <c r="D70" s="1089"/>
      <c r="E70" s="1089"/>
      <c r="F70" s="1090"/>
      <c r="G70" s="696"/>
      <c r="H70" s="697"/>
      <c r="I70" s="697"/>
      <c r="J70" s="697"/>
      <c r="K70" s="698"/>
      <c r="L70" s="690"/>
      <c r="M70" s="691"/>
      <c r="N70" s="691"/>
      <c r="O70" s="691"/>
      <c r="P70" s="691"/>
      <c r="Q70" s="691"/>
      <c r="R70" s="691"/>
      <c r="S70" s="691"/>
      <c r="T70" s="691"/>
      <c r="U70" s="691"/>
      <c r="V70" s="691"/>
      <c r="W70" s="691"/>
      <c r="X70" s="692"/>
      <c r="Y70" s="412"/>
      <c r="Z70" s="413"/>
      <c r="AA70" s="413"/>
      <c r="AB70" s="833"/>
      <c r="AC70" s="696"/>
      <c r="AD70" s="697"/>
      <c r="AE70" s="697"/>
      <c r="AF70" s="697"/>
      <c r="AG70" s="698"/>
      <c r="AH70" s="690"/>
      <c r="AI70" s="691"/>
      <c r="AJ70" s="691"/>
      <c r="AK70" s="691"/>
      <c r="AL70" s="691"/>
      <c r="AM70" s="691"/>
      <c r="AN70" s="691"/>
      <c r="AO70" s="691"/>
      <c r="AP70" s="691"/>
      <c r="AQ70" s="691"/>
      <c r="AR70" s="691"/>
      <c r="AS70" s="691"/>
      <c r="AT70" s="692"/>
      <c r="AU70" s="412"/>
      <c r="AV70" s="413"/>
      <c r="AW70" s="413"/>
      <c r="AX70" s="414"/>
    </row>
    <row r="71" spans="1:50" ht="24.75" customHeight="1" x14ac:dyDescent="0.15">
      <c r="A71" s="1088"/>
      <c r="B71" s="1089"/>
      <c r="C71" s="1089"/>
      <c r="D71" s="1089"/>
      <c r="E71" s="1089"/>
      <c r="F71" s="1090"/>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8"/>
      <c r="B72" s="1089"/>
      <c r="C72" s="1089"/>
      <c r="D72" s="1089"/>
      <c r="E72" s="1089"/>
      <c r="F72" s="1090"/>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8"/>
      <c r="B73" s="1089"/>
      <c r="C73" s="1089"/>
      <c r="D73" s="1089"/>
      <c r="E73" s="1089"/>
      <c r="F73" s="1090"/>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8"/>
      <c r="B74" s="1089"/>
      <c r="C74" s="1089"/>
      <c r="D74" s="1089"/>
      <c r="E74" s="1089"/>
      <c r="F74" s="1090"/>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8"/>
      <c r="B75" s="1089"/>
      <c r="C75" s="1089"/>
      <c r="D75" s="1089"/>
      <c r="E75" s="1089"/>
      <c r="F75" s="1090"/>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8"/>
      <c r="B76" s="1089"/>
      <c r="C76" s="1089"/>
      <c r="D76" s="1089"/>
      <c r="E76" s="1089"/>
      <c r="F76" s="1090"/>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8"/>
      <c r="B77" s="1089"/>
      <c r="C77" s="1089"/>
      <c r="D77" s="1089"/>
      <c r="E77" s="1089"/>
      <c r="F77" s="1090"/>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8"/>
      <c r="B78" s="1089"/>
      <c r="C78" s="1089"/>
      <c r="D78" s="1089"/>
      <c r="E78" s="1089"/>
      <c r="F78" s="1090"/>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8"/>
      <c r="B79" s="1089"/>
      <c r="C79" s="1089"/>
      <c r="D79" s="1089"/>
      <c r="E79" s="1089"/>
      <c r="F79" s="1090"/>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8"/>
      <c r="B80" s="1089"/>
      <c r="C80" s="1089"/>
      <c r="D80" s="1089"/>
      <c r="E80" s="1089"/>
      <c r="F80" s="1090"/>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8"/>
      <c r="B81" s="1089"/>
      <c r="C81" s="1089"/>
      <c r="D81" s="1089"/>
      <c r="E81" s="1089"/>
      <c r="F81" s="1090"/>
      <c r="G81" s="621" t="s">
        <v>277</v>
      </c>
      <c r="H81" s="865"/>
      <c r="I81" s="865"/>
      <c r="J81" s="865"/>
      <c r="K81" s="865"/>
      <c r="L81" s="865"/>
      <c r="M81" s="865"/>
      <c r="N81" s="865"/>
      <c r="O81" s="865"/>
      <c r="P81" s="865"/>
      <c r="Q81" s="865"/>
      <c r="R81" s="865"/>
      <c r="S81" s="865"/>
      <c r="T81" s="865"/>
      <c r="U81" s="865"/>
      <c r="V81" s="865"/>
      <c r="W81" s="865"/>
      <c r="X81" s="865"/>
      <c r="Y81" s="865"/>
      <c r="Z81" s="865"/>
      <c r="AA81" s="865"/>
      <c r="AB81" s="866"/>
      <c r="AC81" s="621" t="s">
        <v>278</v>
      </c>
      <c r="AD81" s="865"/>
      <c r="AE81" s="865"/>
      <c r="AF81" s="865"/>
      <c r="AG81" s="865"/>
      <c r="AH81" s="865"/>
      <c r="AI81" s="865"/>
      <c r="AJ81" s="865"/>
      <c r="AK81" s="865"/>
      <c r="AL81" s="865"/>
      <c r="AM81" s="865"/>
      <c r="AN81" s="865"/>
      <c r="AO81" s="865"/>
      <c r="AP81" s="865"/>
      <c r="AQ81" s="865"/>
      <c r="AR81" s="865"/>
      <c r="AS81" s="865"/>
      <c r="AT81" s="865"/>
      <c r="AU81" s="865"/>
      <c r="AV81" s="865"/>
      <c r="AW81" s="865"/>
      <c r="AX81" s="867"/>
    </row>
    <row r="82" spans="1:50" ht="24.75" customHeight="1" x14ac:dyDescent="0.15">
      <c r="A82" s="1088"/>
      <c r="B82" s="1089"/>
      <c r="C82" s="1089"/>
      <c r="D82" s="1089"/>
      <c r="E82" s="1089"/>
      <c r="F82" s="1090"/>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8"/>
      <c r="B83" s="1089"/>
      <c r="C83" s="1089"/>
      <c r="D83" s="1089"/>
      <c r="E83" s="1089"/>
      <c r="F83" s="1090"/>
      <c r="G83" s="696"/>
      <c r="H83" s="697"/>
      <c r="I83" s="697"/>
      <c r="J83" s="697"/>
      <c r="K83" s="698"/>
      <c r="L83" s="690"/>
      <c r="M83" s="691"/>
      <c r="N83" s="691"/>
      <c r="O83" s="691"/>
      <c r="P83" s="691"/>
      <c r="Q83" s="691"/>
      <c r="R83" s="691"/>
      <c r="S83" s="691"/>
      <c r="T83" s="691"/>
      <c r="U83" s="691"/>
      <c r="V83" s="691"/>
      <c r="W83" s="691"/>
      <c r="X83" s="692"/>
      <c r="Y83" s="412"/>
      <c r="Z83" s="413"/>
      <c r="AA83" s="413"/>
      <c r="AB83" s="833"/>
      <c r="AC83" s="696"/>
      <c r="AD83" s="697"/>
      <c r="AE83" s="697"/>
      <c r="AF83" s="697"/>
      <c r="AG83" s="698"/>
      <c r="AH83" s="690"/>
      <c r="AI83" s="691"/>
      <c r="AJ83" s="691"/>
      <c r="AK83" s="691"/>
      <c r="AL83" s="691"/>
      <c r="AM83" s="691"/>
      <c r="AN83" s="691"/>
      <c r="AO83" s="691"/>
      <c r="AP83" s="691"/>
      <c r="AQ83" s="691"/>
      <c r="AR83" s="691"/>
      <c r="AS83" s="691"/>
      <c r="AT83" s="692"/>
      <c r="AU83" s="412"/>
      <c r="AV83" s="413"/>
      <c r="AW83" s="413"/>
      <c r="AX83" s="414"/>
    </row>
    <row r="84" spans="1:50" ht="24.75" customHeight="1" x14ac:dyDescent="0.15">
      <c r="A84" s="1088"/>
      <c r="B84" s="1089"/>
      <c r="C84" s="1089"/>
      <c r="D84" s="1089"/>
      <c r="E84" s="1089"/>
      <c r="F84" s="1090"/>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8"/>
      <c r="B85" s="1089"/>
      <c r="C85" s="1089"/>
      <c r="D85" s="1089"/>
      <c r="E85" s="1089"/>
      <c r="F85" s="1090"/>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8"/>
      <c r="B86" s="1089"/>
      <c r="C86" s="1089"/>
      <c r="D86" s="1089"/>
      <c r="E86" s="1089"/>
      <c r="F86" s="1090"/>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8"/>
      <c r="B87" s="1089"/>
      <c r="C87" s="1089"/>
      <c r="D87" s="1089"/>
      <c r="E87" s="1089"/>
      <c r="F87" s="1090"/>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8"/>
      <c r="B88" s="1089"/>
      <c r="C88" s="1089"/>
      <c r="D88" s="1089"/>
      <c r="E88" s="1089"/>
      <c r="F88" s="1090"/>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8"/>
      <c r="B89" s="1089"/>
      <c r="C89" s="1089"/>
      <c r="D89" s="1089"/>
      <c r="E89" s="1089"/>
      <c r="F89" s="1090"/>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8"/>
      <c r="B90" s="1089"/>
      <c r="C90" s="1089"/>
      <c r="D90" s="1089"/>
      <c r="E90" s="1089"/>
      <c r="F90" s="1090"/>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8"/>
      <c r="B91" s="1089"/>
      <c r="C91" s="1089"/>
      <c r="D91" s="1089"/>
      <c r="E91" s="1089"/>
      <c r="F91" s="1090"/>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8"/>
      <c r="B92" s="1089"/>
      <c r="C92" s="1089"/>
      <c r="D92" s="1089"/>
      <c r="E92" s="1089"/>
      <c r="F92" s="1090"/>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8"/>
      <c r="B93" s="1089"/>
      <c r="C93" s="1089"/>
      <c r="D93" s="1089"/>
      <c r="E93" s="1089"/>
      <c r="F93" s="1090"/>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8"/>
      <c r="B94" s="1089"/>
      <c r="C94" s="1089"/>
      <c r="D94" s="1089"/>
      <c r="E94" s="1089"/>
      <c r="F94" s="1090"/>
      <c r="G94" s="621" t="s">
        <v>279</v>
      </c>
      <c r="H94" s="865"/>
      <c r="I94" s="865"/>
      <c r="J94" s="865"/>
      <c r="K94" s="865"/>
      <c r="L94" s="865"/>
      <c r="M94" s="865"/>
      <c r="N94" s="865"/>
      <c r="O94" s="865"/>
      <c r="P94" s="865"/>
      <c r="Q94" s="865"/>
      <c r="R94" s="865"/>
      <c r="S94" s="865"/>
      <c r="T94" s="865"/>
      <c r="U94" s="865"/>
      <c r="V94" s="865"/>
      <c r="W94" s="865"/>
      <c r="X94" s="865"/>
      <c r="Y94" s="865"/>
      <c r="Z94" s="865"/>
      <c r="AA94" s="865"/>
      <c r="AB94" s="866"/>
      <c r="AC94" s="621" t="s">
        <v>186</v>
      </c>
      <c r="AD94" s="865"/>
      <c r="AE94" s="865"/>
      <c r="AF94" s="865"/>
      <c r="AG94" s="865"/>
      <c r="AH94" s="865"/>
      <c r="AI94" s="865"/>
      <c r="AJ94" s="865"/>
      <c r="AK94" s="865"/>
      <c r="AL94" s="865"/>
      <c r="AM94" s="865"/>
      <c r="AN94" s="865"/>
      <c r="AO94" s="865"/>
      <c r="AP94" s="865"/>
      <c r="AQ94" s="865"/>
      <c r="AR94" s="865"/>
      <c r="AS94" s="865"/>
      <c r="AT94" s="865"/>
      <c r="AU94" s="865"/>
      <c r="AV94" s="865"/>
      <c r="AW94" s="865"/>
      <c r="AX94" s="867"/>
    </row>
    <row r="95" spans="1:50" ht="24.75" customHeight="1" x14ac:dyDescent="0.15">
      <c r="A95" s="1088"/>
      <c r="B95" s="1089"/>
      <c r="C95" s="1089"/>
      <c r="D95" s="1089"/>
      <c r="E95" s="1089"/>
      <c r="F95" s="1090"/>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8"/>
      <c r="B96" s="1089"/>
      <c r="C96" s="1089"/>
      <c r="D96" s="1089"/>
      <c r="E96" s="1089"/>
      <c r="F96" s="1090"/>
      <c r="G96" s="696"/>
      <c r="H96" s="697"/>
      <c r="I96" s="697"/>
      <c r="J96" s="697"/>
      <c r="K96" s="698"/>
      <c r="L96" s="690"/>
      <c r="M96" s="691"/>
      <c r="N96" s="691"/>
      <c r="O96" s="691"/>
      <c r="P96" s="691"/>
      <c r="Q96" s="691"/>
      <c r="R96" s="691"/>
      <c r="S96" s="691"/>
      <c r="T96" s="691"/>
      <c r="U96" s="691"/>
      <c r="V96" s="691"/>
      <c r="W96" s="691"/>
      <c r="X96" s="692"/>
      <c r="Y96" s="412"/>
      <c r="Z96" s="413"/>
      <c r="AA96" s="413"/>
      <c r="AB96" s="833"/>
      <c r="AC96" s="696"/>
      <c r="AD96" s="697"/>
      <c r="AE96" s="697"/>
      <c r="AF96" s="697"/>
      <c r="AG96" s="698"/>
      <c r="AH96" s="690"/>
      <c r="AI96" s="691"/>
      <c r="AJ96" s="691"/>
      <c r="AK96" s="691"/>
      <c r="AL96" s="691"/>
      <c r="AM96" s="691"/>
      <c r="AN96" s="691"/>
      <c r="AO96" s="691"/>
      <c r="AP96" s="691"/>
      <c r="AQ96" s="691"/>
      <c r="AR96" s="691"/>
      <c r="AS96" s="691"/>
      <c r="AT96" s="692"/>
      <c r="AU96" s="412"/>
      <c r="AV96" s="413"/>
      <c r="AW96" s="413"/>
      <c r="AX96" s="414"/>
    </row>
    <row r="97" spans="1:50" ht="24.75" customHeight="1" x14ac:dyDescent="0.15">
      <c r="A97" s="1088"/>
      <c r="B97" s="1089"/>
      <c r="C97" s="1089"/>
      <c r="D97" s="1089"/>
      <c r="E97" s="1089"/>
      <c r="F97" s="1090"/>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8"/>
      <c r="B98" s="1089"/>
      <c r="C98" s="1089"/>
      <c r="D98" s="1089"/>
      <c r="E98" s="1089"/>
      <c r="F98" s="1090"/>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8"/>
      <c r="B99" s="1089"/>
      <c r="C99" s="1089"/>
      <c r="D99" s="1089"/>
      <c r="E99" s="1089"/>
      <c r="F99" s="1090"/>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8"/>
      <c r="B100" s="1089"/>
      <c r="C100" s="1089"/>
      <c r="D100" s="1089"/>
      <c r="E100" s="1089"/>
      <c r="F100" s="1090"/>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8"/>
      <c r="B101" s="1089"/>
      <c r="C101" s="1089"/>
      <c r="D101" s="1089"/>
      <c r="E101" s="1089"/>
      <c r="F101" s="1090"/>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8"/>
      <c r="B102" s="1089"/>
      <c r="C102" s="1089"/>
      <c r="D102" s="1089"/>
      <c r="E102" s="1089"/>
      <c r="F102" s="1090"/>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8"/>
      <c r="B103" s="1089"/>
      <c r="C103" s="1089"/>
      <c r="D103" s="1089"/>
      <c r="E103" s="1089"/>
      <c r="F103" s="1090"/>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8"/>
      <c r="B104" s="1089"/>
      <c r="C104" s="1089"/>
      <c r="D104" s="1089"/>
      <c r="E104" s="1089"/>
      <c r="F104" s="1090"/>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8"/>
      <c r="B105" s="1089"/>
      <c r="C105" s="1089"/>
      <c r="D105" s="1089"/>
      <c r="E105" s="1089"/>
      <c r="F105" s="1090"/>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94" t="s">
        <v>28</v>
      </c>
      <c r="B108" s="1095"/>
      <c r="C108" s="1095"/>
      <c r="D108" s="1095"/>
      <c r="E108" s="1095"/>
      <c r="F108" s="1096"/>
      <c r="G108" s="621" t="s">
        <v>187</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621" t="s">
        <v>280</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row>
    <row r="109" spans="1:50" ht="24.75" customHeight="1" x14ac:dyDescent="0.15">
      <c r="A109" s="1088"/>
      <c r="B109" s="1089"/>
      <c r="C109" s="1089"/>
      <c r="D109" s="1089"/>
      <c r="E109" s="1089"/>
      <c r="F109" s="1090"/>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8"/>
      <c r="B110" s="1089"/>
      <c r="C110" s="1089"/>
      <c r="D110" s="1089"/>
      <c r="E110" s="1089"/>
      <c r="F110" s="1090"/>
      <c r="G110" s="696"/>
      <c r="H110" s="697"/>
      <c r="I110" s="697"/>
      <c r="J110" s="697"/>
      <c r="K110" s="698"/>
      <c r="L110" s="690"/>
      <c r="M110" s="691"/>
      <c r="N110" s="691"/>
      <c r="O110" s="691"/>
      <c r="P110" s="691"/>
      <c r="Q110" s="691"/>
      <c r="R110" s="691"/>
      <c r="S110" s="691"/>
      <c r="T110" s="691"/>
      <c r="U110" s="691"/>
      <c r="V110" s="691"/>
      <c r="W110" s="691"/>
      <c r="X110" s="692"/>
      <c r="Y110" s="412"/>
      <c r="Z110" s="413"/>
      <c r="AA110" s="413"/>
      <c r="AB110" s="833"/>
      <c r="AC110" s="696"/>
      <c r="AD110" s="697"/>
      <c r="AE110" s="697"/>
      <c r="AF110" s="697"/>
      <c r="AG110" s="698"/>
      <c r="AH110" s="690"/>
      <c r="AI110" s="691"/>
      <c r="AJ110" s="691"/>
      <c r="AK110" s="691"/>
      <c r="AL110" s="691"/>
      <c r="AM110" s="691"/>
      <c r="AN110" s="691"/>
      <c r="AO110" s="691"/>
      <c r="AP110" s="691"/>
      <c r="AQ110" s="691"/>
      <c r="AR110" s="691"/>
      <c r="AS110" s="691"/>
      <c r="AT110" s="692"/>
      <c r="AU110" s="412"/>
      <c r="AV110" s="413"/>
      <c r="AW110" s="413"/>
      <c r="AX110" s="414"/>
    </row>
    <row r="111" spans="1:50" ht="24.75" customHeight="1" x14ac:dyDescent="0.15">
      <c r="A111" s="1088"/>
      <c r="B111" s="1089"/>
      <c r="C111" s="1089"/>
      <c r="D111" s="1089"/>
      <c r="E111" s="1089"/>
      <c r="F111" s="1090"/>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8"/>
      <c r="B112" s="1089"/>
      <c r="C112" s="1089"/>
      <c r="D112" s="1089"/>
      <c r="E112" s="1089"/>
      <c r="F112" s="1090"/>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8"/>
      <c r="B113" s="1089"/>
      <c r="C113" s="1089"/>
      <c r="D113" s="1089"/>
      <c r="E113" s="1089"/>
      <c r="F113" s="1090"/>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8"/>
      <c r="B114" s="1089"/>
      <c r="C114" s="1089"/>
      <c r="D114" s="1089"/>
      <c r="E114" s="1089"/>
      <c r="F114" s="1090"/>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8"/>
      <c r="B115" s="1089"/>
      <c r="C115" s="1089"/>
      <c r="D115" s="1089"/>
      <c r="E115" s="1089"/>
      <c r="F115" s="1090"/>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8"/>
      <c r="B116" s="1089"/>
      <c r="C116" s="1089"/>
      <c r="D116" s="1089"/>
      <c r="E116" s="1089"/>
      <c r="F116" s="1090"/>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8"/>
      <c r="B117" s="1089"/>
      <c r="C117" s="1089"/>
      <c r="D117" s="1089"/>
      <c r="E117" s="1089"/>
      <c r="F117" s="1090"/>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8"/>
      <c r="B118" s="1089"/>
      <c r="C118" s="1089"/>
      <c r="D118" s="1089"/>
      <c r="E118" s="1089"/>
      <c r="F118" s="1090"/>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8"/>
      <c r="B119" s="1089"/>
      <c r="C119" s="1089"/>
      <c r="D119" s="1089"/>
      <c r="E119" s="1089"/>
      <c r="F119" s="1090"/>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8"/>
      <c r="B120" s="1089"/>
      <c r="C120" s="1089"/>
      <c r="D120" s="1089"/>
      <c r="E120" s="1089"/>
      <c r="F120" s="1090"/>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8"/>
      <c r="B121" s="1089"/>
      <c r="C121" s="1089"/>
      <c r="D121" s="1089"/>
      <c r="E121" s="1089"/>
      <c r="F121" s="1090"/>
      <c r="G121" s="621" t="s">
        <v>281</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621" t="s">
        <v>282</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row>
    <row r="122" spans="1:50" ht="25.5" customHeight="1" x14ac:dyDescent="0.15">
      <c r="A122" s="1088"/>
      <c r="B122" s="1089"/>
      <c r="C122" s="1089"/>
      <c r="D122" s="1089"/>
      <c r="E122" s="1089"/>
      <c r="F122" s="1090"/>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8"/>
      <c r="B123" s="1089"/>
      <c r="C123" s="1089"/>
      <c r="D123" s="1089"/>
      <c r="E123" s="1089"/>
      <c r="F123" s="1090"/>
      <c r="G123" s="696"/>
      <c r="H123" s="697"/>
      <c r="I123" s="697"/>
      <c r="J123" s="697"/>
      <c r="K123" s="698"/>
      <c r="L123" s="690"/>
      <c r="M123" s="691"/>
      <c r="N123" s="691"/>
      <c r="O123" s="691"/>
      <c r="P123" s="691"/>
      <c r="Q123" s="691"/>
      <c r="R123" s="691"/>
      <c r="S123" s="691"/>
      <c r="T123" s="691"/>
      <c r="U123" s="691"/>
      <c r="V123" s="691"/>
      <c r="W123" s="691"/>
      <c r="X123" s="692"/>
      <c r="Y123" s="412"/>
      <c r="Z123" s="413"/>
      <c r="AA123" s="413"/>
      <c r="AB123" s="833"/>
      <c r="AC123" s="696"/>
      <c r="AD123" s="697"/>
      <c r="AE123" s="697"/>
      <c r="AF123" s="697"/>
      <c r="AG123" s="698"/>
      <c r="AH123" s="690"/>
      <c r="AI123" s="691"/>
      <c r="AJ123" s="691"/>
      <c r="AK123" s="691"/>
      <c r="AL123" s="691"/>
      <c r="AM123" s="691"/>
      <c r="AN123" s="691"/>
      <c r="AO123" s="691"/>
      <c r="AP123" s="691"/>
      <c r="AQ123" s="691"/>
      <c r="AR123" s="691"/>
      <c r="AS123" s="691"/>
      <c r="AT123" s="692"/>
      <c r="AU123" s="412"/>
      <c r="AV123" s="413"/>
      <c r="AW123" s="413"/>
      <c r="AX123" s="414"/>
    </row>
    <row r="124" spans="1:50" ht="24.75" customHeight="1" x14ac:dyDescent="0.15">
      <c r="A124" s="1088"/>
      <c r="B124" s="1089"/>
      <c r="C124" s="1089"/>
      <c r="D124" s="1089"/>
      <c r="E124" s="1089"/>
      <c r="F124" s="1090"/>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8"/>
      <c r="B125" s="1089"/>
      <c r="C125" s="1089"/>
      <c r="D125" s="1089"/>
      <c r="E125" s="1089"/>
      <c r="F125" s="1090"/>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8"/>
      <c r="B126" s="1089"/>
      <c r="C126" s="1089"/>
      <c r="D126" s="1089"/>
      <c r="E126" s="1089"/>
      <c r="F126" s="1090"/>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8"/>
      <c r="B127" s="1089"/>
      <c r="C127" s="1089"/>
      <c r="D127" s="1089"/>
      <c r="E127" s="1089"/>
      <c r="F127" s="1090"/>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8"/>
      <c r="B128" s="1089"/>
      <c r="C128" s="1089"/>
      <c r="D128" s="1089"/>
      <c r="E128" s="1089"/>
      <c r="F128" s="1090"/>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8"/>
      <c r="B129" s="1089"/>
      <c r="C129" s="1089"/>
      <c r="D129" s="1089"/>
      <c r="E129" s="1089"/>
      <c r="F129" s="1090"/>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8"/>
      <c r="B130" s="1089"/>
      <c r="C130" s="1089"/>
      <c r="D130" s="1089"/>
      <c r="E130" s="1089"/>
      <c r="F130" s="1090"/>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8"/>
      <c r="B131" s="1089"/>
      <c r="C131" s="1089"/>
      <c r="D131" s="1089"/>
      <c r="E131" s="1089"/>
      <c r="F131" s="1090"/>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8"/>
      <c r="B132" s="1089"/>
      <c r="C132" s="1089"/>
      <c r="D132" s="1089"/>
      <c r="E132" s="1089"/>
      <c r="F132" s="1090"/>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8"/>
      <c r="B133" s="1089"/>
      <c r="C133" s="1089"/>
      <c r="D133" s="1089"/>
      <c r="E133" s="1089"/>
      <c r="F133" s="1090"/>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8"/>
      <c r="B134" s="1089"/>
      <c r="C134" s="1089"/>
      <c r="D134" s="1089"/>
      <c r="E134" s="1089"/>
      <c r="F134" s="1090"/>
      <c r="G134" s="621" t="s">
        <v>283</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621" t="s">
        <v>284</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row>
    <row r="135" spans="1:50" ht="24.75" customHeight="1" x14ac:dyDescent="0.15">
      <c r="A135" s="1088"/>
      <c r="B135" s="1089"/>
      <c r="C135" s="1089"/>
      <c r="D135" s="1089"/>
      <c r="E135" s="1089"/>
      <c r="F135" s="1090"/>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8"/>
      <c r="B136" s="1089"/>
      <c r="C136" s="1089"/>
      <c r="D136" s="1089"/>
      <c r="E136" s="1089"/>
      <c r="F136" s="1090"/>
      <c r="G136" s="696"/>
      <c r="H136" s="697"/>
      <c r="I136" s="697"/>
      <c r="J136" s="697"/>
      <c r="K136" s="698"/>
      <c r="L136" s="690"/>
      <c r="M136" s="691"/>
      <c r="N136" s="691"/>
      <c r="O136" s="691"/>
      <c r="P136" s="691"/>
      <c r="Q136" s="691"/>
      <c r="R136" s="691"/>
      <c r="S136" s="691"/>
      <c r="T136" s="691"/>
      <c r="U136" s="691"/>
      <c r="V136" s="691"/>
      <c r="W136" s="691"/>
      <c r="X136" s="692"/>
      <c r="Y136" s="412"/>
      <c r="Z136" s="413"/>
      <c r="AA136" s="413"/>
      <c r="AB136" s="833"/>
      <c r="AC136" s="696"/>
      <c r="AD136" s="697"/>
      <c r="AE136" s="697"/>
      <c r="AF136" s="697"/>
      <c r="AG136" s="698"/>
      <c r="AH136" s="690"/>
      <c r="AI136" s="691"/>
      <c r="AJ136" s="691"/>
      <c r="AK136" s="691"/>
      <c r="AL136" s="691"/>
      <c r="AM136" s="691"/>
      <c r="AN136" s="691"/>
      <c r="AO136" s="691"/>
      <c r="AP136" s="691"/>
      <c r="AQ136" s="691"/>
      <c r="AR136" s="691"/>
      <c r="AS136" s="691"/>
      <c r="AT136" s="692"/>
      <c r="AU136" s="412"/>
      <c r="AV136" s="413"/>
      <c r="AW136" s="413"/>
      <c r="AX136" s="414"/>
    </row>
    <row r="137" spans="1:50" ht="24.75" customHeight="1" x14ac:dyDescent="0.15">
      <c r="A137" s="1088"/>
      <c r="B137" s="1089"/>
      <c r="C137" s="1089"/>
      <c r="D137" s="1089"/>
      <c r="E137" s="1089"/>
      <c r="F137" s="1090"/>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8"/>
      <c r="B138" s="1089"/>
      <c r="C138" s="1089"/>
      <c r="D138" s="1089"/>
      <c r="E138" s="1089"/>
      <c r="F138" s="1090"/>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8"/>
      <c r="B139" s="1089"/>
      <c r="C139" s="1089"/>
      <c r="D139" s="1089"/>
      <c r="E139" s="1089"/>
      <c r="F139" s="1090"/>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8"/>
      <c r="B140" s="1089"/>
      <c r="C140" s="1089"/>
      <c r="D140" s="1089"/>
      <c r="E140" s="1089"/>
      <c r="F140" s="1090"/>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8"/>
      <c r="B141" s="1089"/>
      <c r="C141" s="1089"/>
      <c r="D141" s="1089"/>
      <c r="E141" s="1089"/>
      <c r="F141" s="1090"/>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8"/>
      <c r="B142" s="1089"/>
      <c r="C142" s="1089"/>
      <c r="D142" s="1089"/>
      <c r="E142" s="1089"/>
      <c r="F142" s="1090"/>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8"/>
      <c r="B143" s="1089"/>
      <c r="C143" s="1089"/>
      <c r="D143" s="1089"/>
      <c r="E143" s="1089"/>
      <c r="F143" s="1090"/>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8"/>
      <c r="B144" s="1089"/>
      <c r="C144" s="1089"/>
      <c r="D144" s="1089"/>
      <c r="E144" s="1089"/>
      <c r="F144" s="1090"/>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8"/>
      <c r="B145" s="1089"/>
      <c r="C145" s="1089"/>
      <c r="D145" s="1089"/>
      <c r="E145" s="1089"/>
      <c r="F145" s="1090"/>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8"/>
      <c r="B146" s="1089"/>
      <c r="C146" s="1089"/>
      <c r="D146" s="1089"/>
      <c r="E146" s="1089"/>
      <c r="F146" s="1090"/>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8"/>
      <c r="B147" s="1089"/>
      <c r="C147" s="1089"/>
      <c r="D147" s="1089"/>
      <c r="E147" s="1089"/>
      <c r="F147" s="1090"/>
      <c r="G147" s="621" t="s">
        <v>285</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621" t="s">
        <v>188</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row>
    <row r="148" spans="1:50" ht="24.75" customHeight="1" x14ac:dyDescent="0.15">
      <c r="A148" s="1088"/>
      <c r="B148" s="1089"/>
      <c r="C148" s="1089"/>
      <c r="D148" s="1089"/>
      <c r="E148" s="1089"/>
      <c r="F148" s="1090"/>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8"/>
      <c r="B149" s="1089"/>
      <c r="C149" s="1089"/>
      <c r="D149" s="1089"/>
      <c r="E149" s="1089"/>
      <c r="F149" s="1090"/>
      <c r="G149" s="696"/>
      <c r="H149" s="697"/>
      <c r="I149" s="697"/>
      <c r="J149" s="697"/>
      <c r="K149" s="698"/>
      <c r="L149" s="690"/>
      <c r="M149" s="691"/>
      <c r="N149" s="691"/>
      <c r="O149" s="691"/>
      <c r="P149" s="691"/>
      <c r="Q149" s="691"/>
      <c r="R149" s="691"/>
      <c r="S149" s="691"/>
      <c r="T149" s="691"/>
      <c r="U149" s="691"/>
      <c r="V149" s="691"/>
      <c r="W149" s="691"/>
      <c r="X149" s="692"/>
      <c r="Y149" s="412"/>
      <c r="Z149" s="413"/>
      <c r="AA149" s="413"/>
      <c r="AB149" s="833"/>
      <c r="AC149" s="696"/>
      <c r="AD149" s="697"/>
      <c r="AE149" s="697"/>
      <c r="AF149" s="697"/>
      <c r="AG149" s="698"/>
      <c r="AH149" s="690"/>
      <c r="AI149" s="691"/>
      <c r="AJ149" s="691"/>
      <c r="AK149" s="691"/>
      <c r="AL149" s="691"/>
      <c r="AM149" s="691"/>
      <c r="AN149" s="691"/>
      <c r="AO149" s="691"/>
      <c r="AP149" s="691"/>
      <c r="AQ149" s="691"/>
      <c r="AR149" s="691"/>
      <c r="AS149" s="691"/>
      <c r="AT149" s="692"/>
      <c r="AU149" s="412"/>
      <c r="AV149" s="413"/>
      <c r="AW149" s="413"/>
      <c r="AX149" s="414"/>
    </row>
    <row r="150" spans="1:50" ht="24.75" customHeight="1" x14ac:dyDescent="0.15">
      <c r="A150" s="1088"/>
      <c r="B150" s="1089"/>
      <c r="C150" s="1089"/>
      <c r="D150" s="1089"/>
      <c r="E150" s="1089"/>
      <c r="F150" s="1090"/>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8"/>
      <c r="B151" s="1089"/>
      <c r="C151" s="1089"/>
      <c r="D151" s="1089"/>
      <c r="E151" s="1089"/>
      <c r="F151" s="1090"/>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8"/>
      <c r="B152" s="1089"/>
      <c r="C152" s="1089"/>
      <c r="D152" s="1089"/>
      <c r="E152" s="1089"/>
      <c r="F152" s="1090"/>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8"/>
      <c r="B153" s="1089"/>
      <c r="C153" s="1089"/>
      <c r="D153" s="1089"/>
      <c r="E153" s="1089"/>
      <c r="F153" s="1090"/>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8"/>
      <c r="B154" s="1089"/>
      <c r="C154" s="1089"/>
      <c r="D154" s="1089"/>
      <c r="E154" s="1089"/>
      <c r="F154" s="1090"/>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8"/>
      <c r="B155" s="1089"/>
      <c r="C155" s="1089"/>
      <c r="D155" s="1089"/>
      <c r="E155" s="1089"/>
      <c r="F155" s="1090"/>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8"/>
      <c r="B156" s="1089"/>
      <c r="C156" s="1089"/>
      <c r="D156" s="1089"/>
      <c r="E156" s="1089"/>
      <c r="F156" s="1090"/>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8"/>
      <c r="B157" s="1089"/>
      <c r="C157" s="1089"/>
      <c r="D157" s="1089"/>
      <c r="E157" s="1089"/>
      <c r="F157" s="1090"/>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8"/>
      <c r="B158" s="1089"/>
      <c r="C158" s="1089"/>
      <c r="D158" s="1089"/>
      <c r="E158" s="1089"/>
      <c r="F158" s="1090"/>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94" t="s">
        <v>28</v>
      </c>
      <c r="B161" s="1095"/>
      <c r="C161" s="1095"/>
      <c r="D161" s="1095"/>
      <c r="E161" s="1095"/>
      <c r="F161" s="1096"/>
      <c r="G161" s="621" t="s">
        <v>189</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621" t="s">
        <v>286</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row>
    <row r="162" spans="1:50" ht="24.75" customHeight="1" x14ac:dyDescent="0.15">
      <c r="A162" s="1088"/>
      <c r="B162" s="1089"/>
      <c r="C162" s="1089"/>
      <c r="D162" s="1089"/>
      <c r="E162" s="1089"/>
      <c r="F162" s="1090"/>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8"/>
      <c r="B163" s="1089"/>
      <c r="C163" s="1089"/>
      <c r="D163" s="1089"/>
      <c r="E163" s="1089"/>
      <c r="F163" s="1090"/>
      <c r="G163" s="696"/>
      <c r="H163" s="697"/>
      <c r="I163" s="697"/>
      <c r="J163" s="697"/>
      <c r="K163" s="698"/>
      <c r="L163" s="690"/>
      <c r="M163" s="691"/>
      <c r="N163" s="691"/>
      <c r="O163" s="691"/>
      <c r="P163" s="691"/>
      <c r="Q163" s="691"/>
      <c r="R163" s="691"/>
      <c r="S163" s="691"/>
      <c r="T163" s="691"/>
      <c r="U163" s="691"/>
      <c r="V163" s="691"/>
      <c r="W163" s="691"/>
      <c r="X163" s="692"/>
      <c r="Y163" s="412"/>
      <c r="Z163" s="413"/>
      <c r="AA163" s="413"/>
      <c r="AB163" s="833"/>
      <c r="AC163" s="696"/>
      <c r="AD163" s="697"/>
      <c r="AE163" s="697"/>
      <c r="AF163" s="697"/>
      <c r="AG163" s="698"/>
      <c r="AH163" s="690"/>
      <c r="AI163" s="691"/>
      <c r="AJ163" s="691"/>
      <c r="AK163" s="691"/>
      <c r="AL163" s="691"/>
      <c r="AM163" s="691"/>
      <c r="AN163" s="691"/>
      <c r="AO163" s="691"/>
      <c r="AP163" s="691"/>
      <c r="AQ163" s="691"/>
      <c r="AR163" s="691"/>
      <c r="AS163" s="691"/>
      <c r="AT163" s="692"/>
      <c r="AU163" s="412"/>
      <c r="AV163" s="413"/>
      <c r="AW163" s="413"/>
      <c r="AX163" s="414"/>
    </row>
    <row r="164" spans="1:50" ht="24.75" customHeight="1" x14ac:dyDescent="0.15">
      <c r="A164" s="1088"/>
      <c r="B164" s="1089"/>
      <c r="C164" s="1089"/>
      <c r="D164" s="1089"/>
      <c r="E164" s="1089"/>
      <c r="F164" s="1090"/>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8"/>
      <c r="B165" s="1089"/>
      <c r="C165" s="1089"/>
      <c r="D165" s="1089"/>
      <c r="E165" s="1089"/>
      <c r="F165" s="1090"/>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8"/>
      <c r="B166" s="1089"/>
      <c r="C166" s="1089"/>
      <c r="D166" s="1089"/>
      <c r="E166" s="1089"/>
      <c r="F166" s="1090"/>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8"/>
      <c r="B167" s="1089"/>
      <c r="C167" s="1089"/>
      <c r="D167" s="1089"/>
      <c r="E167" s="1089"/>
      <c r="F167" s="1090"/>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8"/>
      <c r="B168" s="1089"/>
      <c r="C168" s="1089"/>
      <c r="D168" s="1089"/>
      <c r="E168" s="1089"/>
      <c r="F168" s="1090"/>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8"/>
      <c r="B169" s="1089"/>
      <c r="C169" s="1089"/>
      <c r="D169" s="1089"/>
      <c r="E169" s="1089"/>
      <c r="F169" s="1090"/>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8"/>
      <c r="B170" s="1089"/>
      <c r="C170" s="1089"/>
      <c r="D170" s="1089"/>
      <c r="E170" s="1089"/>
      <c r="F170" s="1090"/>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8"/>
      <c r="B171" s="1089"/>
      <c r="C171" s="1089"/>
      <c r="D171" s="1089"/>
      <c r="E171" s="1089"/>
      <c r="F171" s="1090"/>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8"/>
      <c r="B172" s="1089"/>
      <c r="C172" s="1089"/>
      <c r="D172" s="1089"/>
      <c r="E172" s="1089"/>
      <c r="F172" s="1090"/>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8"/>
      <c r="B173" s="1089"/>
      <c r="C173" s="1089"/>
      <c r="D173" s="1089"/>
      <c r="E173" s="1089"/>
      <c r="F173" s="1090"/>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8"/>
      <c r="B174" s="1089"/>
      <c r="C174" s="1089"/>
      <c r="D174" s="1089"/>
      <c r="E174" s="1089"/>
      <c r="F174" s="1090"/>
      <c r="G174" s="621" t="s">
        <v>287</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621" t="s">
        <v>288</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row>
    <row r="175" spans="1:50" ht="25.5" customHeight="1" x14ac:dyDescent="0.15">
      <c r="A175" s="1088"/>
      <c r="B175" s="1089"/>
      <c r="C175" s="1089"/>
      <c r="D175" s="1089"/>
      <c r="E175" s="1089"/>
      <c r="F175" s="1090"/>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8"/>
      <c r="B176" s="1089"/>
      <c r="C176" s="1089"/>
      <c r="D176" s="1089"/>
      <c r="E176" s="1089"/>
      <c r="F176" s="1090"/>
      <c r="G176" s="696"/>
      <c r="H176" s="697"/>
      <c r="I176" s="697"/>
      <c r="J176" s="697"/>
      <c r="K176" s="698"/>
      <c r="L176" s="690"/>
      <c r="M176" s="691"/>
      <c r="N176" s="691"/>
      <c r="O176" s="691"/>
      <c r="P176" s="691"/>
      <c r="Q176" s="691"/>
      <c r="R176" s="691"/>
      <c r="S176" s="691"/>
      <c r="T176" s="691"/>
      <c r="U176" s="691"/>
      <c r="V176" s="691"/>
      <c r="W176" s="691"/>
      <c r="X176" s="692"/>
      <c r="Y176" s="412"/>
      <c r="Z176" s="413"/>
      <c r="AA176" s="413"/>
      <c r="AB176" s="833"/>
      <c r="AC176" s="696"/>
      <c r="AD176" s="697"/>
      <c r="AE176" s="697"/>
      <c r="AF176" s="697"/>
      <c r="AG176" s="698"/>
      <c r="AH176" s="690"/>
      <c r="AI176" s="691"/>
      <c r="AJ176" s="691"/>
      <c r="AK176" s="691"/>
      <c r="AL176" s="691"/>
      <c r="AM176" s="691"/>
      <c r="AN176" s="691"/>
      <c r="AO176" s="691"/>
      <c r="AP176" s="691"/>
      <c r="AQ176" s="691"/>
      <c r="AR176" s="691"/>
      <c r="AS176" s="691"/>
      <c r="AT176" s="692"/>
      <c r="AU176" s="412"/>
      <c r="AV176" s="413"/>
      <c r="AW176" s="413"/>
      <c r="AX176" s="414"/>
    </row>
    <row r="177" spans="1:50" ht="24.75" customHeight="1" x14ac:dyDescent="0.15">
      <c r="A177" s="1088"/>
      <c r="B177" s="1089"/>
      <c r="C177" s="1089"/>
      <c r="D177" s="1089"/>
      <c r="E177" s="1089"/>
      <c r="F177" s="1090"/>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8"/>
      <c r="B178" s="1089"/>
      <c r="C178" s="1089"/>
      <c r="D178" s="1089"/>
      <c r="E178" s="1089"/>
      <c r="F178" s="1090"/>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8"/>
      <c r="B179" s="1089"/>
      <c r="C179" s="1089"/>
      <c r="D179" s="1089"/>
      <c r="E179" s="1089"/>
      <c r="F179" s="1090"/>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8"/>
      <c r="B180" s="1089"/>
      <c r="C180" s="1089"/>
      <c r="D180" s="1089"/>
      <c r="E180" s="1089"/>
      <c r="F180" s="1090"/>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8"/>
      <c r="B181" s="1089"/>
      <c r="C181" s="1089"/>
      <c r="D181" s="1089"/>
      <c r="E181" s="1089"/>
      <c r="F181" s="1090"/>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8"/>
      <c r="B182" s="1089"/>
      <c r="C182" s="1089"/>
      <c r="D182" s="1089"/>
      <c r="E182" s="1089"/>
      <c r="F182" s="1090"/>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8"/>
      <c r="B183" s="1089"/>
      <c r="C183" s="1089"/>
      <c r="D183" s="1089"/>
      <c r="E183" s="1089"/>
      <c r="F183" s="1090"/>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8"/>
      <c r="B184" s="1089"/>
      <c r="C184" s="1089"/>
      <c r="D184" s="1089"/>
      <c r="E184" s="1089"/>
      <c r="F184" s="1090"/>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8"/>
      <c r="B185" s="1089"/>
      <c r="C185" s="1089"/>
      <c r="D185" s="1089"/>
      <c r="E185" s="1089"/>
      <c r="F185" s="1090"/>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8"/>
      <c r="B186" s="1089"/>
      <c r="C186" s="1089"/>
      <c r="D186" s="1089"/>
      <c r="E186" s="1089"/>
      <c r="F186" s="1090"/>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8"/>
      <c r="B187" s="1089"/>
      <c r="C187" s="1089"/>
      <c r="D187" s="1089"/>
      <c r="E187" s="1089"/>
      <c r="F187" s="1090"/>
      <c r="G187" s="621" t="s">
        <v>290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621" t="s">
        <v>289</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row>
    <row r="188" spans="1:50" ht="24.75" customHeight="1" x14ac:dyDescent="0.15">
      <c r="A188" s="1088"/>
      <c r="B188" s="1089"/>
      <c r="C188" s="1089"/>
      <c r="D188" s="1089"/>
      <c r="E188" s="1089"/>
      <c r="F188" s="1090"/>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8"/>
      <c r="B189" s="1089"/>
      <c r="C189" s="1089"/>
      <c r="D189" s="1089"/>
      <c r="E189" s="1089"/>
      <c r="F189" s="1090"/>
      <c r="G189" s="696"/>
      <c r="H189" s="697"/>
      <c r="I189" s="697"/>
      <c r="J189" s="697"/>
      <c r="K189" s="698"/>
      <c r="L189" s="690"/>
      <c r="M189" s="691"/>
      <c r="N189" s="691"/>
      <c r="O189" s="691"/>
      <c r="P189" s="691"/>
      <c r="Q189" s="691"/>
      <c r="R189" s="691"/>
      <c r="S189" s="691"/>
      <c r="T189" s="691"/>
      <c r="U189" s="691"/>
      <c r="V189" s="691"/>
      <c r="W189" s="691"/>
      <c r="X189" s="692"/>
      <c r="Y189" s="412"/>
      <c r="Z189" s="413"/>
      <c r="AA189" s="413"/>
      <c r="AB189" s="833"/>
      <c r="AC189" s="696"/>
      <c r="AD189" s="697"/>
      <c r="AE189" s="697"/>
      <c r="AF189" s="697"/>
      <c r="AG189" s="698"/>
      <c r="AH189" s="690"/>
      <c r="AI189" s="691"/>
      <c r="AJ189" s="691"/>
      <c r="AK189" s="691"/>
      <c r="AL189" s="691"/>
      <c r="AM189" s="691"/>
      <c r="AN189" s="691"/>
      <c r="AO189" s="691"/>
      <c r="AP189" s="691"/>
      <c r="AQ189" s="691"/>
      <c r="AR189" s="691"/>
      <c r="AS189" s="691"/>
      <c r="AT189" s="692"/>
      <c r="AU189" s="412"/>
      <c r="AV189" s="413"/>
      <c r="AW189" s="413"/>
      <c r="AX189" s="414"/>
    </row>
    <row r="190" spans="1:50" ht="24.75" customHeight="1" x14ac:dyDescent="0.15">
      <c r="A190" s="1088"/>
      <c r="B190" s="1089"/>
      <c r="C190" s="1089"/>
      <c r="D190" s="1089"/>
      <c r="E190" s="1089"/>
      <c r="F190" s="1090"/>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8"/>
      <c r="B191" s="1089"/>
      <c r="C191" s="1089"/>
      <c r="D191" s="1089"/>
      <c r="E191" s="1089"/>
      <c r="F191" s="1090"/>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8"/>
      <c r="B192" s="1089"/>
      <c r="C192" s="1089"/>
      <c r="D192" s="1089"/>
      <c r="E192" s="1089"/>
      <c r="F192" s="1090"/>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8"/>
      <c r="B193" s="1089"/>
      <c r="C193" s="1089"/>
      <c r="D193" s="1089"/>
      <c r="E193" s="1089"/>
      <c r="F193" s="1090"/>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8"/>
      <c r="B194" s="1089"/>
      <c r="C194" s="1089"/>
      <c r="D194" s="1089"/>
      <c r="E194" s="1089"/>
      <c r="F194" s="1090"/>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8"/>
      <c r="B195" s="1089"/>
      <c r="C195" s="1089"/>
      <c r="D195" s="1089"/>
      <c r="E195" s="1089"/>
      <c r="F195" s="1090"/>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8"/>
      <c r="B196" s="1089"/>
      <c r="C196" s="1089"/>
      <c r="D196" s="1089"/>
      <c r="E196" s="1089"/>
      <c r="F196" s="1090"/>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8"/>
      <c r="B197" s="1089"/>
      <c r="C197" s="1089"/>
      <c r="D197" s="1089"/>
      <c r="E197" s="1089"/>
      <c r="F197" s="1090"/>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8"/>
      <c r="B198" s="1089"/>
      <c r="C198" s="1089"/>
      <c r="D198" s="1089"/>
      <c r="E198" s="1089"/>
      <c r="F198" s="1090"/>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8"/>
      <c r="B199" s="1089"/>
      <c r="C199" s="1089"/>
      <c r="D199" s="1089"/>
      <c r="E199" s="1089"/>
      <c r="F199" s="1090"/>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8"/>
      <c r="B200" s="1089"/>
      <c r="C200" s="1089"/>
      <c r="D200" s="1089"/>
      <c r="E200" s="1089"/>
      <c r="F200" s="1090"/>
      <c r="G200" s="621" t="s">
        <v>291</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621" t="s">
        <v>190</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row>
    <row r="201" spans="1:50" ht="24.75" customHeight="1" x14ac:dyDescent="0.15">
      <c r="A201" s="1088"/>
      <c r="B201" s="1089"/>
      <c r="C201" s="1089"/>
      <c r="D201" s="1089"/>
      <c r="E201" s="1089"/>
      <c r="F201" s="1090"/>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8"/>
      <c r="B202" s="1089"/>
      <c r="C202" s="1089"/>
      <c r="D202" s="1089"/>
      <c r="E202" s="1089"/>
      <c r="F202" s="1090"/>
      <c r="G202" s="696"/>
      <c r="H202" s="697"/>
      <c r="I202" s="697"/>
      <c r="J202" s="697"/>
      <c r="K202" s="698"/>
      <c r="L202" s="690"/>
      <c r="M202" s="691"/>
      <c r="N202" s="691"/>
      <c r="O202" s="691"/>
      <c r="P202" s="691"/>
      <c r="Q202" s="691"/>
      <c r="R202" s="691"/>
      <c r="S202" s="691"/>
      <c r="T202" s="691"/>
      <c r="U202" s="691"/>
      <c r="V202" s="691"/>
      <c r="W202" s="691"/>
      <c r="X202" s="692"/>
      <c r="Y202" s="412"/>
      <c r="Z202" s="413"/>
      <c r="AA202" s="413"/>
      <c r="AB202" s="833"/>
      <c r="AC202" s="696"/>
      <c r="AD202" s="697"/>
      <c r="AE202" s="697"/>
      <c r="AF202" s="697"/>
      <c r="AG202" s="698"/>
      <c r="AH202" s="690"/>
      <c r="AI202" s="691"/>
      <c r="AJ202" s="691"/>
      <c r="AK202" s="691"/>
      <c r="AL202" s="691"/>
      <c r="AM202" s="691"/>
      <c r="AN202" s="691"/>
      <c r="AO202" s="691"/>
      <c r="AP202" s="691"/>
      <c r="AQ202" s="691"/>
      <c r="AR202" s="691"/>
      <c r="AS202" s="691"/>
      <c r="AT202" s="692"/>
      <c r="AU202" s="412"/>
      <c r="AV202" s="413"/>
      <c r="AW202" s="413"/>
      <c r="AX202" s="414"/>
    </row>
    <row r="203" spans="1:50" ht="24.75" customHeight="1" x14ac:dyDescent="0.15">
      <c r="A203" s="1088"/>
      <c r="B203" s="1089"/>
      <c r="C203" s="1089"/>
      <c r="D203" s="1089"/>
      <c r="E203" s="1089"/>
      <c r="F203" s="1090"/>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8"/>
      <c r="B204" s="1089"/>
      <c r="C204" s="1089"/>
      <c r="D204" s="1089"/>
      <c r="E204" s="1089"/>
      <c r="F204" s="1090"/>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8"/>
      <c r="B205" s="1089"/>
      <c r="C205" s="1089"/>
      <c r="D205" s="1089"/>
      <c r="E205" s="1089"/>
      <c r="F205" s="1090"/>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8"/>
      <c r="B206" s="1089"/>
      <c r="C206" s="1089"/>
      <c r="D206" s="1089"/>
      <c r="E206" s="1089"/>
      <c r="F206" s="1090"/>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8"/>
      <c r="B207" s="1089"/>
      <c r="C207" s="1089"/>
      <c r="D207" s="1089"/>
      <c r="E207" s="1089"/>
      <c r="F207" s="1090"/>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8"/>
      <c r="B208" s="1089"/>
      <c r="C208" s="1089"/>
      <c r="D208" s="1089"/>
      <c r="E208" s="1089"/>
      <c r="F208" s="1090"/>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8"/>
      <c r="B209" s="1089"/>
      <c r="C209" s="1089"/>
      <c r="D209" s="1089"/>
      <c r="E209" s="1089"/>
      <c r="F209" s="1090"/>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8"/>
      <c r="B210" s="1089"/>
      <c r="C210" s="1089"/>
      <c r="D210" s="1089"/>
      <c r="E210" s="1089"/>
      <c r="F210" s="1090"/>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8"/>
      <c r="B211" s="1089"/>
      <c r="C211" s="1089"/>
      <c r="D211" s="1089"/>
      <c r="E211" s="1089"/>
      <c r="F211" s="1090"/>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621" t="s">
        <v>191</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621" t="s">
        <v>292</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row>
    <row r="215" spans="1:50" ht="24.75" customHeight="1" x14ac:dyDescent="0.15">
      <c r="A215" s="1088"/>
      <c r="B215" s="1089"/>
      <c r="C215" s="1089"/>
      <c r="D215" s="1089"/>
      <c r="E215" s="1089"/>
      <c r="F215" s="1090"/>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8"/>
      <c r="B216" s="1089"/>
      <c r="C216" s="1089"/>
      <c r="D216" s="1089"/>
      <c r="E216" s="1089"/>
      <c r="F216" s="1090"/>
      <c r="G216" s="696"/>
      <c r="H216" s="697"/>
      <c r="I216" s="697"/>
      <c r="J216" s="697"/>
      <c r="K216" s="698"/>
      <c r="L216" s="690"/>
      <c r="M216" s="691"/>
      <c r="N216" s="691"/>
      <c r="O216" s="691"/>
      <c r="P216" s="691"/>
      <c r="Q216" s="691"/>
      <c r="R216" s="691"/>
      <c r="S216" s="691"/>
      <c r="T216" s="691"/>
      <c r="U216" s="691"/>
      <c r="V216" s="691"/>
      <c r="W216" s="691"/>
      <c r="X216" s="692"/>
      <c r="Y216" s="412"/>
      <c r="Z216" s="413"/>
      <c r="AA216" s="413"/>
      <c r="AB216" s="833"/>
      <c r="AC216" s="696"/>
      <c r="AD216" s="697"/>
      <c r="AE216" s="697"/>
      <c r="AF216" s="697"/>
      <c r="AG216" s="698"/>
      <c r="AH216" s="690"/>
      <c r="AI216" s="691"/>
      <c r="AJ216" s="691"/>
      <c r="AK216" s="691"/>
      <c r="AL216" s="691"/>
      <c r="AM216" s="691"/>
      <c r="AN216" s="691"/>
      <c r="AO216" s="691"/>
      <c r="AP216" s="691"/>
      <c r="AQ216" s="691"/>
      <c r="AR216" s="691"/>
      <c r="AS216" s="691"/>
      <c r="AT216" s="692"/>
      <c r="AU216" s="412"/>
      <c r="AV216" s="413"/>
      <c r="AW216" s="413"/>
      <c r="AX216" s="414"/>
    </row>
    <row r="217" spans="1:50" ht="24.75" customHeight="1" x14ac:dyDescent="0.15">
      <c r="A217" s="1088"/>
      <c r="B217" s="1089"/>
      <c r="C217" s="1089"/>
      <c r="D217" s="1089"/>
      <c r="E217" s="1089"/>
      <c r="F217" s="1090"/>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8"/>
      <c r="B218" s="1089"/>
      <c r="C218" s="1089"/>
      <c r="D218" s="1089"/>
      <c r="E218" s="1089"/>
      <c r="F218" s="1090"/>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8"/>
      <c r="B219" s="1089"/>
      <c r="C219" s="1089"/>
      <c r="D219" s="1089"/>
      <c r="E219" s="1089"/>
      <c r="F219" s="1090"/>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8"/>
      <c r="B220" s="1089"/>
      <c r="C220" s="1089"/>
      <c r="D220" s="1089"/>
      <c r="E220" s="1089"/>
      <c r="F220" s="1090"/>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8"/>
      <c r="B221" s="1089"/>
      <c r="C221" s="1089"/>
      <c r="D221" s="1089"/>
      <c r="E221" s="1089"/>
      <c r="F221" s="1090"/>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8"/>
      <c r="B222" s="1089"/>
      <c r="C222" s="1089"/>
      <c r="D222" s="1089"/>
      <c r="E222" s="1089"/>
      <c r="F222" s="1090"/>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8"/>
      <c r="B223" s="1089"/>
      <c r="C223" s="1089"/>
      <c r="D223" s="1089"/>
      <c r="E223" s="1089"/>
      <c r="F223" s="1090"/>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8"/>
      <c r="B224" s="1089"/>
      <c r="C224" s="1089"/>
      <c r="D224" s="1089"/>
      <c r="E224" s="1089"/>
      <c r="F224" s="1090"/>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8"/>
      <c r="B225" s="1089"/>
      <c r="C225" s="1089"/>
      <c r="D225" s="1089"/>
      <c r="E225" s="1089"/>
      <c r="F225" s="1090"/>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8"/>
      <c r="B226" s="1089"/>
      <c r="C226" s="1089"/>
      <c r="D226" s="1089"/>
      <c r="E226" s="1089"/>
      <c r="F226" s="1090"/>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8"/>
      <c r="B227" s="1089"/>
      <c r="C227" s="1089"/>
      <c r="D227" s="1089"/>
      <c r="E227" s="1089"/>
      <c r="F227" s="1090"/>
      <c r="G227" s="621" t="s">
        <v>293</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621" t="s">
        <v>294</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row>
    <row r="228" spans="1:50" ht="25.5" customHeight="1" x14ac:dyDescent="0.15">
      <c r="A228" s="1088"/>
      <c r="B228" s="1089"/>
      <c r="C228" s="1089"/>
      <c r="D228" s="1089"/>
      <c r="E228" s="1089"/>
      <c r="F228" s="1090"/>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8"/>
      <c r="B229" s="1089"/>
      <c r="C229" s="1089"/>
      <c r="D229" s="1089"/>
      <c r="E229" s="1089"/>
      <c r="F229" s="1090"/>
      <c r="G229" s="696"/>
      <c r="H229" s="697"/>
      <c r="I229" s="697"/>
      <c r="J229" s="697"/>
      <c r="K229" s="698"/>
      <c r="L229" s="690"/>
      <c r="M229" s="691"/>
      <c r="N229" s="691"/>
      <c r="O229" s="691"/>
      <c r="P229" s="691"/>
      <c r="Q229" s="691"/>
      <c r="R229" s="691"/>
      <c r="S229" s="691"/>
      <c r="T229" s="691"/>
      <c r="U229" s="691"/>
      <c r="V229" s="691"/>
      <c r="W229" s="691"/>
      <c r="X229" s="692"/>
      <c r="Y229" s="412"/>
      <c r="Z229" s="413"/>
      <c r="AA229" s="413"/>
      <c r="AB229" s="833"/>
      <c r="AC229" s="696"/>
      <c r="AD229" s="697"/>
      <c r="AE229" s="697"/>
      <c r="AF229" s="697"/>
      <c r="AG229" s="698"/>
      <c r="AH229" s="690"/>
      <c r="AI229" s="691"/>
      <c r="AJ229" s="691"/>
      <c r="AK229" s="691"/>
      <c r="AL229" s="691"/>
      <c r="AM229" s="691"/>
      <c r="AN229" s="691"/>
      <c r="AO229" s="691"/>
      <c r="AP229" s="691"/>
      <c r="AQ229" s="691"/>
      <c r="AR229" s="691"/>
      <c r="AS229" s="691"/>
      <c r="AT229" s="692"/>
      <c r="AU229" s="412"/>
      <c r="AV229" s="413"/>
      <c r="AW229" s="413"/>
      <c r="AX229" s="414"/>
    </row>
    <row r="230" spans="1:50" ht="24.75" customHeight="1" x14ac:dyDescent="0.15">
      <c r="A230" s="1088"/>
      <c r="B230" s="1089"/>
      <c r="C230" s="1089"/>
      <c r="D230" s="1089"/>
      <c r="E230" s="1089"/>
      <c r="F230" s="1090"/>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8"/>
      <c r="B231" s="1089"/>
      <c r="C231" s="1089"/>
      <c r="D231" s="1089"/>
      <c r="E231" s="1089"/>
      <c r="F231" s="1090"/>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8"/>
      <c r="B232" s="1089"/>
      <c r="C232" s="1089"/>
      <c r="D232" s="1089"/>
      <c r="E232" s="1089"/>
      <c r="F232" s="1090"/>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8"/>
      <c r="B233" s="1089"/>
      <c r="C233" s="1089"/>
      <c r="D233" s="1089"/>
      <c r="E233" s="1089"/>
      <c r="F233" s="1090"/>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8"/>
      <c r="B234" s="1089"/>
      <c r="C234" s="1089"/>
      <c r="D234" s="1089"/>
      <c r="E234" s="1089"/>
      <c r="F234" s="1090"/>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8"/>
      <c r="B235" s="1089"/>
      <c r="C235" s="1089"/>
      <c r="D235" s="1089"/>
      <c r="E235" s="1089"/>
      <c r="F235" s="1090"/>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8"/>
      <c r="B236" s="1089"/>
      <c r="C236" s="1089"/>
      <c r="D236" s="1089"/>
      <c r="E236" s="1089"/>
      <c r="F236" s="1090"/>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8"/>
      <c r="B237" s="1089"/>
      <c r="C237" s="1089"/>
      <c r="D237" s="1089"/>
      <c r="E237" s="1089"/>
      <c r="F237" s="1090"/>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8"/>
      <c r="B238" s="1089"/>
      <c r="C238" s="1089"/>
      <c r="D238" s="1089"/>
      <c r="E238" s="1089"/>
      <c r="F238" s="1090"/>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8"/>
      <c r="B239" s="1089"/>
      <c r="C239" s="1089"/>
      <c r="D239" s="1089"/>
      <c r="E239" s="1089"/>
      <c r="F239" s="1090"/>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8"/>
      <c r="B240" s="1089"/>
      <c r="C240" s="1089"/>
      <c r="D240" s="1089"/>
      <c r="E240" s="1089"/>
      <c r="F240" s="1090"/>
      <c r="G240" s="621" t="s">
        <v>295</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621" t="s">
        <v>296</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row>
    <row r="241" spans="1:50" ht="24.75" customHeight="1" x14ac:dyDescent="0.15">
      <c r="A241" s="1088"/>
      <c r="B241" s="1089"/>
      <c r="C241" s="1089"/>
      <c r="D241" s="1089"/>
      <c r="E241" s="1089"/>
      <c r="F241" s="1090"/>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8"/>
      <c r="B242" s="1089"/>
      <c r="C242" s="1089"/>
      <c r="D242" s="1089"/>
      <c r="E242" s="1089"/>
      <c r="F242" s="1090"/>
      <c r="G242" s="696"/>
      <c r="H242" s="697"/>
      <c r="I242" s="697"/>
      <c r="J242" s="697"/>
      <c r="K242" s="698"/>
      <c r="L242" s="690"/>
      <c r="M242" s="691"/>
      <c r="N242" s="691"/>
      <c r="O242" s="691"/>
      <c r="P242" s="691"/>
      <c r="Q242" s="691"/>
      <c r="R242" s="691"/>
      <c r="S242" s="691"/>
      <c r="T242" s="691"/>
      <c r="U242" s="691"/>
      <c r="V242" s="691"/>
      <c r="W242" s="691"/>
      <c r="X242" s="692"/>
      <c r="Y242" s="412"/>
      <c r="Z242" s="413"/>
      <c r="AA242" s="413"/>
      <c r="AB242" s="833"/>
      <c r="AC242" s="696"/>
      <c r="AD242" s="697"/>
      <c r="AE242" s="697"/>
      <c r="AF242" s="697"/>
      <c r="AG242" s="698"/>
      <c r="AH242" s="690"/>
      <c r="AI242" s="691"/>
      <c r="AJ242" s="691"/>
      <c r="AK242" s="691"/>
      <c r="AL242" s="691"/>
      <c r="AM242" s="691"/>
      <c r="AN242" s="691"/>
      <c r="AO242" s="691"/>
      <c r="AP242" s="691"/>
      <c r="AQ242" s="691"/>
      <c r="AR242" s="691"/>
      <c r="AS242" s="691"/>
      <c r="AT242" s="692"/>
      <c r="AU242" s="412"/>
      <c r="AV242" s="413"/>
      <c r="AW242" s="413"/>
      <c r="AX242" s="414"/>
    </row>
    <row r="243" spans="1:50" ht="24.75" customHeight="1" x14ac:dyDescent="0.15">
      <c r="A243" s="1088"/>
      <c r="B243" s="1089"/>
      <c r="C243" s="1089"/>
      <c r="D243" s="1089"/>
      <c r="E243" s="1089"/>
      <c r="F243" s="1090"/>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8"/>
      <c r="B244" s="1089"/>
      <c r="C244" s="1089"/>
      <c r="D244" s="1089"/>
      <c r="E244" s="1089"/>
      <c r="F244" s="1090"/>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8"/>
      <c r="B245" s="1089"/>
      <c r="C245" s="1089"/>
      <c r="D245" s="1089"/>
      <c r="E245" s="1089"/>
      <c r="F245" s="1090"/>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8"/>
      <c r="B246" s="1089"/>
      <c r="C246" s="1089"/>
      <c r="D246" s="1089"/>
      <c r="E246" s="1089"/>
      <c r="F246" s="1090"/>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8"/>
      <c r="B247" s="1089"/>
      <c r="C247" s="1089"/>
      <c r="D247" s="1089"/>
      <c r="E247" s="1089"/>
      <c r="F247" s="1090"/>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8"/>
      <c r="B248" s="1089"/>
      <c r="C248" s="1089"/>
      <c r="D248" s="1089"/>
      <c r="E248" s="1089"/>
      <c r="F248" s="1090"/>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8"/>
      <c r="B249" s="1089"/>
      <c r="C249" s="1089"/>
      <c r="D249" s="1089"/>
      <c r="E249" s="1089"/>
      <c r="F249" s="1090"/>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8"/>
      <c r="B250" s="1089"/>
      <c r="C250" s="1089"/>
      <c r="D250" s="1089"/>
      <c r="E250" s="1089"/>
      <c r="F250" s="1090"/>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8"/>
      <c r="B251" s="1089"/>
      <c r="C251" s="1089"/>
      <c r="D251" s="1089"/>
      <c r="E251" s="1089"/>
      <c r="F251" s="1090"/>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8"/>
      <c r="B252" s="1089"/>
      <c r="C252" s="1089"/>
      <c r="D252" s="1089"/>
      <c r="E252" s="1089"/>
      <c r="F252" s="1090"/>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8"/>
      <c r="B253" s="1089"/>
      <c r="C253" s="1089"/>
      <c r="D253" s="1089"/>
      <c r="E253" s="1089"/>
      <c r="F253" s="1090"/>
      <c r="G253" s="621" t="s">
        <v>297</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621" t="s">
        <v>192</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row>
    <row r="254" spans="1:50" ht="24.75" customHeight="1" x14ac:dyDescent="0.15">
      <c r="A254" s="1088"/>
      <c r="B254" s="1089"/>
      <c r="C254" s="1089"/>
      <c r="D254" s="1089"/>
      <c r="E254" s="1089"/>
      <c r="F254" s="1090"/>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8"/>
      <c r="B255" s="1089"/>
      <c r="C255" s="1089"/>
      <c r="D255" s="1089"/>
      <c r="E255" s="1089"/>
      <c r="F255" s="1090"/>
      <c r="G255" s="696"/>
      <c r="H255" s="697"/>
      <c r="I255" s="697"/>
      <c r="J255" s="697"/>
      <c r="K255" s="698"/>
      <c r="L255" s="690"/>
      <c r="M255" s="691"/>
      <c r="N255" s="691"/>
      <c r="O255" s="691"/>
      <c r="P255" s="691"/>
      <c r="Q255" s="691"/>
      <c r="R255" s="691"/>
      <c r="S255" s="691"/>
      <c r="T255" s="691"/>
      <c r="U255" s="691"/>
      <c r="V255" s="691"/>
      <c r="W255" s="691"/>
      <c r="X255" s="692"/>
      <c r="Y255" s="412"/>
      <c r="Z255" s="413"/>
      <c r="AA255" s="413"/>
      <c r="AB255" s="833"/>
      <c r="AC255" s="696"/>
      <c r="AD255" s="697"/>
      <c r="AE255" s="697"/>
      <c r="AF255" s="697"/>
      <c r="AG255" s="698"/>
      <c r="AH255" s="690"/>
      <c r="AI255" s="691"/>
      <c r="AJ255" s="691"/>
      <c r="AK255" s="691"/>
      <c r="AL255" s="691"/>
      <c r="AM255" s="691"/>
      <c r="AN255" s="691"/>
      <c r="AO255" s="691"/>
      <c r="AP255" s="691"/>
      <c r="AQ255" s="691"/>
      <c r="AR255" s="691"/>
      <c r="AS255" s="691"/>
      <c r="AT255" s="692"/>
      <c r="AU255" s="412"/>
      <c r="AV255" s="413"/>
      <c r="AW255" s="413"/>
      <c r="AX255" s="414"/>
    </row>
    <row r="256" spans="1:50" ht="24.75" customHeight="1" x14ac:dyDescent="0.15">
      <c r="A256" s="1088"/>
      <c r="B256" s="1089"/>
      <c r="C256" s="1089"/>
      <c r="D256" s="1089"/>
      <c r="E256" s="1089"/>
      <c r="F256" s="1090"/>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8"/>
      <c r="B257" s="1089"/>
      <c r="C257" s="1089"/>
      <c r="D257" s="1089"/>
      <c r="E257" s="1089"/>
      <c r="F257" s="1090"/>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8"/>
      <c r="B258" s="1089"/>
      <c r="C258" s="1089"/>
      <c r="D258" s="1089"/>
      <c r="E258" s="1089"/>
      <c r="F258" s="1090"/>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8"/>
      <c r="B259" s="1089"/>
      <c r="C259" s="1089"/>
      <c r="D259" s="1089"/>
      <c r="E259" s="1089"/>
      <c r="F259" s="1090"/>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8"/>
      <c r="B260" s="1089"/>
      <c r="C260" s="1089"/>
      <c r="D260" s="1089"/>
      <c r="E260" s="1089"/>
      <c r="F260" s="1090"/>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8"/>
      <c r="B261" s="1089"/>
      <c r="C261" s="1089"/>
      <c r="D261" s="1089"/>
      <c r="E261" s="1089"/>
      <c r="F261" s="1090"/>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8"/>
      <c r="B262" s="1089"/>
      <c r="C262" s="1089"/>
      <c r="D262" s="1089"/>
      <c r="E262" s="1089"/>
      <c r="F262" s="1090"/>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8"/>
      <c r="B263" s="1089"/>
      <c r="C263" s="1089"/>
      <c r="D263" s="1089"/>
      <c r="E263" s="1089"/>
      <c r="F263" s="1090"/>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8"/>
      <c r="B264" s="1089"/>
      <c r="C264" s="1089"/>
      <c r="D264" s="1089"/>
      <c r="E264" s="1089"/>
      <c r="F264" s="1090"/>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E0BE962F-5DB7-44B8-90BE-52292338FCC6}" scale="8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E0BE962F-5DB7-44B8-90BE-52292338FCC6}" scale="80"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2020-11-02T01:12:01Z</cp:lastPrinted>
  <dcterms:created xsi:type="dcterms:W3CDTF">2012-03-13T00:50:25Z</dcterms:created>
  <dcterms:modified xsi:type="dcterms:W3CDTF">2020-11-26T06:57:06Z</dcterms:modified>
</cp:coreProperties>
</file>