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原子力関係修正済\草野作業中\"/>
    </mc:Choice>
  </mc:AlternateContent>
  <bookViews>
    <workbookView xWindow="3405" yWindow="0" windowWidth="28800" windowHeight="12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<sst xmlns="http://schemas.openxmlformats.org/spreadsheetml/2006/main" count="3080" uniqueCount="695">
  <si>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</si>
  <si>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</si>
  <si>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</si>
  <si>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</si>
  <si>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</si>
  <si>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</si>
  <si>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</si>
  <si>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</si>
  <si>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</si>
  <si>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</si>
  <si>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</si>
  <si>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</si>
  <si>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</si>
  <si>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</si>
  <si>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</si>
  <si>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</si>
  <si>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</si>
  <si>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</si>
  <si>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</si>
  <si>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</si>
  <si>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</si>
  <si>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</si>
  <si>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</si>
  <si>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</si>
  <si>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</si>
  <si>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</si>
  <si>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</si>
  <si>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</si>
  <si>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</si>
  <si>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</si>
  <si>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</si>
  <si>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</si>
  <si>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</si>
  <si>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</si>
  <si>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</si>
  <si>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</si>
  <si>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</si>
  <si>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</si>
  <si>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</si>
  <si>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</si>
  <si>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</si>
  <si>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</si>
  <si>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</si>
  <si>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</si>
  <si>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</si>
  <si>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</si>
  <si>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</si>
  <si>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</si>
  <si>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</si>
  <si>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</si>
  <si>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</si>
  <si>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</si>
  <si>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</si>
  <si>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</si>
  <si>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</si>
  <si>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</si>
  <si>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</si>
  <si>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</si>
  <si>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</si>
  <si>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</si>
  <si>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</si>
  <si>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</si>
  <si>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</si>
  <si>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</si>
  <si>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</si>
  <si>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</si>
  <si>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</si>
  <si>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</si>
  <si>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</si>
  <si>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</si>
  <si>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</si>
  <si>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</si>
  <si>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</si>
  <si>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</si>
  <si>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</si>
  <si>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</si>
  <si>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</si>
  <si>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</si>
  <si>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</si>
  <si>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</si>
  <si>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</si>
  <si>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</si>
  <si>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</si>
  <si>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</si>
  <si>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</si>
  <si>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</si>
  <si>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</si>
  <si>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</si>
  <si>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</si>
  <si>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</si>
  <si>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</si>
  <si>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</si>
  <si>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</si>
  <si>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</si>
  <si>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</si>
  <si>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</si>
  <si>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</si>
  <si>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</si>
  <si>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</si>
  <si>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</si>
  <si>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</si>
  <si>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</si>
  <si>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</si>
  <si>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</si>
  <si>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</si>
  <si>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</si>
  <si>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</si>
  <si>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</si>
  <si>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</si>
  <si>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</si>
  <si>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</si>
  <si>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</si>
  <si>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</si>
  <si>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</si>
  <si>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</si>
  <si>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</si>
  <si>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</si>
  <si>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</si>
  <si>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</si>
  <si>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</si>
  <si>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</si>
  <si>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</si>
  <si>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</si>
  <si>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</si>
  <si>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</si>
  <si>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</si>
  <si>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</si>
  <si>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</si>
  <si>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</si>
  <si>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</si>
  <si>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</si>
  <si>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</si>
  <si>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</si>
  <si>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</si>
  <si>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</si>
  <si>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</si>
  <si>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</si>
  <si>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</si>
  <si>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</si>
  <si>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</si>
  <si>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</si>
  <si>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</si>
  <si>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</si>
  <si>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</si>
  <si>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</si>
  <si>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</si>
  <si>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</si>
  <si>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</si>
  <si>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</si>
  <si>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</si>
  <si>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</si>
  <si>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</si>
  <si>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</si>
  <si>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</si>
  <si>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</si>
  <si>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</si>
  <si>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</si>
  <si>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</si>
  <si>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</si>
  <si>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</si>
  <si>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</si>
  <si>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</si>
  <si>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</si>
  <si>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</si>
  <si>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</si>
  <si>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</si>
  <si>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</si>
  <si>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</si>
  <si>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</si>
  <si>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</si>
  <si>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</si>
  <si>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</si>
  <si>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</si>
  <si>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</si>
  <si>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</si>
  <si>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</si>
  <si>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</si>
  <si>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</si>
  <si>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</si>
  <si>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</si>
  <si>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</si>
  <si>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</si>
  <si>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</si>
  <si>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</si>
  <si>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</si>
  <si>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</si>
  <si>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</si>
  <si>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</si>
  <si>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</si>
  <si>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</si>
  <si>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</si>
  <si>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</si>
  <si>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</si>
  <si>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</si>
  <si>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</si>
  <si>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</si>
  <si>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</si>
  <si>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</si>
  <si>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</si>
  <si>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</si>
  <si>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</si>
  <si>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</si>
  <si>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</si>
  <si>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</si>
  <si>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</si>
  <si>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</si>
  <si>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</si>
  <si>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</si>
  <si>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</si>
  <si>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</si>
  <si>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</si>
  <si>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</si>
  <si>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</si>
  <si>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</si>
  <si>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</si>
  <si>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</si>
  <si>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</si>
  <si>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</si>
  <si>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</si>
  <si>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</si>
  <si>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</si>
  <si>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</si>
  <si>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</si>
  <si>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</si>
  <si>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</si>
  <si>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</si>
  <si>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</si>
  <si>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</si>
  <si>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</si>
  <si>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</si>
  <si>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</si>
  <si>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</si>
  <si>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</si>
  <si>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</si>
  <si>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</si>
  <si>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</si>
  <si>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</si>
  <si>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</si>
  <si>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</si>
  <si>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</si>
  <si>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</si>
  <si>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</si>
  <si>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</si>
  <si>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</si>
  <si>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</si>
  <si>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</si>
  <si>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</si>
  <si>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</si>
  <si>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</si>
  <si>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</si>
  <si>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</si>
  <si>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</si>
  <si>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</si>
  <si>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</si>
  <si>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</si>
  <si>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</si>
  <si>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</si>
  <si>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</si>
  <si>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</si>
  <si>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</si>
  <si>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</si>
  <si>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</si>
  <si>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</si>
  <si>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</si>
  <si>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</si>
  <si>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</si>
  <si>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</si>
  <si>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</si>
  <si>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</si>
  <si>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</si>
  <si>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</si>
  <si>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</si>
  <si>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</si>
  <si>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</si>
  <si>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</si>
  <si>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</si>
  <si>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</si>
  <si>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</si>
  <si>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</si>
  <si>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</si>
  <si>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</si>
  <si>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</si>
  <si>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</si>
  <si>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</si>
  <si>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</si>
  <si>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</si>
  <si>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</si>
  <si>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</si>
  <si>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</si>
  <si>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</si>
  <si>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</si>
  <si>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</si>
  <si>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</si>
  <si>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</si>
  <si>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</si>
  <si>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</si>
  <si>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</si>
  <si>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</si>
  <si>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</si>
  <si>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</si>
  <si>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</si>
  <si>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</si>
  <si>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</si>
  <si>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</si>
  <si>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</si>
  <si>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</si>
  <si>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</si>
  <si>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</si>
  <si>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</si>
  <si>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</si>
  <si>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</si>
  <si>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</si>
  <si>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</si>
  <si>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</si>
  <si>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</si>
  <si>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</si>
  <si>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</si>
  <si>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</si>
  <si>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</si>
  <si>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</si>
  <si>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</si>
  <si>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</si>
  <si>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</si>
  <si>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</si>
  <si>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</si>
  <si>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</si>
  <si>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</si>
  <si>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</si>
  <si>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</si>
  <si>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</si>
  <si>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</si>
  <si>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</si>
  <si>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</si>
  <si>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</si>
  <si>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</si>
  <si>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</si>
  <si>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</si>
  <si>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</si>
  <si>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</si>
  <si>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</si>
  <si>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</si>
  <si>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</si>
  <si>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</si>
  <si>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</si>
  <si>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</si>
  <si>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</si>
  <si>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</si>
  <si>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</si>
  <si>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</si>
  <si>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</si>
  <si>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</si>
  <si>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</si>
  <si>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</si>
  <si>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</si>
  <si>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</si>
  <si>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</si>
  <si>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</si>
  <si>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</si>
  <si>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</si>
  <si>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</si>
  <si>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</si>
  <si>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</si>
  <si>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</si>
  <si>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</si>
  <si>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</si>
  <si>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</si>
  <si>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</si>
  <si>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</si>
  <si>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</si>
  <si>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</si>
  <si>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</si>
  <si>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</si>
  <si>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</si>
  <si>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</si>
  <si>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</si>
  <si>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</si>
  <si>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</si>
  <si>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</si>
  <si>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</si>
  <si>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</si>
  <si>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</si>
  <si>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</si>
  <si>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</si>
  <si>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</si>
  <si>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</si>
  <si>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</si>
  <si>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</si>
  <si>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</si>
  <si>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</si>
  <si>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</si>
  <si>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</si>
  <si>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</si>
  <si>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</si>
  <si>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</si>
  <si>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</si>
  <si>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</si>
  <si>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</si>
  <si>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</si>
  <si>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</si>
  <si>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</si>
  <si>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</si>
  <si>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</si>
  <si>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</si>
  <si>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</si>
  <si>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</si>
  <si>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</si>
  <si>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</si>
  <si>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</si>
  <si>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</si>
  <si>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</si>
  <si>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</si>
  <si>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</si>
  <si>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</si>
  <si>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</si>
  <si>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</si>
  <si>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</si>
  <si>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</si>
  <si>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</si>
  <si>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</si>
  <si>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</si>
  <si>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</si>
  <si>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</si>
  <si>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</si>
  <si>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</si>
  <si>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</si>
  <si>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</si>
  <si>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</si>
  <si>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</si>
  <si>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</si>
  <si>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</si>
  <si>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</si>
  <si>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</si>
  <si>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</si>
  <si>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</si>
  <si>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</si>
  <si>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</si>
  <si>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</si>
  <si>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</si>
  <si>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</si>
  <si>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</si>
  <si>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</si>
  <si>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</si>
  <si>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</si>
  <si>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</si>
  <si>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</si>
  <si>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</si>
  <si>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</si>
  <si>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</si>
  <si>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</si>
  <si>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</si>
  <si>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</si>
  <si>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</si>
  <si>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</si>
  <si>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</si>
  <si>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</si>
  <si>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</si>
  <si>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</si>
  <si>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</si>
  <si>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</si>
  <si>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</si>
  <si>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</si>
  <si>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</si>
  <si>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</si>
  <si>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</si>
  <si>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</si>
  <si>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</si>
  <si>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</si>
  <si>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</si>
  <si>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</si>
  <si>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</si>
  <si>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</si>
  <si>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</si>
  <si>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</si>
  <si>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</si>
  <si>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</si>
  <si>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</si>
  <si>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</si>
  <si>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</si>
  <si>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</si>
  <si>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</si>
  <si>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</si>
  <si>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</si>
  <si>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</si>
  <si>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</si>
  <si>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</si>
  <si>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</si>
  <si>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</si>
  <si>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</si>
  <si>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</si>
  <si>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</si>
  <si>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</si>
  <si>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</si>
  <si>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</si>
  <si>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</si>
  <si>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</si>
  <si>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</si>
  <si>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</si>
  <si>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</si>
  <si>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</si>
  <si>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</si>
  <si>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</si>
  <si>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</si>
  <si>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</si>
  <si>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</si>
  <si>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</si>
  <si>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</si>
  <si>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</si>
  <si>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</si>
  <si>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</si>
  <si>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</si>
  <si>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</si>
  <si>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</si>
  <si>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</si>
  <si>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</si>
  <si>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</si>
  <si>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</si>
  <si>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</si>
  <si>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</si>
  <si>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</si>
  <si>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</si>
  <si>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</si>
  <si>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</si>
  <si>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</si>
  <si>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</si>
  <si>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</si>
  <si>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</si>
  <si>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</si>
  <si>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</si>
  <si>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</si>
  <si>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</si>
  <si>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</si>
  <si>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</si>
  <si>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</si>
  <si>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</si>
  <si>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</si>
  <si>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</si>
  <si>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</si>
  <si>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</si>
  <si>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</si>
  <si>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</si>
  <si>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</si>
  <si>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</si>
  <si>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</si>
  <si>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</si>
  <si>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</si>
  <si>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</si>
  <si>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</si>
  <si>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</si>
  <si>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</si>
  <si>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</si>
  <si>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</si>
  <si>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</si>
  <si>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</si>
  <si>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</si>
  <si>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</si>
  <si>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</si>
  <si>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</si>
  <si>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</si>
  <si>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</si>
  <si>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</si>
  <si>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</si>
  <si>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</si>
  <si>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文部科学省</t>
    <phoneticPr fontId="5"/>
  </si>
  <si>
    <t>国際熱核融合実験炉計画の推進に必要な経費</t>
    <phoneticPr fontId="5"/>
  </si>
  <si>
    <t>研究開発局</t>
    <phoneticPr fontId="5"/>
  </si>
  <si>
    <t>研究開発戦略官（核融合・原子力国際協力担当）付</t>
    <phoneticPr fontId="5"/>
  </si>
  <si>
    <t>イーター事業の共同による実施のためのイーター国際核融合エネルギー機構の設立に関する協定
国立研究開発法人日本原子力研究開発機構法（～平成２７年度）
国立研究開発法人量子科学技術研究開発機構法（平成２８年度～）</t>
    <phoneticPr fontId="5"/>
  </si>
  <si>
    <t>エネルギー問題と環境問題を根本的に解決するものと期待される核融合エネルギーの実現に向け、国際約束に基づき、核融合実験炉ITERの建設・運転を通じて、核融合エネルギーの科学的・技術的実現可能性を実証する。</t>
    <phoneticPr fontId="5"/>
  </si>
  <si>
    <t>日欧米などの7極の協力によりITER計画を推進しており、我が国はITERの組立や運転等を担う国際機関である国際核融合エネルギー機構（ITER機構）に対する分担金を拠出するとともに、ITER建設のために我が国が調達責任を有する機器の製作やITER機構への人員派遣等を実施。（補助率：定額）（機器製作の一部は国庫債務負担行為で実施）</t>
    <phoneticPr fontId="5"/>
  </si>
  <si>
    <t>-</t>
    <phoneticPr fontId="5"/>
  </si>
  <si>
    <t>-</t>
    <phoneticPr fontId="5"/>
  </si>
  <si>
    <t>国際熱核融合実験炉研究開発費補助金</t>
    <phoneticPr fontId="5"/>
  </si>
  <si>
    <t>国際核融合エネルギー機構分担金</t>
  </si>
  <si>
    <t>点</t>
    <phoneticPr fontId="5"/>
  </si>
  <si>
    <t>ITER建設に必要な機器の製作等を通じ、ITER計画の着実な進展に寄与する。</t>
  </si>
  <si>
    <t>核融合研究開発・評価委員会の業務実績評価結果。</t>
  </si>
  <si>
    <t>国際核融合エネルギー機構分担金の拠出および国際熱核融合実験炉研究開発費補助金の交付。</t>
    <phoneticPr fontId="5"/>
  </si>
  <si>
    <t>百万円</t>
    <phoneticPr fontId="5"/>
  </si>
  <si>
    <t>国際熱核融合実験炉研究開発費補助金の交付（実績値）/課題数
※分担金は含めない。</t>
    <phoneticPr fontId="5"/>
  </si>
  <si>
    <t>　　/</t>
    <phoneticPr fontId="5"/>
  </si>
  <si>
    <t>9044/15</t>
    <phoneticPr fontId="5"/>
  </si>
  <si>
    <t>11689.2/14</t>
    <phoneticPr fontId="5"/>
  </si>
  <si>
    <t>／　　　　　　　　　　　　　　</t>
    <phoneticPr fontId="5"/>
  </si>
  <si>
    <t>9-2 環境・エネルギーに関する課題への対応</t>
    <phoneticPr fontId="5"/>
  </si>
  <si>
    <t>%</t>
    <phoneticPr fontId="5"/>
  </si>
  <si>
    <t>-</t>
    <phoneticPr fontId="5"/>
  </si>
  <si>
    <t>本事業において核融合の多様な可能性を引き出す研究開発成果を得ることにより、長期的なエネルギー安定供給、核融合を利用する先端科学技術の発展、国民生活の質の向上等に貢献する核融合分野の研究・開発・利用の推進をより一層促進する。</t>
    <phoneticPr fontId="5"/>
  </si>
  <si>
    <t>-</t>
    <phoneticPr fontId="5"/>
  </si>
  <si>
    <t>本事業は、エネルギー問題及び環境問題を根本的に解決するものと期待される核融合エネルギーの実現のため、日欧米等の7極の協力によりITER計画を推進している。国会承認条約であるイーター協定に定められている日本国政府の責務を果たすため、国が総合的に推進する必要がある。</t>
    <phoneticPr fontId="5"/>
  </si>
  <si>
    <t>エネルギー基本計画、科学技術基本計画等を踏まえた政策の実現に必要であり、政策体系の中で優先度が高い事業である。</t>
    <phoneticPr fontId="5"/>
  </si>
  <si>
    <t>分担金を拠出するITER機構は、イーター協定により設立された国際機関である。ITER機構からの支出先については、各極の専門家で構成される会計検査委員会において予算の執行状況等を精査している。補助金を交付する国立研究開発法人量子科学技術研究開発機構(QST)は、我が国の調達を担う国内機関として協定及び法令に基づき指定されている。QSTからの支出は、機器製作等における一般競争入札に際し、仕様書の内容に疑義が生じないよう、入札説明会において新規参入希望者も含め仕様の詳細について適切な説明を行うとともに、仕様書の内容に関する質疑があった場合には一定期日内に回答を作成し、HP公開を通じて全ての業者に回答するといった取組を行うなど、契約の競争性の確保に努めていると認められる。</t>
    <phoneticPr fontId="5"/>
  </si>
  <si>
    <t>イーター協定に定められている日本国政府の責務を果たすため、国として実施すべき取組であり、負担関係は妥当である。</t>
    <phoneticPr fontId="5"/>
  </si>
  <si>
    <t>機器製作等における一般競争入札に際し、応札要件の緩和等、契約の競争性の確保に努めており、合理的なものにしている。</t>
    <phoneticPr fontId="5"/>
  </si>
  <si>
    <t>国際協定に基づき、我が国が調達責任を有する機器製作等に必要なものに限定している。</t>
    <phoneticPr fontId="5"/>
  </si>
  <si>
    <t>調達作業を分割し、複数社の参入を可能とすることで、産業界の競争環境を整えることや、競争性を損なわない範囲で同一機器を可能な限りまとめて調達することでスケールメリットを図るなど、コストの削減を図っている。</t>
    <phoneticPr fontId="5"/>
  </si>
  <si>
    <t>我が国が調達責任を有する機器の製作及び研究開発の実施等により、ITER計画の着実な進展に寄与している。</t>
    <phoneticPr fontId="5"/>
  </si>
  <si>
    <t>ITER計画の国内機関として、核融合の研究開発に実績を有するQSTを指定して、機器製作等を一元的に実施させるとともに、QSTの取組みを主務大臣が評価することにより、効果的・効率的に事業を実施している。</t>
    <phoneticPr fontId="5"/>
  </si>
  <si>
    <t>ITER計画の着実な進展に寄与しており、見合ったものになっている。</t>
    <phoneticPr fontId="5"/>
  </si>
  <si>
    <t>我が国が調達責任を有する機器の製作等を通じ、大型構造物の精密加工技術等、我が国の産業界において先端技術の蓄積が着実に図られている。</t>
    <phoneticPr fontId="5"/>
  </si>
  <si>
    <t>【ITER計画】
http://www.fusion.qst.go.jp/ITER/index.html
【国立研究開発法人 量子科学技術研究開発機構 核融合エネルギー部門】
https://www.qst.go.jp/site/fusion/
【国立研究開発法人 量子科学技術研究開発機構 核融合エネルギー部門 那珂核融合研究所】
https://www.qst.go.jp/site/naka/
支出先上位１０者リストに記載している一般競争契約による支出の落札率は、同種の他の契約の予定価格を類推させるおそれがあるため非公表。</t>
  </si>
  <si>
    <t>291</t>
    <phoneticPr fontId="5"/>
  </si>
  <si>
    <t>279</t>
    <phoneticPr fontId="5"/>
  </si>
  <si>
    <t>296</t>
    <phoneticPr fontId="5"/>
  </si>
  <si>
    <t>263</t>
    <phoneticPr fontId="5"/>
  </si>
  <si>
    <t>262</t>
    <phoneticPr fontId="5"/>
  </si>
  <si>
    <t>251</t>
    <phoneticPr fontId="5"/>
  </si>
  <si>
    <t>238</t>
    <phoneticPr fontId="5"/>
  </si>
  <si>
    <t>文部科学省</t>
    <phoneticPr fontId="5"/>
  </si>
  <si>
    <t>○</t>
    <phoneticPr fontId="5"/>
  </si>
  <si>
    <t>○</t>
    <phoneticPr fontId="5"/>
  </si>
  <si>
    <t>9　未来社会に向けた価値創出の取組と経済・社会的課題への対応</t>
    <phoneticPr fontId="5"/>
  </si>
  <si>
    <t>平成18年度</t>
    <phoneticPr fontId="5"/>
  </si>
  <si>
    <t>令和24年度</t>
    <phoneticPr fontId="5"/>
  </si>
  <si>
    <t>核融合研究開発・評価委員会による平成31年度　研究開発・評価報告書
核融合研究開発・評価委員会による平成30年度　研究開発・評価報告書
核融合研究開発・評価委員会による平成29年度　研究開発・評価報告書</t>
    <rPh sb="88" eb="89">
      <t>ネン</t>
    </rPh>
    <phoneticPr fontId="5"/>
  </si>
  <si>
    <t>入札の競争性、公平性及び透明性の確保について、これまでも改善策を重ねてきたところであり、引き続き競争性、公平性及び透明性を確保しつつ着実に事業を実施する。</t>
    <phoneticPr fontId="5"/>
  </si>
  <si>
    <t>A.国立研究開発法人量子科学技術研究開発機構</t>
    <rPh sb="2" eb="4">
      <t>コクリツ</t>
    </rPh>
    <rPh sb="4" eb="6">
      <t>ケンキュウ</t>
    </rPh>
    <rPh sb="6" eb="8">
      <t>カイハツ</t>
    </rPh>
    <rPh sb="8" eb="10">
      <t>ホウジン</t>
    </rPh>
    <rPh sb="10" eb="12">
      <t>リョウシ</t>
    </rPh>
    <rPh sb="12" eb="14">
      <t>カガク</t>
    </rPh>
    <rPh sb="14" eb="16">
      <t>ギジュツ</t>
    </rPh>
    <rPh sb="16" eb="18">
      <t>ケンキュウ</t>
    </rPh>
    <rPh sb="18" eb="20">
      <t>カイハツ</t>
    </rPh>
    <rPh sb="20" eb="22">
      <t>キコウ</t>
    </rPh>
    <phoneticPr fontId="5"/>
  </si>
  <si>
    <t>B.国際核融合エネルギー機構</t>
    <rPh sb="2" eb="7">
      <t>コクサイカクユウゴウ</t>
    </rPh>
    <rPh sb="12" eb="14">
      <t>キコウ</t>
    </rPh>
    <phoneticPr fontId="5"/>
  </si>
  <si>
    <t>ITER計画推進費</t>
    <rPh sb="4" eb="6">
      <t>ケイカク</t>
    </rPh>
    <rPh sb="6" eb="8">
      <t>スイシン</t>
    </rPh>
    <rPh sb="8" eb="9">
      <t>ヒ</t>
    </rPh>
    <phoneticPr fontId="5"/>
  </si>
  <si>
    <t>ITER建設活動等、我が国の存立基盤となるエネルギーの安定供給と地球環境問題の根本的な解決を目指した核融合システムの研究開発</t>
    <rPh sb="4" eb="6">
      <t>ケンセツ</t>
    </rPh>
    <rPh sb="6" eb="8">
      <t>カツドウ</t>
    </rPh>
    <rPh sb="8" eb="9">
      <t>ナド</t>
    </rPh>
    <rPh sb="10" eb="11">
      <t>ワ</t>
    </rPh>
    <rPh sb="12" eb="13">
      <t>クニ</t>
    </rPh>
    <rPh sb="14" eb="16">
      <t>ソンリツ</t>
    </rPh>
    <rPh sb="16" eb="18">
      <t>キバン</t>
    </rPh>
    <rPh sb="27" eb="29">
      <t>アンテイ</t>
    </rPh>
    <rPh sb="29" eb="31">
      <t>キョウキュウ</t>
    </rPh>
    <rPh sb="32" eb="34">
      <t>チキュウ</t>
    </rPh>
    <rPh sb="34" eb="36">
      <t>カンキョウ</t>
    </rPh>
    <rPh sb="36" eb="38">
      <t>モンダイ</t>
    </rPh>
    <rPh sb="39" eb="42">
      <t>コンポンテキ</t>
    </rPh>
    <rPh sb="43" eb="45">
      <t>カイケツ</t>
    </rPh>
    <rPh sb="46" eb="48">
      <t>メザ</t>
    </rPh>
    <rPh sb="50" eb="53">
      <t>カクユウゴウ</t>
    </rPh>
    <rPh sb="58" eb="60">
      <t>ケンキュウ</t>
    </rPh>
    <rPh sb="60" eb="62">
      <t>カイハツ</t>
    </rPh>
    <phoneticPr fontId="5"/>
  </si>
  <si>
    <t>分担金</t>
    <rPh sb="0" eb="3">
      <t>ブンタンキン</t>
    </rPh>
    <phoneticPr fontId="5"/>
  </si>
  <si>
    <t>国際核融合エネルギー機構の運営</t>
    <rPh sb="0" eb="5">
      <t>コクサイカクユウゴウ</t>
    </rPh>
    <rPh sb="10" eb="12">
      <t>キコウ</t>
    </rPh>
    <rPh sb="13" eb="15">
      <t>ウンエイ</t>
    </rPh>
    <phoneticPr fontId="5"/>
  </si>
  <si>
    <t>国立研究開発法人量子科学技術研究開発機構</t>
    <rPh sb="0" eb="20">
      <t>コクリツケンキュウカイハツホウジンリョウシカガクギジュツケンキュウカイハツキコウ</t>
    </rPh>
    <phoneticPr fontId="5"/>
  </si>
  <si>
    <r>
      <t>核融合エネルギーの科学的・技術的実現可能性を実証する国際プロジェクトであるI</t>
    </r>
    <r>
      <rPr>
        <sz val="11"/>
        <rFont val="ＭＳ Ｐゴシック"/>
        <family val="3"/>
        <charset val="128"/>
      </rPr>
      <t>TER計画の実施</t>
    </r>
    <rPh sb="0" eb="3">
      <t>カクユウゴウ</t>
    </rPh>
    <rPh sb="9" eb="12">
      <t>カガクテキ</t>
    </rPh>
    <rPh sb="13" eb="15">
      <t>ギジュツ</t>
    </rPh>
    <rPh sb="15" eb="16">
      <t>テキ</t>
    </rPh>
    <rPh sb="16" eb="21">
      <t>ジツゲンカノウセイ</t>
    </rPh>
    <rPh sb="22" eb="24">
      <t>ジッショウ</t>
    </rPh>
    <rPh sb="26" eb="28">
      <t>コクサイ</t>
    </rPh>
    <rPh sb="41" eb="43">
      <t>ケイカク</t>
    </rPh>
    <rPh sb="44" eb="46">
      <t>ジッシ</t>
    </rPh>
    <phoneticPr fontId="5"/>
  </si>
  <si>
    <t>補助金等交付</t>
  </si>
  <si>
    <t>-</t>
    <phoneticPr fontId="5"/>
  </si>
  <si>
    <t>-</t>
    <phoneticPr fontId="5"/>
  </si>
  <si>
    <t>国際核融合エネルギー機構</t>
    <rPh sb="0" eb="2">
      <t>コクサイ</t>
    </rPh>
    <rPh sb="2" eb="5">
      <t>カクユウゴウ</t>
    </rPh>
    <rPh sb="10" eb="12">
      <t>キコウ</t>
    </rPh>
    <phoneticPr fontId="5"/>
  </si>
  <si>
    <t>-</t>
    <phoneticPr fontId="5"/>
  </si>
  <si>
    <r>
      <t>I</t>
    </r>
    <r>
      <rPr>
        <sz val="11"/>
        <rFont val="ＭＳ Ｐゴシック"/>
        <family val="3"/>
        <charset val="128"/>
      </rPr>
      <t>TERの建設に向けた設計統合や各極との調整等</t>
    </r>
    <rPh sb="5" eb="7">
      <t>ケンセツ</t>
    </rPh>
    <rPh sb="8" eb="9">
      <t>ム</t>
    </rPh>
    <rPh sb="11" eb="13">
      <t>セッケイ</t>
    </rPh>
    <rPh sb="13" eb="15">
      <t>トウゴウ</t>
    </rPh>
    <rPh sb="16" eb="18">
      <t>カクキョク</t>
    </rPh>
    <rPh sb="20" eb="22">
      <t>チョウセイ</t>
    </rPh>
    <rPh sb="22" eb="23">
      <t>トウ</t>
    </rPh>
    <phoneticPr fontId="5"/>
  </si>
  <si>
    <t>-</t>
    <phoneticPr fontId="5"/>
  </si>
  <si>
    <t>-</t>
    <phoneticPr fontId="5"/>
  </si>
  <si>
    <t>-</t>
    <phoneticPr fontId="5"/>
  </si>
  <si>
    <t>-</t>
    <phoneticPr fontId="5"/>
  </si>
  <si>
    <t>-</t>
    <phoneticPr fontId="5"/>
  </si>
  <si>
    <t>-</t>
    <phoneticPr fontId="5"/>
  </si>
  <si>
    <t>○</t>
  </si>
  <si>
    <t>有</t>
    <rPh sb="0" eb="1">
      <t>ア</t>
    </rPh>
    <phoneticPr fontId="5"/>
  </si>
  <si>
    <t>○</t>
    <phoneticPr fontId="5"/>
  </si>
  <si>
    <t>○</t>
    <phoneticPr fontId="5"/>
  </si>
  <si>
    <t>‐</t>
  </si>
  <si>
    <t>国際的に合意しているスケジュールに基づき、我が国が調達する最重要機器であるTFコイルの１号機を完成させサイトへ向け出荷完了させるなど、着実に進展させている。
また、補助金を交付するQSTにおいては、競争性、公平性及び透明性を確保するため、競争参加資格者の拡大、入札情報等のホームページ掲載による調達情報の配信及び入札情報ページの更新情報の配信等の取組みを行っている。</t>
    <rPh sb="44" eb="45">
      <t>ゴウ</t>
    </rPh>
    <rPh sb="45" eb="46">
      <t>キ</t>
    </rPh>
    <rPh sb="55" eb="56">
      <t>ム</t>
    </rPh>
    <rPh sb="57" eb="59">
      <t>シュッカ</t>
    </rPh>
    <rPh sb="59" eb="61">
      <t>カンリョウ</t>
    </rPh>
    <phoneticPr fontId="5"/>
  </si>
  <si>
    <t>製作費</t>
    <rPh sb="0" eb="3">
      <t>セイサクヒ</t>
    </rPh>
    <phoneticPr fontId="5"/>
  </si>
  <si>
    <t>第三段階核融合研究開発基本計画（平成4年6月原子力委員会決定）
第三段階核融合研究開発基本計画における今後の核融合研究開発の推進方策について（平成17年11月原子力委員会決定）
第５期科学技術基本計画（平成28年1月閣議決定）
エネルギー・環境イノベーション戦略（平成28年4月総合科学技術・イノベーション会議決定）
核融合原型炉研究開発の推進に向けて（平成29年12月核融合科学技術委員会）
核融合エネルギー開発の推進に向けた人材の育成・確保について（平成30年3月核融合科学技術委員会）
第5次エネルギー基本計画（平成30年7月閣議決定）
原型炉研究開発ロードマップについて（一次まとめ）(平成30年8月核融合科学技術委員会）
パリ協定に基づく成長戦略としての長期戦略（令和元年6月閣議決定）
統合イノベーション戦略（令和元年6月閣議決定）</t>
    <rPh sb="246" eb="247">
      <t>ダイ</t>
    </rPh>
    <rPh sb="248" eb="249">
      <t>ツギ</t>
    </rPh>
    <phoneticPr fontId="5"/>
  </si>
  <si>
    <t>ＩＴＥＲ ＴＦコイルの製作</t>
    <rPh sb="11" eb="13">
      <t>セイサク</t>
    </rPh>
    <phoneticPr fontId="5"/>
  </si>
  <si>
    <t>三菱重工業株式会社</t>
    <rPh sb="0" eb="2">
      <t>ミツビシ</t>
    </rPh>
    <rPh sb="2" eb="5">
      <t>ジュウコウギョウ</t>
    </rPh>
    <rPh sb="5" eb="7">
      <t>カブシキ</t>
    </rPh>
    <rPh sb="7" eb="9">
      <t>カイシャ</t>
    </rPh>
    <phoneticPr fontId="5"/>
  </si>
  <si>
    <t>東芝エネルギーシステムズ株式会社</t>
  </si>
  <si>
    <t>株式会社日立製作所</t>
  </si>
  <si>
    <t>日本アドバンストテクノロジー株式会社</t>
  </si>
  <si>
    <t>ＩＴＥＲ ＴＦコイルの製作（2）
［契約時の契約方式：一般競争契約（最低価格）］</t>
    <rPh sb="11" eb="13">
      <t>セイサク</t>
    </rPh>
    <rPh sb="18" eb="20">
      <t>ケイヤク</t>
    </rPh>
    <rPh sb="20" eb="21">
      <t>ジ</t>
    </rPh>
    <rPh sb="22" eb="24">
      <t>ケイヤク</t>
    </rPh>
    <rPh sb="24" eb="26">
      <t>ホウシキ</t>
    </rPh>
    <rPh sb="27" eb="29">
      <t>イッパン</t>
    </rPh>
    <rPh sb="29" eb="31">
      <t>キョウソウ</t>
    </rPh>
    <rPh sb="31" eb="33">
      <t>ケイヤク</t>
    </rPh>
    <rPh sb="34" eb="36">
      <t>サイテイ</t>
    </rPh>
    <rPh sb="36" eb="38">
      <t>カカク</t>
    </rPh>
    <phoneticPr fontId="5"/>
  </si>
  <si>
    <t>ITER TFコイルの製作（１）
［契約時の契約方式：一般競争契約（最低価格）］</t>
    <rPh sb="18" eb="20">
      <t>ケイヤク</t>
    </rPh>
    <rPh sb="20" eb="21">
      <t>ジ</t>
    </rPh>
    <rPh sb="22" eb="24">
      <t>ケイヤク</t>
    </rPh>
    <rPh sb="24" eb="26">
      <t>ホウシキ</t>
    </rPh>
    <rPh sb="27" eb="29">
      <t>イッパン</t>
    </rPh>
    <rPh sb="29" eb="31">
      <t>キョウソウ</t>
    </rPh>
    <rPh sb="31" eb="33">
      <t>ケイヤク</t>
    </rPh>
    <rPh sb="34" eb="36">
      <t>サイテイ</t>
    </rPh>
    <rPh sb="36" eb="38">
      <t>カカク</t>
    </rPh>
    <phoneticPr fontId="5"/>
  </si>
  <si>
    <t>ITER TFコイルの製作（4）
［契約時の契約方式：一般競争契約（最低価格）］</t>
    <rPh sb="18" eb="20">
      <t>ケイヤク</t>
    </rPh>
    <rPh sb="20" eb="21">
      <t>ジ</t>
    </rPh>
    <rPh sb="22" eb="24">
      <t>ケイヤク</t>
    </rPh>
    <rPh sb="24" eb="26">
      <t>ホウシキ</t>
    </rPh>
    <rPh sb="27" eb="29">
      <t>イッパン</t>
    </rPh>
    <rPh sb="29" eb="31">
      <t>キョウソウ</t>
    </rPh>
    <rPh sb="31" eb="33">
      <t>ケイヤク</t>
    </rPh>
    <rPh sb="34" eb="36">
      <t>サイテイ</t>
    </rPh>
    <rPh sb="36" eb="38">
      <t>カカク</t>
    </rPh>
    <phoneticPr fontId="5"/>
  </si>
  <si>
    <t>ITERダイバータ外側垂直ターゲットの加工設計とプロトタイプ・インターフェースの製作
［契約時の契約方式：一般競争契約（最低価格）］</t>
    <rPh sb="44" eb="46">
      <t>ケイヤク</t>
    </rPh>
    <rPh sb="46" eb="47">
      <t>ジ</t>
    </rPh>
    <rPh sb="48" eb="50">
      <t>ケイヤク</t>
    </rPh>
    <rPh sb="50" eb="52">
      <t>ホウシキ</t>
    </rPh>
    <rPh sb="53" eb="55">
      <t>イッパン</t>
    </rPh>
    <rPh sb="55" eb="57">
      <t>キョウソウ</t>
    </rPh>
    <rPh sb="57" eb="59">
      <t>ケイヤク</t>
    </rPh>
    <rPh sb="60" eb="62">
      <t>サイテイ</t>
    </rPh>
    <rPh sb="62" eb="64">
      <t>カカク</t>
    </rPh>
    <phoneticPr fontId="5"/>
  </si>
  <si>
    <t>ITERポロイダル偏光計レトロリフレクター等の最終設計</t>
  </si>
  <si>
    <t>ITER用ダイバータIRサーモグラフィーのプロトタイプ製作及び最終設計
「契約時の契約方式：一般競争契約（最低価格）］</t>
    <rPh sb="37" eb="39">
      <t>ケイヤク</t>
    </rPh>
    <rPh sb="39" eb="40">
      <t>ジ</t>
    </rPh>
    <rPh sb="41" eb="43">
      <t>ケイヤク</t>
    </rPh>
    <rPh sb="43" eb="45">
      <t>ホウシキ</t>
    </rPh>
    <rPh sb="46" eb="48">
      <t>イッパン</t>
    </rPh>
    <rPh sb="48" eb="50">
      <t>キョウソウ</t>
    </rPh>
    <rPh sb="50" eb="52">
      <t>ケイヤク</t>
    </rPh>
    <rPh sb="53" eb="55">
      <t>サイテイ</t>
    </rPh>
    <rPh sb="55" eb="57">
      <t>カカク</t>
    </rPh>
    <phoneticPr fontId="5"/>
  </si>
  <si>
    <t>ITER用水平ランチャーポートプラグ及び入射ミラーの改良設計</t>
  </si>
  <si>
    <t>ITER TFコイルのインターフェース部高精度評価手法の検証作業</t>
  </si>
  <si>
    <t>ITER周辺トムソン散乱計測装置用シャッターの高強度化設計</t>
  </si>
  <si>
    <t>ITERダイバータ不純物モニター光学設計改良</t>
  </si>
  <si>
    <t>ITER下部ポート統合機器用遠隔保守電気コネクタの挿抜力評価</t>
  </si>
  <si>
    <t>ITERﾀﾞｲﾊﾞｰﾀOVT用ﾌﾟﾗｽﾞﾏ対向ﾕﾆｯﾄの溶接及び接合に関する認証試験並びに高熱負荷試験用ﾃｽﾄｱｯｾﾝﾌﾞﾘの製作</t>
  </si>
  <si>
    <t>ITER中性粒子ダクトライナー遠隔保守装置の運転手順の検討</t>
  </si>
  <si>
    <t>テストブランケットシステムにおける水冷却系統の詳細設計作業</t>
  </si>
  <si>
    <t>ITER TFコイル巻線部の製作
［契約時の契約方式：一般競争契約（最低価格）］</t>
    <rPh sb="18" eb="20">
      <t>ケイヤク</t>
    </rPh>
    <rPh sb="20" eb="21">
      <t>ジ</t>
    </rPh>
    <rPh sb="22" eb="24">
      <t>ケイヤク</t>
    </rPh>
    <rPh sb="24" eb="26">
      <t>ホウシキ</t>
    </rPh>
    <rPh sb="27" eb="29">
      <t>イッパン</t>
    </rPh>
    <rPh sb="29" eb="31">
      <t>キョウソウ</t>
    </rPh>
    <rPh sb="31" eb="33">
      <t>ケイヤク</t>
    </rPh>
    <rPh sb="34" eb="36">
      <t>サイテイ</t>
    </rPh>
    <rPh sb="36" eb="38">
      <t>カカク</t>
    </rPh>
    <phoneticPr fontId="5"/>
  </si>
  <si>
    <t>ITER TFコイルの製作（3）
［契約時の契約方式：一般競争契約（最低価格）］</t>
    <rPh sb="18" eb="20">
      <t>ケイヤク</t>
    </rPh>
    <rPh sb="20" eb="21">
      <t>ジ</t>
    </rPh>
    <rPh sb="22" eb="24">
      <t>ケイヤク</t>
    </rPh>
    <rPh sb="24" eb="26">
      <t>ホウシキ</t>
    </rPh>
    <rPh sb="27" eb="29">
      <t>イッパン</t>
    </rPh>
    <rPh sb="29" eb="31">
      <t>キョウソウ</t>
    </rPh>
    <rPh sb="31" eb="33">
      <t>ケイヤク</t>
    </rPh>
    <rPh sb="34" eb="36">
      <t>サイテイ</t>
    </rPh>
    <rPh sb="36" eb="38">
      <t>カカク</t>
    </rPh>
    <phoneticPr fontId="5"/>
  </si>
  <si>
    <t>ITER TFコイル構造物の製作（3）
［契約時の契約方式：一般競争契約（最低価格）］</t>
    <rPh sb="21" eb="23">
      <t>ケイヤク</t>
    </rPh>
    <rPh sb="23" eb="24">
      <t>ジ</t>
    </rPh>
    <rPh sb="25" eb="27">
      <t>ケイヤク</t>
    </rPh>
    <rPh sb="27" eb="29">
      <t>ホウシキ</t>
    </rPh>
    <rPh sb="30" eb="32">
      <t>イッパン</t>
    </rPh>
    <rPh sb="32" eb="34">
      <t>キョウソウ</t>
    </rPh>
    <rPh sb="34" eb="36">
      <t>ケイヤク</t>
    </rPh>
    <rPh sb="37" eb="39">
      <t>サイテイ</t>
    </rPh>
    <rPh sb="39" eb="41">
      <t>カカク</t>
    </rPh>
    <phoneticPr fontId="5"/>
  </si>
  <si>
    <t>ITER TFコイルの製作（5）
［契約時の契約方式：一般競争契約（最低価格）］</t>
    <rPh sb="18" eb="20">
      <t>ケイヤク</t>
    </rPh>
    <rPh sb="20" eb="21">
      <t>ジ</t>
    </rPh>
    <rPh sb="22" eb="24">
      <t>ケイヤク</t>
    </rPh>
    <rPh sb="24" eb="26">
      <t>ホウシキ</t>
    </rPh>
    <rPh sb="27" eb="29">
      <t>イッパン</t>
    </rPh>
    <rPh sb="29" eb="31">
      <t>キョウソウ</t>
    </rPh>
    <rPh sb="31" eb="33">
      <t>ケイヤク</t>
    </rPh>
    <rPh sb="34" eb="36">
      <t>サイテイ</t>
    </rPh>
    <rPh sb="36" eb="38">
      <t>カカク</t>
    </rPh>
    <phoneticPr fontId="5"/>
  </si>
  <si>
    <t>ITERブランケット遠隔保守システムの地震時対応に関する検討</t>
  </si>
  <si>
    <t>ITER遠隔保守制御装置構成品プロトタイプの試作</t>
  </si>
  <si>
    <t>ITERマイクロフィッションチェンバー真空容器内機器の製作
［契約時の契約方式：随意契約（その他）］</t>
    <rPh sb="31" eb="33">
      <t>ケイヤク</t>
    </rPh>
    <rPh sb="33" eb="34">
      <t>ジ</t>
    </rPh>
    <rPh sb="35" eb="37">
      <t>ケイヤク</t>
    </rPh>
    <rPh sb="37" eb="39">
      <t>ホウシキ</t>
    </rPh>
    <rPh sb="40" eb="42">
      <t>ズイイ</t>
    </rPh>
    <rPh sb="42" eb="44">
      <t>ケイヤク</t>
    </rPh>
    <rPh sb="47" eb="48">
      <t>ホカ</t>
    </rPh>
    <phoneticPr fontId="5"/>
  </si>
  <si>
    <t>ITERサイト条件を考慮したITER NBI用高電圧電源屋外機器の詳細設計検討作業</t>
  </si>
  <si>
    <t>ITER NBI用高電圧電源システムの耐震設計作業</t>
  </si>
  <si>
    <t>ITER NBI高電圧電源に要求される溶接施工認証の適用範囲の調査と施工手順の検討</t>
  </si>
  <si>
    <t>ITER NBI用高電圧電源における故障モードの抽出とリスク分析・評価作業</t>
  </si>
  <si>
    <t>ITER NBI用高電圧電源における伝送ラインの地震変位吸収構造設計検討作業</t>
  </si>
  <si>
    <t>ITER NBTF試験用ダイオードユニットの製作</t>
  </si>
  <si>
    <t>ITERジャイロトロン性能確認試験及び現地組み合わせ試験準備のための電源部品の製作</t>
  </si>
  <si>
    <t>NB耐電圧統合試験装置運転保守業務請負契約</t>
  </si>
  <si>
    <t>テストブランケットシステムの制御を含む設計要求事項の整理及び核特性評価作業</t>
  </si>
  <si>
    <t>ITER建設作業の進捗と計画の着実な進展への貢献
（課題達成数/課題数）
（※目標については、毎年度90％としている）</t>
    <phoneticPr fontId="5"/>
  </si>
  <si>
    <t>百万円/課題数</t>
    <phoneticPr fontId="5"/>
  </si>
  <si>
    <t>C.三菱重工業株式会社</t>
    <phoneticPr fontId="5"/>
  </si>
  <si>
    <t>11480.2/14</t>
    <phoneticPr fontId="5"/>
  </si>
  <si>
    <t>研究開発戦略官（核融合・原子力国際協力担当）岩渕秀樹</t>
    <phoneticPr fontId="5"/>
  </si>
  <si>
    <t>10,842.1/15</t>
    <phoneticPr fontId="5"/>
  </si>
  <si>
    <t>-</t>
    <phoneticPr fontId="5"/>
  </si>
  <si>
    <t>ITERの運転開始に向けた機器製作の進捗に伴う増。
うち、新型コロナウイルス感染症への対応など緊要な経費　992百万円
※金額は単位未満四捨五入して記載していることから、合計が一致しない場合がある。</t>
    <rPh sb="5" eb="7">
      <t>ウンテン</t>
    </rPh>
    <rPh sb="7" eb="9">
      <t>カイシ</t>
    </rPh>
    <rPh sb="10" eb="11">
      <t>ム</t>
    </rPh>
    <rPh sb="13" eb="15">
      <t>キキ</t>
    </rPh>
    <rPh sb="15" eb="17">
      <t>セイサク</t>
    </rPh>
    <rPh sb="18" eb="20">
      <t>シンチョク</t>
    </rPh>
    <rPh sb="21" eb="22">
      <t>トモナ</t>
    </rPh>
    <rPh sb="23" eb="24">
      <t>ゾウ</t>
    </rPh>
    <phoneticPr fontId="5"/>
  </si>
  <si>
    <t>-</t>
    <phoneticPr fontId="5"/>
  </si>
  <si>
    <t>人</t>
    <rPh sb="0" eb="1">
      <t>ニン</t>
    </rPh>
    <phoneticPr fontId="5"/>
  </si>
  <si>
    <t>（参考指標）
ITER機構の職員数に占める日本人職員数（人）</t>
    <rPh sb="1" eb="3">
      <t>サンコウ</t>
    </rPh>
    <rPh sb="3" eb="5">
      <t>シヒョウ</t>
    </rPh>
    <rPh sb="11" eb="13">
      <t>キコウ</t>
    </rPh>
    <rPh sb="14" eb="16">
      <t>ショクイン</t>
    </rPh>
    <rPh sb="16" eb="17">
      <t>スウ</t>
    </rPh>
    <rPh sb="18" eb="19">
      <t>シ</t>
    </rPh>
    <rPh sb="21" eb="24">
      <t>ニホンジン</t>
    </rPh>
    <rPh sb="24" eb="27">
      <t>ショクインスウ</t>
    </rPh>
    <rPh sb="28" eb="29">
      <t>ニン</t>
    </rPh>
    <phoneticPr fontId="5"/>
  </si>
  <si>
    <t>ITER機構の要請に基づく年度途中の仕様・スケジュールの変更等によるものであり妥当である。</t>
    <rPh sb="4" eb="6">
      <t>キコウ</t>
    </rPh>
    <rPh sb="7" eb="9">
      <t>ヨウセイ</t>
    </rPh>
    <rPh sb="10" eb="11">
      <t>モト</t>
    </rPh>
    <rPh sb="13" eb="15">
      <t>ネンド</t>
    </rPh>
    <rPh sb="15" eb="17">
      <t>トチュウ</t>
    </rPh>
    <rPh sb="18" eb="20">
      <t>シヨウ</t>
    </rPh>
    <rPh sb="28" eb="30">
      <t>ヘンコウ</t>
    </rPh>
    <rPh sb="30" eb="31">
      <t>トウ</t>
    </rPh>
    <rPh sb="39" eb="41">
      <t>ダトウ</t>
    </rPh>
    <phoneticPr fontId="5"/>
  </si>
  <si>
    <t>外部有識者による点検対象外</t>
  </si>
  <si>
    <t>事業内容の一部改善</t>
  </si>
  <si>
    <t>１．事業評価の観点：この事業は、国際熱核融合実験炉（ITER)計画を推進するために必要な経費（分担金）をITER機構に拠出するとともに、ITER建設のために我が国が調達責任を有する機器の製作に必要な補助を行うものであり、事業評価に当たっては契約・執行手続き等の観点から検証を行った。
２．所見：この事業は、核融合の多様な可能性を引き出す研究開発成果を得ることにより、長期的なエネルギー安定供給、核融合を利用する先端科学技術の発展等に寄与するものであり、すでに整備された成果物や蓄積された技術等とともにITER機器の製作に確実に活用されるよう推進することは評価できる。しかしながら、補助事業者における一部の契約において一者応札となっているものが見受けられるため、引き続き、競争参加資格者の拡大、入札情報等のHP掲載による調達情報の発信等の見直しを図るなど、契約の競争性、公平性、透明性を確保すべきである。</t>
  </si>
  <si>
    <t>執行等改善</t>
  </si>
  <si>
    <t>応札資格や入札単位の見直し、入札説明会の実施や仕様書に係る疑義をHPで回答するなどの取組を継続し、調達契約における競争性・公平性・透明性の更なる向上に努める。
なお、世界7極が参画するITER機構による全体調整により機器の仕様が定められ、また核融合研究は前人未到の極限技術の集積であることから、非常に高度な仕様設定となり応札者が限られる場合がある。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</si>
</sst>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178593</xdr:colOff>
      <xdr:row>741</xdr:row>
      <xdr:rowOff>250030</xdr:rowOff>
    </xdr:from>
    <xdr:to>
      <xdr:col>40</xdr:col>
      <xdr:colOff>23199</xdr:colOff>
      <xdr:row>749</xdr:row>
      <xdr:rowOff>78244</xdr:rowOff>
    </xdr:to>
    <xdr:pic>
      <xdr:nvPicPr>
        <xdr:cNvPr id="8" name="図 7"/>
        <xdr:cNvPicPr>
          <a:picLocks noChangeAspect="1"/>
        </xdr:cNvPicPr>
      </xdr:nvPicPr>
      <xdr:blipFill>
        <a:blip xmlns:r="http://schemas.openxmlformats.org/officeDocument/2006/relationships" r:embed="rId1"/>
        <a:stretch>
          <a:fillRect/>
        </a:stretch>
      </xdr:blipFill>
      <xdr:spPr>
        <a:xfrm>
          <a:off x="3214687" y="51184968"/>
          <a:ext cx="4904762" cy="2685714"/>
        </a:xfrm>
        <a:prstGeom prst="rect">
          <a:avLst/>
        </a:prstGeom>
      </xdr:spPr>
    </xdr:pic>
    <xdr:clientData/>
  </xdr:twoCellAnchor>
  <xdr:twoCellAnchor editAs="oneCell">
    <xdr:from>
      <xdr:col>6</xdr:col>
      <xdr:colOff>190500</xdr:colOff>
      <xdr:row>749</xdr:row>
      <xdr:rowOff>35720</xdr:rowOff>
    </xdr:from>
    <xdr:to>
      <xdr:col>48</xdr:col>
      <xdr:colOff>154781</xdr:colOff>
      <xdr:row>757</xdr:row>
      <xdr:rowOff>89581</xdr:rowOff>
    </xdr:to>
    <xdr:pic>
      <xdr:nvPicPr>
        <xdr:cNvPr id="3" name="図 2"/>
        <xdr:cNvPicPr>
          <a:picLocks noChangeAspect="1"/>
        </xdr:cNvPicPr>
      </xdr:nvPicPr>
      <xdr:blipFill>
        <a:blip xmlns:r="http://schemas.openxmlformats.org/officeDocument/2006/relationships" r:embed="rId2"/>
        <a:stretch>
          <a:fillRect/>
        </a:stretch>
      </xdr:blipFill>
      <xdr:spPr>
        <a:xfrm>
          <a:off x="1404938" y="53423345"/>
          <a:ext cx="8465343" cy="2911361"/>
        </a:xfrm>
        <a:prstGeom prst="rect">
          <a:avLst/>
        </a:prstGeom>
      </xdr:spPr>
    </xdr:pic>
    <xdr:clientData/>
  </xdr:twoCellAnchor>
  <xdr:twoCellAnchor editAs="oneCell">
    <xdr:from>
      <xdr:col>7</xdr:col>
      <xdr:colOff>107157</xdr:colOff>
      <xdr:row>757</xdr:row>
      <xdr:rowOff>107156</xdr:rowOff>
    </xdr:from>
    <xdr:to>
      <xdr:col>27</xdr:col>
      <xdr:colOff>200026</xdr:colOff>
      <xdr:row>760</xdr:row>
      <xdr:rowOff>345281</xdr:rowOff>
    </xdr:to>
    <xdr:pic>
      <xdr:nvPicPr>
        <xdr:cNvPr id="4" name="図 3"/>
        <xdr:cNvPicPr>
          <a:picLocks noChangeAspect="1"/>
        </xdr:cNvPicPr>
      </xdr:nvPicPr>
      <xdr:blipFill>
        <a:blip xmlns:r="http://schemas.openxmlformats.org/officeDocument/2006/relationships" r:embed="rId3"/>
        <a:stretch>
          <a:fillRect/>
        </a:stretch>
      </xdr:blipFill>
      <xdr:spPr>
        <a:xfrm>
          <a:off x="1524001" y="56352281"/>
          <a:ext cx="4140994" cy="22383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239</v>
      </c>
      <c r="AT2" s="991"/>
      <c r="AU2" s="991"/>
      <c r="AV2" s="51" t="str">
        <f>IF(AW2="", "", "-")</f>
        <v/>
      </c>
      <c r="AW2" s="934"/>
      <c r="AX2" s="934"/>
    </row>
    <row r="3" spans="1:50" ht="21" customHeight="1" thickBot="1" x14ac:dyDescent="0.2">
      <c r="A3" s="889" t="s">
        <v>425</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562</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58.5" customHeight="1" x14ac:dyDescent="0.15">
      <c r="A5" s="712" t="s">
        <v>67</v>
      </c>
      <c r="B5" s="713"/>
      <c r="C5" s="713"/>
      <c r="D5" s="713"/>
      <c r="E5" s="713"/>
      <c r="F5" s="714"/>
      <c r="G5" s="861" t="s">
        <v>611</v>
      </c>
      <c r="H5" s="862"/>
      <c r="I5" s="862"/>
      <c r="J5" s="862"/>
      <c r="K5" s="862"/>
      <c r="L5" s="862"/>
      <c r="M5" s="863" t="s">
        <v>66</v>
      </c>
      <c r="N5" s="864"/>
      <c r="O5" s="864"/>
      <c r="P5" s="864"/>
      <c r="Q5" s="864"/>
      <c r="R5" s="865"/>
      <c r="S5" s="866" t="s">
        <v>612</v>
      </c>
      <c r="T5" s="862"/>
      <c r="U5" s="862"/>
      <c r="V5" s="862"/>
      <c r="W5" s="862"/>
      <c r="X5" s="867"/>
      <c r="Y5" s="718" t="s">
        <v>3</v>
      </c>
      <c r="Z5" s="566"/>
      <c r="AA5" s="566"/>
      <c r="AB5" s="566"/>
      <c r="AC5" s="566"/>
      <c r="AD5" s="567"/>
      <c r="AE5" s="719" t="s">
        <v>565</v>
      </c>
      <c r="AF5" s="719"/>
      <c r="AG5" s="719"/>
      <c r="AH5" s="719"/>
      <c r="AI5" s="719"/>
      <c r="AJ5" s="719"/>
      <c r="AK5" s="719"/>
      <c r="AL5" s="719"/>
      <c r="AM5" s="719"/>
      <c r="AN5" s="719"/>
      <c r="AO5" s="719"/>
      <c r="AP5" s="720"/>
      <c r="AQ5" s="721" t="s">
        <v>682</v>
      </c>
      <c r="AR5" s="722"/>
      <c r="AS5" s="722"/>
      <c r="AT5" s="722"/>
      <c r="AU5" s="722"/>
      <c r="AV5" s="722"/>
      <c r="AW5" s="722"/>
      <c r="AX5" s="723"/>
    </row>
    <row r="6" spans="1:50" ht="33"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289.5" customHeight="1" x14ac:dyDescent="0.15">
      <c r="A7" s="518" t="s">
        <v>22</v>
      </c>
      <c r="B7" s="519"/>
      <c r="C7" s="519"/>
      <c r="D7" s="519"/>
      <c r="E7" s="519"/>
      <c r="F7" s="520"/>
      <c r="G7" s="521" t="s">
        <v>566</v>
      </c>
      <c r="H7" s="522"/>
      <c r="I7" s="522"/>
      <c r="J7" s="522"/>
      <c r="K7" s="522"/>
      <c r="L7" s="522"/>
      <c r="M7" s="522"/>
      <c r="N7" s="522"/>
      <c r="O7" s="522"/>
      <c r="P7" s="522"/>
      <c r="Q7" s="522"/>
      <c r="R7" s="522"/>
      <c r="S7" s="522"/>
      <c r="T7" s="522"/>
      <c r="U7" s="522"/>
      <c r="V7" s="522"/>
      <c r="W7" s="522"/>
      <c r="X7" s="523"/>
      <c r="Y7" s="945" t="s">
        <v>389</v>
      </c>
      <c r="Z7" s="466"/>
      <c r="AA7" s="466"/>
      <c r="AB7" s="466"/>
      <c r="AC7" s="466"/>
      <c r="AD7" s="946"/>
      <c r="AE7" s="935" t="s">
        <v>642</v>
      </c>
      <c r="AF7" s="936"/>
      <c r="AG7" s="936"/>
      <c r="AH7" s="936"/>
      <c r="AI7" s="936"/>
      <c r="AJ7" s="936"/>
      <c r="AK7" s="936"/>
      <c r="AL7" s="936"/>
      <c r="AM7" s="936"/>
      <c r="AN7" s="936"/>
      <c r="AO7" s="936"/>
      <c r="AP7" s="936"/>
      <c r="AQ7" s="936"/>
      <c r="AR7" s="936"/>
      <c r="AS7" s="936"/>
      <c r="AT7" s="936"/>
      <c r="AU7" s="936"/>
      <c r="AV7" s="936"/>
      <c r="AW7" s="936"/>
      <c r="AX7" s="937"/>
    </row>
    <row r="8" spans="1:50" ht="43.5" customHeight="1" x14ac:dyDescent="0.15">
      <c r="A8" s="518" t="s">
        <v>259</v>
      </c>
      <c r="B8" s="519"/>
      <c r="C8" s="519"/>
      <c r="D8" s="519"/>
      <c r="E8" s="519"/>
      <c r="F8" s="520"/>
      <c r="G8" s="958" t="str">
        <f>入力規則等!A27</f>
        <v>科学技術・イノベーション</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74.25" customHeight="1" x14ac:dyDescent="0.15">
      <c r="A9" s="871" t="s">
        <v>23</v>
      </c>
      <c r="B9" s="872"/>
      <c r="C9" s="872"/>
      <c r="D9" s="872"/>
      <c r="E9" s="872"/>
      <c r="F9" s="872"/>
      <c r="G9" s="873" t="s">
        <v>567</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62.25" customHeight="1" x14ac:dyDescent="0.15">
      <c r="A10" s="680" t="s">
        <v>30</v>
      </c>
      <c r="B10" s="681"/>
      <c r="C10" s="681"/>
      <c r="D10" s="681"/>
      <c r="E10" s="681"/>
      <c r="F10" s="681"/>
      <c r="G10" s="775" t="s">
        <v>568</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31.5" customHeight="1" x14ac:dyDescent="0.15">
      <c r="A11" s="680" t="s">
        <v>5</v>
      </c>
      <c r="B11" s="681"/>
      <c r="C11" s="681"/>
      <c r="D11" s="681"/>
      <c r="E11" s="681"/>
      <c r="F11" s="682"/>
      <c r="G11" s="715" t="str">
        <f>入力規則等!P10</f>
        <v>補助、負担</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392</v>
      </c>
      <c r="Q12" s="439"/>
      <c r="R12" s="439"/>
      <c r="S12" s="439"/>
      <c r="T12" s="439"/>
      <c r="U12" s="439"/>
      <c r="V12" s="440"/>
      <c r="W12" s="438" t="s">
        <v>412</v>
      </c>
      <c r="X12" s="439"/>
      <c r="Y12" s="439"/>
      <c r="Z12" s="439"/>
      <c r="AA12" s="439"/>
      <c r="AB12" s="439"/>
      <c r="AC12" s="440"/>
      <c r="AD12" s="438" t="s">
        <v>419</v>
      </c>
      <c r="AE12" s="439"/>
      <c r="AF12" s="439"/>
      <c r="AG12" s="439"/>
      <c r="AH12" s="439"/>
      <c r="AI12" s="439"/>
      <c r="AJ12" s="440"/>
      <c r="AK12" s="438" t="s">
        <v>426</v>
      </c>
      <c r="AL12" s="439"/>
      <c r="AM12" s="439"/>
      <c r="AN12" s="439"/>
      <c r="AO12" s="439"/>
      <c r="AP12" s="439"/>
      <c r="AQ12" s="440"/>
      <c r="AR12" s="438" t="s">
        <v>427</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16080</v>
      </c>
      <c r="Q13" s="678"/>
      <c r="R13" s="678"/>
      <c r="S13" s="678"/>
      <c r="T13" s="678"/>
      <c r="U13" s="678"/>
      <c r="V13" s="679"/>
      <c r="W13" s="677">
        <v>15579.4</v>
      </c>
      <c r="X13" s="678"/>
      <c r="Y13" s="678"/>
      <c r="Z13" s="678"/>
      <c r="AA13" s="678"/>
      <c r="AB13" s="678"/>
      <c r="AC13" s="679"/>
      <c r="AD13" s="677">
        <v>14169.2</v>
      </c>
      <c r="AE13" s="678"/>
      <c r="AF13" s="678"/>
      <c r="AG13" s="678"/>
      <c r="AH13" s="678"/>
      <c r="AI13" s="678"/>
      <c r="AJ13" s="679"/>
      <c r="AK13" s="677">
        <v>16022.9</v>
      </c>
      <c r="AL13" s="678"/>
      <c r="AM13" s="678"/>
      <c r="AN13" s="678"/>
      <c r="AO13" s="678"/>
      <c r="AP13" s="678"/>
      <c r="AQ13" s="679"/>
      <c r="AR13" s="942">
        <v>20639.099999999999</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569</v>
      </c>
      <c r="Q14" s="678"/>
      <c r="R14" s="678"/>
      <c r="S14" s="678"/>
      <c r="T14" s="678"/>
      <c r="U14" s="678"/>
      <c r="V14" s="679"/>
      <c r="W14" s="677" t="s">
        <v>570</v>
      </c>
      <c r="X14" s="678"/>
      <c r="Y14" s="678"/>
      <c r="Z14" s="678"/>
      <c r="AA14" s="678"/>
      <c r="AB14" s="678"/>
      <c r="AC14" s="679"/>
      <c r="AD14" s="677" t="s">
        <v>631</v>
      </c>
      <c r="AE14" s="678"/>
      <c r="AF14" s="678"/>
      <c r="AG14" s="678"/>
      <c r="AH14" s="678"/>
      <c r="AI14" s="678"/>
      <c r="AJ14" s="679"/>
      <c r="AK14" s="677" t="s">
        <v>631</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v>3824</v>
      </c>
      <c r="Q15" s="678"/>
      <c r="R15" s="678"/>
      <c r="S15" s="678"/>
      <c r="T15" s="678"/>
      <c r="U15" s="678"/>
      <c r="V15" s="679"/>
      <c r="W15" s="677">
        <v>2555</v>
      </c>
      <c r="X15" s="678"/>
      <c r="Y15" s="678"/>
      <c r="Z15" s="678"/>
      <c r="AA15" s="678"/>
      <c r="AB15" s="678"/>
      <c r="AC15" s="679"/>
      <c r="AD15" s="677">
        <v>2659.5</v>
      </c>
      <c r="AE15" s="678"/>
      <c r="AF15" s="678"/>
      <c r="AG15" s="678"/>
      <c r="AH15" s="678"/>
      <c r="AI15" s="678"/>
      <c r="AJ15" s="679"/>
      <c r="AK15" s="677">
        <v>493.5</v>
      </c>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v>-2555</v>
      </c>
      <c r="Q16" s="678"/>
      <c r="R16" s="678"/>
      <c r="S16" s="678"/>
      <c r="T16" s="678"/>
      <c r="U16" s="678"/>
      <c r="V16" s="679"/>
      <c r="W16" s="677">
        <v>-2659.5</v>
      </c>
      <c r="X16" s="678"/>
      <c r="Y16" s="678"/>
      <c r="Z16" s="678"/>
      <c r="AA16" s="678"/>
      <c r="AB16" s="678"/>
      <c r="AC16" s="679"/>
      <c r="AD16" s="677">
        <v>-493.5</v>
      </c>
      <c r="AE16" s="678"/>
      <c r="AF16" s="678"/>
      <c r="AG16" s="678"/>
      <c r="AH16" s="678"/>
      <c r="AI16" s="678"/>
      <c r="AJ16" s="679"/>
      <c r="AK16" s="677" t="s">
        <v>634</v>
      </c>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569</v>
      </c>
      <c r="Q17" s="678"/>
      <c r="R17" s="678"/>
      <c r="S17" s="678"/>
      <c r="T17" s="678"/>
      <c r="U17" s="678"/>
      <c r="V17" s="679"/>
      <c r="W17" s="677" t="s">
        <v>561</v>
      </c>
      <c r="X17" s="678"/>
      <c r="Y17" s="678"/>
      <c r="Z17" s="678"/>
      <c r="AA17" s="678"/>
      <c r="AB17" s="678"/>
      <c r="AC17" s="679"/>
      <c r="AD17" s="677" t="s">
        <v>631</v>
      </c>
      <c r="AE17" s="678"/>
      <c r="AF17" s="678"/>
      <c r="AG17" s="678"/>
      <c r="AH17" s="678"/>
      <c r="AI17" s="678"/>
      <c r="AJ17" s="679"/>
      <c r="AK17" s="677" t="s">
        <v>633</v>
      </c>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17349</v>
      </c>
      <c r="Q18" s="901"/>
      <c r="R18" s="901"/>
      <c r="S18" s="901"/>
      <c r="T18" s="901"/>
      <c r="U18" s="901"/>
      <c r="V18" s="902"/>
      <c r="W18" s="900">
        <f>SUM(W13:AC17)</f>
        <v>15474.900000000001</v>
      </c>
      <c r="X18" s="901"/>
      <c r="Y18" s="901"/>
      <c r="Z18" s="901"/>
      <c r="AA18" s="901"/>
      <c r="AB18" s="901"/>
      <c r="AC18" s="902"/>
      <c r="AD18" s="900">
        <f>SUM(AD13:AJ17)</f>
        <v>16335.2</v>
      </c>
      <c r="AE18" s="901"/>
      <c r="AF18" s="901"/>
      <c r="AG18" s="901"/>
      <c r="AH18" s="901"/>
      <c r="AI18" s="901"/>
      <c r="AJ18" s="902"/>
      <c r="AK18" s="900">
        <f>SUM(AK13:AQ17)</f>
        <v>16516.400000000001</v>
      </c>
      <c r="AL18" s="901"/>
      <c r="AM18" s="901"/>
      <c r="AN18" s="901"/>
      <c r="AO18" s="901"/>
      <c r="AP18" s="901"/>
      <c r="AQ18" s="902"/>
      <c r="AR18" s="900">
        <f>SUM(AR13:AX17)</f>
        <v>20639.099999999999</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17276</v>
      </c>
      <c r="Q19" s="678"/>
      <c r="R19" s="678"/>
      <c r="S19" s="678"/>
      <c r="T19" s="678"/>
      <c r="U19" s="678"/>
      <c r="V19" s="679"/>
      <c r="W19" s="677">
        <v>15473.1</v>
      </c>
      <c r="X19" s="678"/>
      <c r="Y19" s="678"/>
      <c r="Z19" s="678"/>
      <c r="AA19" s="678"/>
      <c r="AB19" s="678"/>
      <c r="AC19" s="679"/>
      <c r="AD19" s="677">
        <v>16263</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0.99579226468384341</v>
      </c>
      <c r="Q20" s="318"/>
      <c r="R20" s="318"/>
      <c r="S20" s="318"/>
      <c r="T20" s="318"/>
      <c r="U20" s="318"/>
      <c r="V20" s="318"/>
      <c r="W20" s="318">
        <f t="shared" ref="W20" si="0">IF(W18=0, "-", SUM(W19)/W18)</f>
        <v>0.99988368260861127</v>
      </c>
      <c r="X20" s="318"/>
      <c r="Y20" s="318"/>
      <c r="Z20" s="318"/>
      <c r="AA20" s="318"/>
      <c r="AB20" s="318"/>
      <c r="AC20" s="318"/>
      <c r="AD20" s="318">
        <f t="shared" ref="AD20" si="1">IF(AD18=0, "-", SUM(AD19)/AD18)</f>
        <v>0.99558009696850969</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9.25" customHeight="1" x14ac:dyDescent="0.15">
      <c r="A21" s="871"/>
      <c r="B21" s="872"/>
      <c r="C21" s="872"/>
      <c r="D21" s="872"/>
      <c r="E21" s="872"/>
      <c r="F21" s="1004"/>
      <c r="G21" s="316" t="s">
        <v>357</v>
      </c>
      <c r="H21" s="317"/>
      <c r="I21" s="317"/>
      <c r="J21" s="317"/>
      <c r="K21" s="317"/>
      <c r="L21" s="317"/>
      <c r="M21" s="317"/>
      <c r="N21" s="317"/>
      <c r="O21" s="317"/>
      <c r="P21" s="318">
        <f>IF(P19=0, "-", SUM(P19)/SUM(P13,P14))</f>
        <v>1.0743781094527363</v>
      </c>
      <c r="Q21" s="318"/>
      <c r="R21" s="318"/>
      <c r="S21" s="318"/>
      <c r="T21" s="318"/>
      <c r="U21" s="318"/>
      <c r="V21" s="318"/>
      <c r="W21" s="318">
        <f t="shared" ref="W21" si="2">IF(W19=0, "-", SUM(W19)/SUM(W13,W14))</f>
        <v>0.9931768874282707</v>
      </c>
      <c r="X21" s="318"/>
      <c r="Y21" s="318"/>
      <c r="Z21" s="318"/>
      <c r="AA21" s="318"/>
      <c r="AB21" s="318"/>
      <c r="AC21" s="318"/>
      <c r="AD21" s="318">
        <f t="shared" ref="AD21" si="3">IF(AD19=0, "-", SUM(AD19)/SUM(AD13,AD14))</f>
        <v>1.1477712220873444</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428</v>
      </c>
      <c r="B22" s="972"/>
      <c r="C22" s="972"/>
      <c r="D22" s="972"/>
      <c r="E22" s="972"/>
      <c r="F22" s="973"/>
      <c r="G22" s="1009" t="s">
        <v>336</v>
      </c>
      <c r="H22" s="221"/>
      <c r="I22" s="221"/>
      <c r="J22" s="221"/>
      <c r="K22" s="221"/>
      <c r="L22" s="221"/>
      <c r="M22" s="221"/>
      <c r="N22" s="221"/>
      <c r="O22" s="222"/>
      <c r="P22" s="960" t="s">
        <v>429</v>
      </c>
      <c r="Q22" s="221"/>
      <c r="R22" s="221"/>
      <c r="S22" s="221"/>
      <c r="T22" s="221"/>
      <c r="U22" s="221"/>
      <c r="V22" s="222"/>
      <c r="W22" s="960" t="s">
        <v>430</v>
      </c>
      <c r="X22" s="221"/>
      <c r="Y22" s="221"/>
      <c r="Z22" s="221"/>
      <c r="AA22" s="221"/>
      <c r="AB22" s="221"/>
      <c r="AC22" s="222"/>
      <c r="AD22" s="960" t="s">
        <v>335</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43.5" customHeight="1" x14ac:dyDescent="0.15">
      <c r="A23" s="974"/>
      <c r="B23" s="975"/>
      <c r="C23" s="975"/>
      <c r="D23" s="975"/>
      <c r="E23" s="975"/>
      <c r="F23" s="976"/>
      <c r="G23" s="1010" t="s">
        <v>571</v>
      </c>
      <c r="H23" s="1011"/>
      <c r="I23" s="1011"/>
      <c r="J23" s="1011"/>
      <c r="K23" s="1011"/>
      <c r="L23" s="1011"/>
      <c r="M23" s="1011"/>
      <c r="N23" s="1011"/>
      <c r="O23" s="1012"/>
      <c r="P23" s="942">
        <v>10842.1</v>
      </c>
      <c r="Q23" s="943"/>
      <c r="R23" s="943"/>
      <c r="S23" s="943"/>
      <c r="T23" s="943"/>
      <c r="U23" s="943"/>
      <c r="V23" s="961"/>
      <c r="W23" s="942">
        <v>17855</v>
      </c>
      <c r="X23" s="943"/>
      <c r="Y23" s="943"/>
      <c r="Z23" s="943"/>
      <c r="AA23" s="943"/>
      <c r="AB23" s="943"/>
      <c r="AC23" s="961"/>
      <c r="AD23" s="981" t="s">
        <v>685</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43.5" customHeight="1" x14ac:dyDescent="0.15">
      <c r="A24" s="974"/>
      <c r="B24" s="975"/>
      <c r="C24" s="975"/>
      <c r="D24" s="975"/>
      <c r="E24" s="975"/>
      <c r="F24" s="976"/>
      <c r="G24" s="962" t="s">
        <v>572</v>
      </c>
      <c r="H24" s="963"/>
      <c r="I24" s="963"/>
      <c r="J24" s="963"/>
      <c r="K24" s="963"/>
      <c r="L24" s="963"/>
      <c r="M24" s="963"/>
      <c r="N24" s="963"/>
      <c r="O24" s="964"/>
      <c r="P24" s="677">
        <v>5180.8</v>
      </c>
      <c r="Q24" s="678"/>
      <c r="R24" s="678"/>
      <c r="S24" s="678"/>
      <c r="T24" s="678"/>
      <c r="U24" s="678"/>
      <c r="V24" s="679"/>
      <c r="W24" s="677">
        <v>4856</v>
      </c>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9.25" hidden="1" customHeight="1" x14ac:dyDescent="0.15">
      <c r="A25" s="974"/>
      <c r="B25" s="975"/>
      <c r="C25" s="975"/>
      <c r="D25" s="975"/>
      <c r="E25" s="975"/>
      <c r="F25" s="976"/>
      <c r="G25" s="962"/>
      <c r="H25" s="963"/>
      <c r="I25" s="963"/>
      <c r="J25" s="963"/>
      <c r="K25" s="963"/>
      <c r="L25" s="963"/>
      <c r="M25" s="963"/>
      <c r="N25" s="963"/>
      <c r="O25" s="964"/>
      <c r="P25" s="677"/>
      <c r="Q25" s="678"/>
      <c r="R25" s="678"/>
      <c r="S25" s="678"/>
      <c r="T25" s="678"/>
      <c r="U25" s="678"/>
      <c r="V25" s="679"/>
      <c r="W25" s="677"/>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9.25" hidden="1" customHeight="1" x14ac:dyDescent="0.15">
      <c r="A26" s="974"/>
      <c r="B26" s="975"/>
      <c r="C26" s="975"/>
      <c r="D26" s="975"/>
      <c r="E26" s="975"/>
      <c r="F26" s="976"/>
      <c r="G26" s="962"/>
      <c r="H26" s="963"/>
      <c r="I26" s="963"/>
      <c r="J26" s="963"/>
      <c r="K26" s="963"/>
      <c r="L26" s="963"/>
      <c r="M26" s="963"/>
      <c r="N26" s="963"/>
      <c r="O26" s="964"/>
      <c r="P26" s="677"/>
      <c r="Q26" s="678"/>
      <c r="R26" s="678"/>
      <c r="S26" s="678"/>
      <c r="T26" s="678"/>
      <c r="U26" s="678"/>
      <c r="V26" s="679"/>
      <c r="W26" s="677"/>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9.25" hidden="1" customHeight="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9.25" hidden="1" customHeight="1" x14ac:dyDescent="0.15">
      <c r="A28" s="974"/>
      <c r="B28" s="975"/>
      <c r="C28" s="975"/>
      <c r="D28" s="975"/>
      <c r="E28" s="975"/>
      <c r="F28" s="976"/>
      <c r="G28" s="965" t="s">
        <v>340</v>
      </c>
      <c r="H28" s="966"/>
      <c r="I28" s="966"/>
      <c r="J28" s="966"/>
      <c r="K28" s="966"/>
      <c r="L28" s="966"/>
      <c r="M28" s="966"/>
      <c r="N28" s="966"/>
      <c r="O28" s="967"/>
      <c r="P28" s="900">
        <f>P29-SUM(P23:P27)</f>
        <v>0</v>
      </c>
      <c r="Q28" s="901"/>
      <c r="R28" s="901"/>
      <c r="S28" s="901"/>
      <c r="T28" s="901"/>
      <c r="U28" s="901"/>
      <c r="V28" s="902"/>
      <c r="W28" s="900">
        <f>W29-SUM(W23:W27)</f>
        <v>-2071.9000000000015</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9.25" customHeight="1" thickBot="1" x14ac:dyDescent="0.2">
      <c r="A29" s="977"/>
      <c r="B29" s="978"/>
      <c r="C29" s="978"/>
      <c r="D29" s="978"/>
      <c r="E29" s="978"/>
      <c r="F29" s="979"/>
      <c r="G29" s="968" t="s">
        <v>337</v>
      </c>
      <c r="H29" s="969"/>
      <c r="I29" s="969"/>
      <c r="J29" s="969"/>
      <c r="K29" s="969"/>
      <c r="L29" s="969"/>
      <c r="M29" s="969"/>
      <c r="N29" s="969"/>
      <c r="O29" s="970"/>
      <c r="P29" s="677">
        <f>AK13</f>
        <v>16022.9</v>
      </c>
      <c r="Q29" s="678"/>
      <c r="R29" s="678"/>
      <c r="S29" s="678"/>
      <c r="T29" s="678"/>
      <c r="U29" s="678"/>
      <c r="V29" s="679"/>
      <c r="W29" s="992">
        <f>AR13</f>
        <v>20639.099999999999</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352</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392</v>
      </c>
      <c r="AF30" s="881"/>
      <c r="AG30" s="881"/>
      <c r="AH30" s="882"/>
      <c r="AI30" s="880" t="s">
        <v>414</v>
      </c>
      <c r="AJ30" s="881"/>
      <c r="AK30" s="881"/>
      <c r="AL30" s="882"/>
      <c r="AM30" s="938" t="s">
        <v>419</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v>4</v>
      </c>
      <c r="AR31" s="200"/>
      <c r="AS31" s="132" t="s">
        <v>236</v>
      </c>
      <c r="AT31" s="133"/>
      <c r="AU31" s="199">
        <v>24</v>
      </c>
      <c r="AV31" s="199"/>
      <c r="AW31" s="418" t="s">
        <v>181</v>
      </c>
      <c r="AX31" s="419"/>
    </row>
    <row r="32" spans="1:50" ht="23.25" customHeight="1" x14ac:dyDescent="0.15">
      <c r="A32" s="423"/>
      <c r="B32" s="421"/>
      <c r="C32" s="421"/>
      <c r="D32" s="421"/>
      <c r="E32" s="421"/>
      <c r="F32" s="422"/>
      <c r="G32" s="584" t="s">
        <v>574</v>
      </c>
      <c r="H32" s="585"/>
      <c r="I32" s="585"/>
      <c r="J32" s="585"/>
      <c r="K32" s="585"/>
      <c r="L32" s="585"/>
      <c r="M32" s="585"/>
      <c r="N32" s="585"/>
      <c r="O32" s="586"/>
      <c r="P32" s="104" t="s">
        <v>575</v>
      </c>
      <c r="Q32" s="104"/>
      <c r="R32" s="104"/>
      <c r="S32" s="104"/>
      <c r="T32" s="104"/>
      <c r="U32" s="104"/>
      <c r="V32" s="104"/>
      <c r="W32" s="104"/>
      <c r="X32" s="105"/>
      <c r="Y32" s="494" t="s">
        <v>12</v>
      </c>
      <c r="Z32" s="554"/>
      <c r="AA32" s="555"/>
      <c r="AB32" s="484" t="s">
        <v>573</v>
      </c>
      <c r="AC32" s="484"/>
      <c r="AD32" s="484"/>
      <c r="AE32" s="217">
        <v>98.2</v>
      </c>
      <c r="AF32" s="218"/>
      <c r="AG32" s="218"/>
      <c r="AH32" s="218"/>
      <c r="AI32" s="217">
        <v>94.5</v>
      </c>
      <c r="AJ32" s="218"/>
      <c r="AK32" s="218"/>
      <c r="AL32" s="218"/>
      <c r="AM32" s="217">
        <v>97.3</v>
      </c>
      <c r="AN32" s="218"/>
      <c r="AO32" s="218"/>
      <c r="AP32" s="218"/>
      <c r="AQ32" s="352" t="s">
        <v>631</v>
      </c>
      <c r="AR32" s="207"/>
      <c r="AS32" s="207"/>
      <c r="AT32" s="353"/>
      <c r="AU32" s="218" t="s">
        <v>631</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573</v>
      </c>
      <c r="AC33" s="546"/>
      <c r="AD33" s="546"/>
      <c r="AE33" s="217">
        <v>90</v>
      </c>
      <c r="AF33" s="218"/>
      <c r="AG33" s="218"/>
      <c r="AH33" s="218"/>
      <c r="AI33" s="217">
        <v>90</v>
      </c>
      <c r="AJ33" s="218"/>
      <c r="AK33" s="218"/>
      <c r="AL33" s="218"/>
      <c r="AM33" s="217">
        <v>90</v>
      </c>
      <c r="AN33" s="218"/>
      <c r="AO33" s="218"/>
      <c r="AP33" s="218"/>
      <c r="AQ33" s="352">
        <v>90</v>
      </c>
      <c r="AR33" s="207"/>
      <c r="AS33" s="207"/>
      <c r="AT33" s="353"/>
      <c r="AU33" s="218">
        <v>90</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109.11111111111111</v>
      </c>
      <c r="AF34" s="218"/>
      <c r="AG34" s="218"/>
      <c r="AH34" s="218"/>
      <c r="AI34" s="217">
        <v>105</v>
      </c>
      <c r="AJ34" s="218"/>
      <c r="AK34" s="218"/>
      <c r="AL34" s="218"/>
      <c r="AM34" s="217">
        <v>108.1</v>
      </c>
      <c r="AN34" s="218"/>
      <c r="AO34" s="218"/>
      <c r="AP34" s="218"/>
      <c r="AQ34" s="352" t="s">
        <v>632</v>
      </c>
      <c r="AR34" s="207"/>
      <c r="AS34" s="207"/>
      <c r="AT34" s="353"/>
      <c r="AU34" s="218" t="s">
        <v>632</v>
      </c>
      <c r="AV34" s="218"/>
      <c r="AW34" s="218"/>
      <c r="AX34" s="220"/>
    </row>
    <row r="35" spans="1:50" ht="30" customHeight="1" x14ac:dyDescent="0.15">
      <c r="A35" s="225" t="s">
        <v>380</v>
      </c>
      <c r="B35" s="226"/>
      <c r="C35" s="226"/>
      <c r="D35" s="226"/>
      <c r="E35" s="226"/>
      <c r="F35" s="227"/>
      <c r="G35" s="231" t="s">
        <v>613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30"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1" t="s">
        <v>352</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392</v>
      </c>
      <c r="AF37" s="244"/>
      <c r="AG37" s="244"/>
      <c r="AH37" s="245"/>
      <c r="AI37" s="243" t="s">
        <v>390</v>
      </c>
      <c r="AJ37" s="244"/>
      <c r="AK37" s="244"/>
      <c r="AL37" s="245"/>
      <c r="AM37" s="249" t="s">
        <v>419</v>
      </c>
      <c r="AN37" s="249"/>
      <c r="AO37" s="249"/>
      <c r="AP37" s="249"/>
      <c r="AQ37" s="150" t="s">
        <v>235</v>
      </c>
      <c r="AR37" s="151"/>
      <c r="AS37" s="151"/>
      <c r="AT37" s="152"/>
      <c r="AU37" s="434" t="s">
        <v>134</v>
      </c>
      <c r="AV37" s="434"/>
      <c r="AW37" s="434"/>
      <c r="AX37" s="933"/>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c r="AR38" s="200"/>
      <c r="AS38" s="132" t="s">
        <v>236</v>
      </c>
      <c r="AT38" s="133"/>
      <c r="AU38" s="199"/>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352</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392</v>
      </c>
      <c r="AF44" s="244"/>
      <c r="AG44" s="244"/>
      <c r="AH44" s="245"/>
      <c r="AI44" s="243" t="s">
        <v>390</v>
      </c>
      <c r="AJ44" s="244"/>
      <c r="AK44" s="244"/>
      <c r="AL44" s="245"/>
      <c r="AM44" s="249" t="s">
        <v>419</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352</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392</v>
      </c>
      <c r="AF51" s="244"/>
      <c r="AG51" s="244"/>
      <c r="AH51" s="245"/>
      <c r="AI51" s="243" t="s">
        <v>390</v>
      </c>
      <c r="AJ51" s="244"/>
      <c r="AK51" s="244"/>
      <c r="AL51" s="245"/>
      <c r="AM51" s="249" t="s">
        <v>419</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352</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392</v>
      </c>
      <c r="AF58" s="244"/>
      <c r="AG58" s="244"/>
      <c r="AH58" s="245"/>
      <c r="AI58" s="243" t="s">
        <v>390</v>
      </c>
      <c r="AJ58" s="244"/>
      <c r="AK58" s="244"/>
      <c r="AL58" s="245"/>
      <c r="AM58" s="249" t="s">
        <v>419</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353</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348</v>
      </c>
      <c r="X65" s="511"/>
      <c r="Y65" s="514"/>
      <c r="Z65" s="514"/>
      <c r="AA65" s="515"/>
      <c r="AB65" s="237" t="s">
        <v>11</v>
      </c>
      <c r="AC65" s="238"/>
      <c r="AD65" s="239"/>
      <c r="AE65" s="243" t="s">
        <v>392</v>
      </c>
      <c r="AF65" s="244"/>
      <c r="AG65" s="244"/>
      <c r="AH65" s="245"/>
      <c r="AI65" s="243" t="s">
        <v>390</v>
      </c>
      <c r="AJ65" s="244"/>
      <c r="AK65" s="244"/>
      <c r="AL65" s="245"/>
      <c r="AM65" s="249" t="s">
        <v>419</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351</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370</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370</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371</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358</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369</v>
      </c>
      <c r="X70" s="311"/>
      <c r="Y70" s="269" t="s">
        <v>12</v>
      </c>
      <c r="Z70" s="269"/>
      <c r="AA70" s="270"/>
      <c r="AB70" s="271" t="s">
        <v>370</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370</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371</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353</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392</v>
      </c>
      <c r="AF73" s="244"/>
      <c r="AG73" s="244"/>
      <c r="AH73" s="245"/>
      <c r="AI73" s="243" t="s">
        <v>390</v>
      </c>
      <c r="AJ73" s="244"/>
      <c r="AK73" s="244"/>
      <c r="AL73" s="245"/>
      <c r="AM73" s="249" t="s">
        <v>419</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383</v>
      </c>
      <c r="B78" s="341"/>
      <c r="C78" s="341"/>
      <c r="D78" s="341"/>
      <c r="E78" s="338" t="s">
        <v>331</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347</v>
      </c>
      <c r="AP79" s="278"/>
      <c r="AQ79" s="278"/>
      <c r="AR79" s="80" t="s">
        <v>345</v>
      </c>
      <c r="AS79" s="277"/>
      <c r="AT79" s="278"/>
      <c r="AU79" s="278"/>
      <c r="AV79" s="278"/>
      <c r="AW79" s="278"/>
      <c r="AX79" s="1005"/>
    </row>
    <row r="80" spans="1:50" ht="30" hidden="1" customHeight="1" x14ac:dyDescent="0.15">
      <c r="A80" s="886" t="s">
        <v>147</v>
      </c>
      <c r="B80" s="547" t="s">
        <v>344</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431</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30"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30"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30"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30"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30"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392</v>
      </c>
      <c r="AF85" s="244"/>
      <c r="AG85" s="244"/>
      <c r="AH85" s="245"/>
      <c r="AI85" s="243" t="s">
        <v>390</v>
      </c>
      <c r="AJ85" s="244"/>
      <c r="AK85" s="244"/>
      <c r="AL85" s="245"/>
      <c r="AM85" s="249" t="s">
        <v>419</v>
      </c>
      <c r="AN85" s="249"/>
      <c r="AO85" s="249"/>
      <c r="AP85" s="249"/>
      <c r="AQ85" s="159" t="s">
        <v>235</v>
      </c>
      <c r="AR85" s="129"/>
      <c r="AS85" s="129"/>
      <c r="AT85" s="130"/>
      <c r="AU85" s="556" t="s">
        <v>134</v>
      </c>
      <c r="AV85" s="556"/>
      <c r="AW85" s="556"/>
      <c r="AX85" s="557"/>
      <c r="AY85" s="10"/>
      <c r="AZ85" s="10"/>
      <c r="BA85" s="10"/>
      <c r="BB85" s="10"/>
      <c r="BC85" s="10"/>
    </row>
    <row r="86" spans="1:60" ht="30"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v>4</v>
      </c>
      <c r="AR86" s="199"/>
      <c r="AS86" s="132" t="s">
        <v>236</v>
      </c>
      <c r="AT86" s="133"/>
      <c r="AU86" s="199">
        <v>24</v>
      </c>
      <c r="AV86" s="199"/>
      <c r="AW86" s="418" t="s">
        <v>181</v>
      </c>
      <c r="AX86" s="419"/>
      <c r="AY86" s="10"/>
      <c r="AZ86" s="10"/>
      <c r="BA86" s="10"/>
      <c r="BB86" s="10"/>
      <c r="BC86" s="10"/>
      <c r="BD86" s="10"/>
      <c r="BE86" s="10"/>
      <c r="BF86" s="10"/>
      <c r="BG86" s="10"/>
      <c r="BH86" s="10"/>
    </row>
    <row r="87" spans="1:60" ht="48.75" hidden="1" customHeight="1" x14ac:dyDescent="0.15">
      <c r="A87" s="887"/>
      <c r="B87" s="451"/>
      <c r="C87" s="451"/>
      <c r="D87" s="451"/>
      <c r="E87" s="451"/>
      <c r="F87" s="452"/>
      <c r="G87" s="103" t="s">
        <v>686</v>
      </c>
      <c r="H87" s="104"/>
      <c r="I87" s="104"/>
      <c r="J87" s="104"/>
      <c r="K87" s="104"/>
      <c r="L87" s="104"/>
      <c r="M87" s="104"/>
      <c r="N87" s="104"/>
      <c r="O87" s="105"/>
      <c r="P87" s="104" t="s">
        <v>688</v>
      </c>
      <c r="Q87" s="537"/>
      <c r="R87" s="537"/>
      <c r="S87" s="537"/>
      <c r="T87" s="537"/>
      <c r="U87" s="537"/>
      <c r="V87" s="537"/>
      <c r="W87" s="537"/>
      <c r="X87" s="538"/>
      <c r="Y87" s="581" t="s">
        <v>62</v>
      </c>
      <c r="Z87" s="582"/>
      <c r="AA87" s="583"/>
      <c r="AB87" s="484" t="s">
        <v>687</v>
      </c>
      <c r="AC87" s="484"/>
      <c r="AD87" s="484"/>
      <c r="AE87" s="217"/>
      <c r="AF87" s="218"/>
      <c r="AG87" s="218"/>
      <c r="AH87" s="218"/>
      <c r="AI87" s="217"/>
      <c r="AJ87" s="218"/>
      <c r="AK87" s="218"/>
      <c r="AL87" s="218"/>
      <c r="AM87" s="217"/>
      <c r="AN87" s="218"/>
      <c r="AO87" s="218"/>
      <c r="AP87" s="218"/>
      <c r="AQ87" s="352" t="s">
        <v>686</v>
      </c>
      <c r="AR87" s="207"/>
      <c r="AS87" s="207"/>
      <c r="AT87" s="353"/>
      <c r="AU87" s="218" t="s">
        <v>686</v>
      </c>
      <c r="AV87" s="218"/>
      <c r="AW87" s="218"/>
      <c r="AX87" s="220"/>
    </row>
    <row r="88" spans="1:60" ht="48.7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t="s">
        <v>687</v>
      </c>
      <c r="AC88" s="546"/>
      <c r="AD88" s="546"/>
      <c r="AE88" s="217" t="s">
        <v>686</v>
      </c>
      <c r="AF88" s="218"/>
      <c r="AG88" s="218"/>
      <c r="AH88" s="218"/>
      <c r="AI88" s="217" t="s">
        <v>686</v>
      </c>
      <c r="AJ88" s="218"/>
      <c r="AK88" s="218"/>
      <c r="AL88" s="218"/>
      <c r="AM88" s="217" t="s">
        <v>686</v>
      </c>
      <c r="AN88" s="218"/>
      <c r="AO88" s="218"/>
      <c r="AP88" s="218"/>
      <c r="AQ88" s="352" t="s">
        <v>686</v>
      </c>
      <c r="AR88" s="207"/>
      <c r="AS88" s="207"/>
      <c r="AT88" s="353"/>
      <c r="AU88" s="218" t="s">
        <v>686</v>
      </c>
      <c r="AV88" s="218"/>
      <c r="AW88" s="218"/>
      <c r="AX88" s="220"/>
      <c r="AY88" s="10"/>
      <c r="AZ88" s="10"/>
      <c r="BA88" s="10"/>
      <c r="BB88" s="10"/>
      <c r="BC88" s="10"/>
    </row>
    <row r="89" spans="1:60" ht="48.7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t="s">
        <v>686</v>
      </c>
      <c r="AF89" s="218"/>
      <c r="AG89" s="218"/>
      <c r="AH89" s="218"/>
      <c r="AI89" s="217" t="s">
        <v>686</v>
      </c>
      <c r="AJ89" s="218"/>
      <c r="AK89" s="218"/>
      <c r="AL89" s="218"/>
      <c r="AM89" s="217" t="s">
        <v>686</v>
      </c>
      <c r="AN89" s="218"/>
      <c r="AO89" s="218"/>
      <c r="AP89" s="218"/>
      <c r="AQ89" s="352" t="s">
        <v>686</v>
      </c>
      <c r="AR89" s="207"/>
      <c r="AS89" s="207"/>
      <c r="AT89" s="353"/>
      <c r="AU89" s="218" t="s">
        <v>686</v>
      </c>
      <c r="AV89" s="218"/>
      <c r="AW89" s="218"/>
      <c r="AX89" s="220"/>
      <c r="AY89" s="10"/>
      <c r="AZ89" s="10"/>
      <c r="BA89" s="10"/>
      <c r="BB89" s="10"/>
      <c r="BC89" s="10"/>
      <c r="BD89" s="10"/>
      <c r="BE89" s="10"/>
      <c r="BF89" s="10"/>
      <c r="BG89" s="10"/>
      <c r="BH89" s="10"/>
    </row>
    <row r="90" spans="1:60" ht="30"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392</v>
      </c>
      <c r="AF90" s="244"/>
      <c r="AG90" s="244"/>
      <c r="AH90" s="245"/>
      <c r="AI90" s="243" t="s">
        <v>390</v>
      </c>
      <c r="AJ90" s="244"/>
      <c r="AK90" s="244"/>
      <c r="AL90" s="245"/>
      <c r="AM90" s="249" t="s">
        <v>419</v>
      </c>
      <c r="AN90" s="249"/>
      <c r="AO90" s="249"/>
      <c r="AP90" s="249"/>
      <c r="AQ90" s="159" t="s">
        <v>235</v>
      </c>
      <c r="AR90" s="129"/>
      <c r="AS90" s="129"/>
      <c r="AT90" s="130"/>
      <c r="AU90" s="556" t="s">
        <v>134</v>
      </c>
      <c r="AV90" s="556"/>
      <c r="AW90" s="556"/>
      <c r="AX90" s="557"/>
    </row>
    <row r="91" spans="1:60" ht="30"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30"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30"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30"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30"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392</v>
      </c>
      <c r="AF95" s="244"/>
      <c r="AG95" s="244"/>
      <c r="AH95" s="245"/>
      <c r="AI95" s="243" t="s">
        <v>390</v>
      </c>
      <c r="AJ95" s="244"/>
      <c r="AK95" s="244"/>
      <c r="AL95" s="245"/>
      <c r="AM95" s="249" t="s">
        <v>419</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30"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8.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8.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8.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5.25" customHeight="1" x14ac:dyDescent="0.15">
      <c r="A100" s="524" t="s">
        <v>354</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392</v>
      </c>
      <c r="AF100" s="563"/>
      <c r="AG100" s="563"/>
      <c r="AH100" s="564"/>
      <c r="AI100" s="562" t="s">
        <v>412</v>
      </c>
      <c r="AJ100" s="563"/>
      <c r="AK100" s="563"/>
      <c r="AL100" s="564"/>
      <c r="AM100" s="562" t="s">
        <v>419</v>
      </c>
      <c r="AN100" s="563"/>
      <c r="AO100" s="563"/>
      <c r="AP100" s="564"/>
      <c r="AQ100" s="323" t="s">
        <v>432</v>
      </c>
      <c r="AR100" s="324"/>
      <c r="AS100" s="324"/>
      <c r="AT100" s="325"/>
      <c r="AU100" s="323" t="s">
        <v>433</v>
      </c>
      <c r="AV100" s="324"/>
      <c r="AW100" s="324"/>
      <c r="AX100" s="326"/>
    </row>
    <row r="101" spans="1:60" ht="29.25" customHeight="1" x14ac:dyDescent="0.15">
      <c r="A101" s="445"/>
      <c r="B101" s="446"/>
      <c r="C101" s="446"/>
      <c r="D101" s="446"/>
      <c r="E101" s="446"/>
      <c r="F101" s="447"/>
      <c r="G101" s="104" t="s">
        <v>576</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577</v>
      </c>
      <c r="AC101" s="484"/>
      <c r="AD101" s="484"/>
      <c r="AE101" s="217">
        <v>17276.2</v>
      </c>
      <c r="AF101" s="218"/>
      <c r="AG101" s="218"/>
      <c r="AH101" s="219"/>
      <c r="AI101" s="217">
        <v>15474.7</v>
      </c>
      <c r="AJ101" s="218"/>
      <c r="AK101" s="218"/>
      <c r="AL101" s="219"/>
      <c r="AM101" s="217">
        <v>16335.2</v>
      </c>
      <c r="AN101" s="218"/>
      <c r="AO101" s="218"/>
      <c r="AP101" s="219"/>
      <c r="AQ101" s="217" t="s">
        <v>684</v>
      </c>
      <c r="AR101" s="218"/>
      <c r="AS101" s="218"/>
      <c r="AT101" s="219"/>
      <c r="AU101" s="217" t="s">
        <v>684</v>
      </c>
      <c r="AV101" s="218"/>
      <c r="AW101" s="218"/>
      <c r="AX101" s="219"/>
    </row>
    <row r="102" spans="1:60" ht="29.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577</v>
      </c>
      <c r="AC102" s="484"/>
      <c r="AD102" s="484"/>
      <c r="AE102" s="441">
        <v>19903.900000000001</v>
      </c>
      <c r="AF102" s="441"/>
      <c r="AG102" s="441"/>
      <c r="AH102" s="441"/>
      <c r="AI102" s="441">
        <v>18134.2</v>
      </c>
      <c r="AJ102" s="441"/>
      <c r="AK102" s="441"/>
      <c r="AL102" s="441"/>
      <c r="AM102" s="441">
        <v>16828.7</v>
      </c>
      <c r="AN102" s="441"/>
      <c r="AO102" s="441"/>
      <c r="AP102" s="441"/>
      <c r="AQ102" s="272">
        <v>16516.400000000001</v>
      </c>
      <c r="AR102" s="273"/>
      <c r="AS102" s="273"/>
      <c r="AT102" s="322"/>
      <c r="AU102" s="272">
        <v>22711</v>
      </c>
      <c r="AV102" s="273"/>
      <c r="AW102" s="273"/>
      <c r="AX102" s="322"/>
    </row>
    <row r="103" spans="1:60" ht="31.5" hidden="1" customHeight="1" x14ac:dyDescent="0.15">
      <c r="A103" s="442" t="s">
        <v>354</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392</v>
      </c>
      <c r="AF103" s="439"/>
      <c r="AG103" s="439"/>
      <c r="AH103" s="440"/>
      <c r="AI103" s="438" t="s">
        <v>390</v>
      </c>
      <c r="AJ103" s="439"/>
      <c r="AK103" s="439"/>
      <c r="AL103" s="440"/>
      <c r="AM103" s="438" t="s">
        <v>419</v>
      </c>
      <c r="AN103" s="439"/>
      <c r="AO103" s="439"/>
      <c r="AP103" s="440"/>
      <c r="AQ103" s="283" t="s">
        <v>432</v>
      </c>
      <c r="AR103" s="284"/>
      <c r="AS103" s="284"/>
      <c r="AT103" s="327"/>
      <c r="AU103" s="283" t="s">
        <v>433</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354</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392</v>
      </c>
      <c r="AF106" s="439"/>
      <c r="AG106" s="439"/>
      <c r="AH106" s="440"/>
      <c r="AI106" s="438" t="s">
        <v>390</v>
      </c>
      <c r="AJ106" s="439"/>
      <c r="AK106" s="439"/>
      <c r="AL106" s="440"/>
      <c r="AM106" s="438" t="s">
        <v>419</v>
      </c>
      <c r="AN106" s="439"/>
      <c r="AO106" s="439"/>
      <c r="AP106" s="440"/>
      <c r="AQ106" s="283" t="s">
        <v>432</v>
      </c>
      <c r="AR106" s="284"/>
      <c r="AS106" s="284"/>
      <c r="AT106" s="327"/>
      <c r="AU106" s="283" t="s">
        <v>433</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354</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392</v>
      </c>
      <c r="AF109" s="439"/>
      <c r="AG109" s="439"/>
      <c r="AH109" s="440"/>
      <c r="AI109" s="438" t="s">
        <v>390</v>
      </c>
      <c r="AJ109" s="439"/>
      <c r="AK109" s="439"/>
      <c r="AL109" s="440"/>
      <c r="AM109" s="438" t="s">
        <v>419</v>
      </c>
      <c r="AN109" s="439"/>
      <c r="AO109" s="439"/>
      <c r="AP109" s="440"/>
      <c r="AQ109" s="283" t="s">
        <v>432</v>
      </c>
      <c r="AR109" s="284"/>
      <c r="AS109" s="284"/>
      <c r="AT109" s="327"/>
      <c r="AU109" s="283" t="s">
        <v>433</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354</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392</v>
      </c>
      <c r="AF112" s="439"/>
      <c r="AG112" s="439"/>
      <c r="AH112" s="440"/>
      <c r="AI112" s="438" t="s">
        <v>390</v>
      </c>
      <c r="AJ112" s="439"/>
      <c r="AK112" s="439"/>
      <c r="AL112" s="440"/>
      <c r="AM112" s="438" t="s">
        <v>419</v>
      </c>
      <c r="AN112" s="439"/>
      <c r="AO112" s="439"/>
      <c r="AP112" s="440"/>
      <c r="AQ112" s="283" t="s">
        <v>432</v>
      </c>
      <c r="AR112" s="284"/>
      <c r="AS112" s="284"/>
      <c r="AT112" s="327"/>
      <c r="AU112" s="283" t="s">
        <v>433</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392</v>
      </c>
      <c r="AF115" s="439"/>
      <c r="AG115" s="439"/>
      <c r="AH115" s="440"/>
      <c r="AI115" s="438" t="s">
        <v>390</v>
      </c>
      <c r="AJ115" s="439"/>
      <c r="AK115" s="439"/>
      <c r="AL115" s="440"/>
      <c r="AM115" s="438" t="s">
        <v>419</v>
      </c>
      <c r="AN115" s="439"/>
      <c r="AO115" s="439"/>
      <c r="AP115" s="440"/>
      <c r="AQ115" s="611" t="s">
        <v>434</v>
      </c>
      <c r="AR115" s="612"/>
      <c r="AS115" s="612"/>
      <c r="AT115" s="612"/>
      <c r="AU115" s="612"/>
      <c r="AV115" s="612"/>
      <c r="AW115" s="612"/>
      <c r="AX115" s="613"/>
    </row>
    <row r="116" spans="1:50" ht="23.25" customHeight="1" x14ac:dyDescent="0.15">
      <c r="A116" s="462"/>
      <c r="B116" s="463"/>
      <c r="C116" s="463"/>
      <c r="D116" s="463"/>
      <c r="E116" s="463"/>
      <c r="F116" s="464"/>
      <c r="G116" s="411" t="s">
        <v>578</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577</v>
      </c>
      <c r="AC116" s="486"/>
      <c r="AD116" s="487"/>
      <c r="AE116" s="441">
        <v>602.9067718</v>
      </c>
      <c r="AF116" s="441"/>
      <c r="AG116" s="441"/>
      <c r="AH116" s="441"/>
      <c r="AI116" s="441">
        <v>834.94285714285718</v>
      </c>
      <c r="AJ116" s="441"/>
      <c r="AK116" s="441"/>
      <c r="AL116" s="441"/>
      <c r="AM116" s="441">
        <v>820</v>
      </c>
      <c r="AN116" s="441"/>
      <c r="AO116" s="441"/>
      <c r="AP116" s="441"/>
      <c r="AQ116" s="217">
        <v>722.9</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679</v>
      </c>
      <c r="AC117" s="496"/>
      <c r="AD117" s="497"/>
      <c r="AE117" s="574" t="s">
        <v>580</v>
      </c>
      <c r="AF117" s="574"/>
      <c r="AG117" s="574"/>
      <c r="AH117" s="574"/>
      <c r="AI117" s="574" t="s">
        <v>581</v>
      </c>
      <c r="AJ117" s="574"/>
      <c r="AK117" s="574"/>
      <c r="AL117" s="574"/>
      <c r="AM117" s="574" t="s">
        <v>681</v>
      </c>
      <c r="AN117" s="574"/>
      <c r="AO117" s="574"/>
      <c r="AP117" s="574"/>
      <c r="AQ117" s="574" t="s">
        <v>683</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392</v>
      </c>
      <c r="AF118" s="439"/>
      <c r="AG118" s="439"/>
      <c r="AH118" s="440"/>
      <c r="AI118" s="438" t="s">
        <v>390</v>
      </c>
      <c r="AJ118" s="439"/>
      <c r="AK118" s="439"/>
      <c r="AL118" s="440"/>
      <c r="AM118" s="438" t="s">
        <v>419</v>
      </c>
      <c r="AN118" s="439"/>
      <c r="AO118" s="439"/>
      <c r="AP118" s="440"/>
      <c r="AQ118" s="611" t="s">
        <v>434</v>
      </c>
      <c r="AR118" s="612"/>
      <c r="AS118" s="612"/>
      <c r="AT118" s="612"/>
      <c r="AU118" s="612"/>
      <c r="AV118" s="612"/>
      <c r="AW118" s="612"/>
      <c r="AX118" s="613"/>
    </row>
    <row r="119" spans="1:50" ht="23.25" hidden="1" customHeight="1" x14ac:dyDescent="0.15">
      <c r="A119" s="462"/>
      <c r="B119" s="463"/>
      <c r="C119" s="463"/>
      <c r="D119" s="463"/>
      <c r="E119" s="463"/>
      <c r="F119" s="464"/>
      <c r="G119" s="411"/>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579</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392</v>
      </c>
      <c r="AF121" s="439"/>
      <c r="AG121" s="439"/>
      <c r="AH121" s="440"/>
      <c r="AI121" s="438" t="s">
        <v>390</v>
      </c>
      <c r="AJ121" s="439"/>
      <c r="AK121" s="439"/>
      <c r="AL121" s="440"/>
      <c r="AM121" s="438" t="s">
        <v>419</v>
      </c>
      <c r="AN121" s="439"/>
      <c r="AO121" s="439"/>
      <c r="AP121" s="440"/>
      <c r="AQ121" s="611" t="s">
        <v>434</v>
      </c>
      <c r="AR121" s="612"/>
      <c r="AS121" s="612"/>
      <c r="AT121" s="612"/>
      <c r="AU121" s="612"/>
      <c r="AV121" s="612"/>
      <c r="AW121" s="612"/>
      <c r="AX121" s="613"/>
    </row>
    <row r="122" spans="1:50" ht="23.25" hidden="1" customHeight="1" x14ac:dyDescent="0.15">
      <c r="A122" s="462"/>
      <c r="B122" s="463"/>
      <c r="C122" s="463"/>
      <c r="D122" s="463"/>
      <c r="E122" s="463"/>
      <c r="F122" s="464"/>
      <c r="G122" s="411" t="s">
        <v>582</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579</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392</v>
      </c>
      <c r="AF124" s="439"/>
      <c r="AG124" s="439"/>
      <c r="AH124" s="440"/>
      <c r="AI124" s="438" t="s">
        <v>390</v>
      </c>
      <c r="AJ124" s="439"/>
      <c r="AK124" s="439"/>
      <c r="AL124" s="440"/>
      <c r="AM124" s="438" t="s">
        <v>419</v>
      </c>
      <c r="AN124" s="439"/>
      <c r="AO124" s="439"/>
      <c r="AP124" s="440"/>
      <c r="AQ124" s="611" t="s">
        <v>434</v>
      </c>
      <c r="AR124" s="612"/>
      <c r="AS124" s="612"/>
      <c r="AT124" s="612"/>
      <c r="AU124" s="612"/>
      <c r="AV124" s="612"/>
      <c r="AW124" s="612"/>
      <c r="AX124" s="613"/>
    </row>
    <row r="125" spans="1:50" ht="23.25" hidden="1" customHeight="1" x14ac:dyDescent="0.15">
      <c r="A125" s="462"/>
      <c r="B125" s="463"/>
      <c r="C125" s="463"/>
      <c r="D125" s="463"/>
      <c r="E125" s="463"/>
      <c r="F125" s="464"/>
      <c r="G125" s="411" t="s">
        <v>582</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579</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392</v>
      </c>
      <c r="AF127" s="439"/>
      <c r="AG127" s="439"/>
      <c r="AH127" s="440"/>
      <c r="AI127" s="438" t="s">
        <v>390</v>
      </c>
      <c r="AJ127" s="439"/>
      <c r="AK127" s="439"/>
      <c r="AL127" s="440"/>
      <c r="AM127" s="438" t="s">
        <v>419</v>
      </c>
      <c r="AN127" s="439"/>
      <c r="AO127" s="439"/>
      <c r="AP127" s="440"/>
      <c r="AQ127" s="611" t="s">
        <v>434</v>
      </c>
      <c r="AR127" s="612"/>
      <c r="AS127" s="612"/>
      <c r="AT127" s="612"/>
      <c r="AU127" s="612"/>
      <c r="AV127" s="612"/>
      <c r="AW127" s="612"/>
      <c r="AX127" s="613"/>
    </row>
    <row r="128" spans="1:50" ht="23.25" hidden="1" customHeight="1" x14ac:dyDescent="0.15">
      <c r="A128" s="462"/>
      <c r="B128" s="463"/>
      <c r="C128" s="463"/>
      <c r="D128" s="463"/>
      <c r="E128" s="463"/>
      <c r="F128" s="464"/>
      <c r="G128" s="411" t="s">
        <v>582</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579</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2.75" customHeight="1" x14ac:dyDescent="0.15">
      <c r="A130" s="188" t="s">
        <v>407</v>
      </c>
      <c r="B130" s="185"/>
      <c r="C130" s="184" t="s">
        <v>239</v>
      </c>
      <c r="D130" s="185"/>
      <c r="E130" s="169" t="s">
        <v>268</v>
      </c>
      <c r="F130" s="170"/>
      <c r="G130" s="321" t="s">
        <v>610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2.75" customHeight="1" x14ac:dyDescent="0.15">
      <c r="A131" s="189"/>
      <c r="B131" s="186"/>
      <c r="C131" s="180"/>
      <c r="D131" s="186"/>
      <c r="E131" s="174" t="s">
        <v>267</v>
      </c>
      <c r="F131" s="175"/>
      <c r="G131" s="359" t="s">
        <v>583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558</v>
      </c>
      <c r="AR133" s="199"/>
      <c r="AS133" s="132" t="s">
        <v>236</v>
      </c>
      <c r="AT133" s="133"/>
      <c r="AU133" s="345" t="s">
        <v>561</v>
      </c>
      <c r="AV133" s="200"/>
      <c r="AW133" s="132" t="s">
        <v>181</v>
      </c>
      <c r="AX133" s="195"/>
    </row>
    <row r="134" spans="1:50" ht="39.75" customHeight="1" x14ac:dyDescent="0.15">
      <c r="A134" s="189"/>
      <c r="B134" s="186"/>
      <c r="C134" s="180"/>
      <c r="D134" s="186"/>
      <c r="E134" s="180"/>
      <c r="F134" s="181"/>
      <c r="G134" s="295" t="s">
        <v>678</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584</v>
      </c>
      <c r="AC134" s="205"/>
      <c r="AD134" s="205"/>
      <c r="AE134" s="319">
        <v>100</v>
      </c>
      <c r="AF134" s="207"/>
      <c r="AG134" s="207"/>
      <c r="AH134" s="207"/>
      <c r="AI134" s="319">
        <v>86</v>
      </c>
      <c r="AJ134" s="207"/>
      <c r="AK134" s="207"/>
      <c r="AL134" s="207"/>
      <c r="AM134" s="319">
        <v>100</v>
      </c>
      <c r="AN134" s="207"/>
      <c r="AO134" s="207"/>
      <c r="AP134" s="207"/>
      <c r="AQ134" s="319" t="s">
        <v>585</v>
      </c>
      <c r="AR134" s="207"/>
      <c r="AS134" s="207"/>
      <c r="AT134" s="207"/>
      <c r="AU134" s="319" t="s">
        <v>558</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584</v>
      </c>
      <c r="AC135" s="343"/>
      <c r="AD135" s="344"/>
      <c r="AE135" s="319">
        <v>90</v>
      </c>
      <c r="AF135" s="207"/>
      <c r="AG135" s="207"/>
      <c r="AH135" s="207"/>
      <c r="AI135" s="319">
        <v>90</v>
      </c>
      <c r="AJ135" s="207"/>
      <c r="AK135" s="207"/>
      <c r="AL135" s="207"/>
      <c r="AM135" s="319">
        <v>90</v>
      </c>
      <c r="AN135" s="207"/>
      <c r="AO135" s="207"/>
      <c r="AP135" s="207"/>
      <c r="AQ135" s="319">
        <v>90</v>
      </c>
      <c r="AR135" s="207"/>
      <c r="AS135" s="207"/>
      <c r="AT135" s="207"/>
      <c r="AU135" s="319">
        <v>90</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559</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559</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8.7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338</v>
      </c>
      <c r="R152" s="129"/>
      <c r="S152" s="129"/>
      <c r="T152" s="129"/>
      <c r="U152" s="129"/>
      <c r="V152" s="129"/>
      <c r="W152" s="129"/>
      <c r="X152" s="129"/>
      <c r="Y152" s="129"/>
      <c r="Z152" s="129"/>
      <c r="AA152" s="129"/>
      <c r="AB152" s="128" t="s">
        <v>339</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7.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15" hidden="1" customHeight="1" x14ac:dyDescent="0.15">
      <c r="A154" s="189"/>
      <c r="B154" s="186"/>
      <c r="C154" s="180"/>
      <c r="D154" s="186"/>
      <c r="E154" s="180"/>
      <c r="F154" s="181"/>
      <c r="G154" s="295" t="s">
        <v>558</v>
      </c>
      <c r="H154" s="104"/>
      <c r="I154" s="104"/>
      <c r="J154" s="104"/>
      <c r="K154" s="104"/>
      <c r="L154" s="104"/>
      <c r="M154" s="104"/>
      <c r="N154" s="104"/>
      <c r="O154" s="104"/>
      <c r="P154" s="105"/>
      <c r="Q154" s="320" t="s">
        <v>558</v>
      </c>
      <c r="R154" s="104"/>
      <c r="S154" s="104"/>
      <c r="T154" s="104"/>
      <c r="U154" s="104"/>
      <c r="V154" s="104"/>
      <c r="W154" s="104"/>
      <c r="X154" s="104"/>
      <c r="Y154" s="104"/>
      <c r="Z154" s="104"/>
      <c r="AA154" s="292"/>
      <c r="AB154" s="350" t="s">
        <v>561</v>
      </c>
      <c r="AC154" s="141"/>
      <c r="AD154" s="141"/>
      <c r="AE154" s="351" t="s">
        <v>558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2.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558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0.75" customHeight="1" x14ac:dyDescent="0.15">
      <c r="A188" s="189"/>
      <c r="B188" s="186"/>
      <c r="C188" s="180"/>
      <c r="D188" s="186"/>
      <c r="E188" s="320" t="s">
        <v>586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0.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559</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559</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559</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559</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338</v>
      </c>
      <c r="R212" s="129"/>
      <c r="S212" s="129"/>
      <c r="T212" s="129"/>
      <c r="U212" s="129"/>
      <c r="V212" s="129"/>
      <c r="W212" s="129"/>
      <c r="X212" s="129"/>
      <c r="Y212" s="129"/>
      <c r="Z212" s="129"/>
      <c r="AA212" s="129"/>
      <c r="AB212" s="128" t="s">
        <v>339</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0.75"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392</v>
      </c>
      <c r="AF264" s="154"/>
      <c r="AG264" s="154"/>
      <c r="AH264" s="154"/>
      <c r="AI264" s="154" t="s">
        <v>390</v>
      </c>
      <c r="AJ264" s="154"/>
      <c r="AK264" s="154"/>
      <c r="AL264" s="154"/>
      <c r="AM264" s="154" t="s">
        <v>419</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338</v>
      </c>
      <c r="R272" s="129"/>
      <c r="S272" s="129"/>
      <c r="T272" s="129"/>
      <c r="U272" s="129"/>
      <c r="V272" s="129"/>
      <c r="W272" s="129"/>
      <c r="X272" s="129"/>
      <c r="Y272" s="129"/>
      <c r="Z272" s="129"/>
      <c r="AA272" s="129"/>
      <c r="AB272" s="128" t="s">
        <v>339</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338</v>
      </c>
      <c r="R332" s="129"/>
      <c r="S332" s="129"/>
      <c r="T332" s="129"/>
      <c r="U332" s="129"/>
      <c r="V332" s="129"/>
      <c r="W332" s="129"/>
      <c r="X332" s="129"/>
      <c r="Y332" s="129"/>
      <c r="Z332" s="129"/>
      <c r="AA332" s="129"/>
      <c r="AB332" s="128" t="s">
        <v>339</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338</v>
      </c>
      <c r="R392" s="129"/>
      <c r="S392" s="129"/>
      <c r="T392" s="129"/>
      <c r="U392" s="129"/>
      <c r="V392" s="129"/>
      <c r="W392" s="129"/>
      <c r="X392" s="129"/>
      <c r="Y392" s="129"/>
      <c r="Z392" s="129"/>
      <c r="AA392" s="129"/>
      <c r="AB392" s="128" t="s">
        <v>339</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422</v>
      </c>
      <c r="D430" s="955"/>
      <c r="E430" s="174" t="s">
        <v>400</v>
      </c>
      <c r="F430" s="920"/>
      <c r="G430" s="921" t="s">
        <v>255</v>
      </c>
      <c r="H430" s="122"/>
      <c r="I430" s="122"/>
      <c r="J430" s="922" t="s">
        <v>558</v>
      </c>
      <c r="K430" s="923"/>
      <c r="L430" s="923"/>
      <c r="M430" s="923"/>
      <c r="N430" s="923"/>
      <c r="O430" s="923"/>
      <c r="P430" s="923"/>
      <c r="Q430" s="923"/>
      <c r="R430" s="923"/>
      <c r="S430" s="923"/>
      <c r="T430" s="924"/>
      <c r="U430" s="925" t="s">
        <v>558</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413</v>
      </c>
      <c r="AJ431" s="349"/>
      <c r="AK431" s="349"/>
      <c r="AL431" s="159"/>
      <c r="AM431" s="349" t="s">
        <v>426</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558</v>
      </c>
      <c r="AF432" s="200"/>
      <c r="AG432" s="132" t="s">
        <v>236</v>
      </c>
      <c r="AH432" s="133"/>
      <c r="AI432" s="155"/>
      <c r="AJ432" s="155"/>
      <c r="AK432" s="155"/>
      <c r="AL432" s="153"/>
      <c r="AM432" s="155"/>
      <c r="AN432" s="155"/>
      <c r="AO432" s="155"/>
      <c r="AP432" s="153"/>
      <c r="AQ432" s="610" t="s">
        <v>558</v>
      </c>
      <c r="AR432" s="200"/>
      <c r="AS432" s="132" t="s">
        <v>236</v>
      </c>
      <c r="AT432" s="133"/>
      <c r="AU432" s="610" t="s">
        <v>558</v>
      </c>
      <c r="AV432" s="200"/>
      <c r="AW432" s="132" t="s">
        <v>181</v>
      </c>
      <c r="AX432" s="195"/>
    </row>
    <row r="433" spans="1:50" ht="23.25" customHeight="1" x14ac:dyDescent="0.15">
      <c r="A433" s="189"/>
      <c r="B433" s="186"/>
      <c r="C433" s="180"/>
      <c r="D433" s="186"/>
      <c r="E433" s="354"/>
      <c r="F433" s="355"/>
      <c r="G433" s="295" t="s">
        <v>558</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558</v>
      </c>
      <c r="AC433" s="213"/>
      <c r="AD433" s="213"/>
      <c r="AE433" s="416" t="s">
        <v>558</v>
      </c>
      <c r="AF433" s="207"/>
      <c r="AG433" s="207"/>
      <c r="AH433" s="207"/>
      <c r="AI433" s="416" t="s">
        <v>558</v>
      </c>
      <c r="AJ433" s="207"/>
      <c r="AK433" s="207"/>
      <c r="AL433" s="207"/>
      <c r="AM433" s="416" t="s">
        <v>559</v>
      </c>
      <c r="AN433" s="207"/>
      <c r="AO433" s="207"/>
      <c r="AP433" s="207"/>
      <c r="AQ433" s="416" t="s">
        <v>587</v>
      </c>
      <c r="AR433" s="207"/>
      <c r="AS433" s="207"/>
      <c r="AT433" s="353"/>
      <c r="AU433" s="417" t="s">
        <v>558</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558</v>
      </c>
      <c r="AC434" s="213"/>
      <c r="AD434" s="213"/>
      <c r="AE434" s="416" t="s">
        <v>558</v>
      </c>
      <c r="AF434" s="207"/>
      <c r="AG434" s="207"/>
      <c r="AH434" s="207"/>
      <c r="AI434" s="416" t="s">
        <v>558</v>
      </c>
      <c r="AJ434" s="207"/>
      <c r="AK434" s="207"/>
      <c r="AL434" s="207"/>
      <c r="AM434" s="416" t="s">
        <v>559</v>
      </c>
      <c r="AN434" s="207"/>
      <c r="AO434" s="207"/>
      <c r="AP434" s="207"/>
      <c r="AQ434" s="416" t="s">
        <v>558</v>
      </c>
      <c r="AR434" s="207"/>
      <c r="AS434" s="207"/>
      <c r="AT434" s="353"/>
      <c r="AU434" s="417" t="s">
        <v>558</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558</v>
      </c>
      <c r="AF435" s="207"/>
      <c r="AG435" s="207"/>
      <c r="AH435" s="207"/>
      <c r="AI435" s="416" t="s">
        <v>558</v>
      </c>
      <c r="AJ435" s="207"/>
      <c r="AK435" s="207"/>
      <c r="AL435" s="207"/>
      <c r="AM435" s="416" t="s">
        <v>559</v>
      </c>
      <c r="AN435" s="207"/>
      <c r="AO435" s="207"/>
      <c r="AP435" s="207"/>
      <c r="AQ435" s="416" t="s">
        <v>558</v>
      </c>
      <c r="AR435" s="207"/>
      <c r="AS435" s="207"/>
      <c r="AT435" s="353"/>
      <c r="AU435" s="417" t="s">
        <v>558</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413</v>
      </c>
      <c r="AJ436" s="349"/>
      <c r="AK436" s="349"/>
      <c r="AL436" s="159"/>
      <c r="AM436" s="349" t="s">
        <v>426</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413</v>
      </c>
      <c r="AJ441" s="349"/>
      <c r="AK441" s="349"/>
      <c r="AL441" s="159"/>
      <c r="AM441" s="349" t="s">
        <v>426</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413</v>
      </c>
      <c r="AJ446" s="349"/>
      <c r="AK446" s="349"/>
      <c r="AL446" s="159"/>
      <c r="AM446" s="349" t="s">
        <v>426</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413</v>
      </c>
      <c r="AJ451" s="349"/>
      <c r="AK451" s="349"/>
      <c r="AL451" s="159"/>
      <c r="AM451" s="349" t="s">
        <v>426</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413</v>
      </c>
      <c r="AJ456" s="349"/>
      <c r="AK456" s="349"/>
      <c r="AL456" s="159"/>
      <c r="AM456" s="349" t="s">
        <v>426</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569</v>
      </c>
      <c r="AF457" s="200"/>
      <c r="AG457" s="132" t="s">
        <v>236</v>
      </c>
      <c r="AH457" s="133"/>
      <c r="AI457" s="155"/>
      <c r="AJ457" s="155"/>
      <c r="AK457" s="155"/>
      <c r="AL457" s="153"/>
      <c r="AM457" s="155"/>
      <c r="AN457" s="155"/>
      <c r="AO457" s="155"/>
      <c r="AP457" s="153"/>
      <c r="AQ457" s="610" t="s">
        <v>558</v>
      </c>
      <c r="AR457" s="200"/>
      <c r="AS457" s="132" t="s">
        <v>236</v>
      </c>
      <c r="AT457" s="133"/>
      <c r="AU457" s="345" t="s">
        <v>558</v>
      </c>
      <c r="AV457" s="200"/>
      <c r="AW457" s="132" t="s">
        <v>181</v>
      </c>
      <c r="AX457" s="195"/>
    </row>
    <row r="458" spans="1:50" ht="23.25" customHeight="1" x14ac:dyDescent="0.15">
      <c r="A458" s="189"/>
      <c r="B458" s="186"/>
      <c r="C458" s="180"/>
      <c r="D458" s="186"/>
      <c r="E458" s="354"/>
      <c r="F458" s="355"/>
      <c r="G458" s="295" t="s">
        <v>558</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558</v>
      </c>
      <c r="AC458" s="213"/>
      <c r="AD458" s="213"/>
      <c r="AE458" s="416" t="s">
        <v>558</v>
      </c>
      <c r="AF458" s="207"/>
      <c r="AG458" s="207"/>
      <c r="AH458" s="207"/>
      <c r="AI458" s="416" t="s">
        <v>558</v>
      </c>
      <c r="AJ458" s="207"/>
      <c r="AK458" s="207"/>
      <c r="AL458" s="207"/>
      <c r="AM458" s="416" t="s">
        <v>559</v>
      </c>
      <c r="AN458" s="207"/>
      <c r="AO458" s="207"/>
      <c r="AP458" s="207"/>
      <c r="AQ458" s="416" t="s">
        <v>587</v>
      </c>
      <c r="AR458" s="207"/>
      <c r="AS458" s="207"/>
      <c r="AT458" s="353"/>
      <c r="AU458" s="417" t="s">
        <v>558</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558</v>
      </c>
      <c r="AC459" s="213"/>
      <c r="AD459" s="213"/>
      <c r="AE459" s="416" t="s">
        <v>558</v>
      </c>
      <c r="AF459" s="207"/>
      <c r="AG459" s="207"/>
      <c r="AH459" s="207"/>
      <c r="AI459" s="416" t="s">
        <v>558</v>
      </c>
      <c r="AJ459" s="207"/>
      <c r="AK459" s="207"/>
      <c r="AL459" s="207"/>
      <c r="AM459" s="416" t="s">
        <v>559</v>
      </c>
      <c r="AN459" s="207"/>
      <c r="AO459" s="207"/>
      <c r="AP459" s="207"/>
      <c r="AQ459" s="416" t="s">
        <v>558</v>
      </c>
      <c r="AR459" s="207"/>
      <c r="AS459" s="207"/>
      <c r="AT459" s="353"/>
      <c r="AU459" s="417" t="s">
        <v>558</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558</v>
      </c>
      <c r="AF460" s="207"/>
      <c r="AG460" s="207"/>
      <c r="AH460" s="207"/>
      <c r="AI460" s="416" t="s">
        <v>558</v>
      </c>
      <c r="AJ460" s="207"/>
      <c r="AK460" s="207"/>
      <c r="AL460" s="207"/>
      <c r="AM460" s="416" t="s">
        <v>559</v>
      </c>
      <c r="AN460" s="207"/>
      <c r="AO460" s="207"/>
      <c r="AP460" s="207"/>
      <c r="AQ460" s="416" t="s">
        <v>558</v>
      </c>
      <c r="AR460" s="207"/>
      <c r="AS460" s="207"/>
      <c r="AT460" s="353"/>
      <c r="AU460" s="417" t="s">
        <v>558</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413</v>
      </c>
      <c r="AJ461" s="349"/>
      <c r="AK461" s="349"/>
      <c r="AL461" s="159"/>
      <c r="AM461" s="349" t="s">
        <v>426</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413</v>
      </c>
      <c r="AJ466" s="349"/>
      <c r="AK466" s="349"/>
      <c r="AL466" s="159"/>
      <c r="AM466" s="349" t="s">
        <v>426</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413</v>
      </c>
      <c r="AJ471" s="349"/>
      <c r="AK471" s="349"/>
      <c r="AL471" s="159"/>
      <c r="AM471" s="349" t="s">
        <v>426</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413</v>
      </c>
      <c r="AJ476" s="349"/>
      <c r="AK476" s="349"/>
      <c r="AL476" s="159"/>
      <c r="AM476" s="349" t="s">
        <v>426</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3.5" customHeight="1" x14ac:dyDescent="0.15">
      <c r="A482" s="189"/>
      <c r="B482" s="186"/>
      <c r="C482" s="180"/>
      <c r="D482" s="186"/>
      <c r="E482" s="320" t="s">
        <v>558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404</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413</v>
      </c>
      <c r="AJ485" s="349"/>
      <c r="AK485" s="349"/>
      <c r="AL485" s="159"/>
      <c r="AM485" s="349" t="s">
        <v>426</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413</v>
      </c>
      <c r="AJ490" s="349"/>
      <c r="AK490" s="349"/>
      <c r="AL490" s="159"/>
      <c r="AM490" s="349" t="s">
        <v>426</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413</v>
      </c>
      <c r="AJ495" s="349"/>
      <c r="AK495" s="349"/>
      <c r="AL495" s="159"/>
      <c r="AM495" s="349" t="s">
        <v>426</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413</v>
      </c>
      <c r="AJ500" s="349"/>
      <c r="AK500" s="349"/>
      <c r="AL500" s="159"/>
      <c r="AM500" s="349" t="s">
        <v>426</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413</v>
      </c>
      <c r="AJ505" s="349"/>
      <c r="AK505" s="349"/>
      <c r="AL505" s="159"/>
      <c r="AM505" s="349" t="s">
        <v>426</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413</v>
      </c>
      <c r="AJ510" s="349"/>
      <c r="AK510" s="349"/>
      <c r="AL510" s="159"/>
      <c r="AM510" s="349" t="s">
        <v>426</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413</v>
      </c>
      <c r="AJ515" s="349"/>
      <c r="AK515" s="349"/>
      <c r="AL515" s="159"/>
      <c r="AM515" s="349" t="s">
        <v>426</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413</v>
      </c>
      <c r="AJ520" s="349"/>
      <c r="AK520" s="349"/>
      <c r="AL520" s="159"/>
      <c r="AM520" s="349" t="s">
        <v>426</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413</v>
      </c>
      <c r="AJ525" s="349"/>
      <c r="AK525" s="349"/>
      <c r="AL525" s="159"/>
      <c r="AM525" s="349" t="s">
        <v>426</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413</v>
      </c>
      <c r="AJ530" s="349"/>
      <c r="AK530" s="349"/>
      <c r="AL530" s="159"/>
      <c r="AM530" s="349" t="s">
        <v>426</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405</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413</v>
      </c>
      <c r="AJ539" s="349"/>
      <c r="AK539" s="349"/>
      <c r="AL539" s="159"/>
      <c r="AM539" s="349" t="s">
        <v>426</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413</v>
      </c>
      <c r="AJ544" s="349"/>
      <c r="AK544" s="349"/>
      <c r="AL544" s="159"/>
      <c r="AM544" s="349" t="s">
        <v>426</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413</v>
      </c>
      <c r="AJ549" s="349"/>
      <c r="AK549" s="349"/>
      <c r="AL549" s="159"/>
      <c r="AM549" s="349" t="s">
        <v>426</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413</v>
      </c>
      <c r="AJ554" s="349"/>
      <c r="AK554" s="349"/>
      <c r="AL554" s="159"/>
      <c r="AM554" s="349" t="s">
        <v>426</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413</v>
      </c>
      <c r="AJ559" s="349"/>
      <c r="AK559" s="349"/>
      <c r="AL559" s="159"/>
      <c r="AM559" s="349" t="s">
        <v>426</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413</v>
      </c>
      <c r="AJ564" s="349"/>
      <c r="AK564" s="349"/>
      <c r="AL564" s="159"/>
      <c r="AM564" s="349" t="s">
        <v>426</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413</v>
      </c>
      <c r="AJ569" s="349"/>
      <c r="AK569" s="349"/>
      <c r="AL569" s="159"/>
      <c r="AM569" s="349" t="s">
        <v>426</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413</v>
      </c>
      <c r="AJ574" s="349"/>
      <c r="AK574" s="349"/>
      <c r="AL574" s="159"/>
      <c r="AM574" s="349" t="s">
        <v>426</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413</v>
      </c>
      <c r="AJ579" s="349"/>
      <c r="AK579" s="349"/>
      <c r="AL579" s="159"/>
      <c r="AM579" s="349" t="s">
        <v>426</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413</v>
      </c>
      <c r="AJ584" s="349"/>
      <c r="AK584" s="349"/>
      <c r="AL584" s="159"/>
      <c r="AM584" s="349" t="s">
        <v>426</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404</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413</v>
      </c>
      <c r="AJ593" s="349"/>
      <c r="AK593" s="349"/>
      <c r="AL593" s="159"/>
      <c r="AM593" s="349" t="s">
        <v>426</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413</v>
      </c>
      <c r="AJ598" s="349"/>
      <c r="AK598" s="349"/>
      <c r="AL598" s="159"/>
      <c r="AM598" s="349" t="s">
        <v>426</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413</v>
      </c>
      <c r="AJ603" s="349"/>
      <c r="AK603" s="349"/>
      <c r="AL603" s="159"/>
      <c r="AM603" s="349" t="s">
        <v>426</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413</v>
      </c>
      <c r="AJ608" s="349"/>
      <c r="AK608" s="349"/>
      <c r="AL608" s="159"/>
      <c r="AM608" s="349" t="s">
        <v>426</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413</v>
      </c>
      <c r="AJ613" s="349"/>
      <c r="AK613" s="349"/>
      <c r="AL613" s="159"/>
      <c r="AM613" s="349" t="s">
        <v>426</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413</v>
      </c>
      <c r="AJ618" s="349"/>
      <c r="AK618" s="349"/>
      <c r="AL618" s="159"/>
      <c r="AM618" s="349" t="s">
        <v>426</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413</v>
      </c>
      <c r="AJ623" s="349"/>
      <c r="AK623" s="349"/>
      <c r="AL623" s="159"/>
      <c r="AM623" s="349" t="s">
        <v>426</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413</v>
      </c>
      <c r="AJ628" s="349"/>
      <c r="AK628" s="349"/>
      <c r="AL628" s="159"/>
      <c r="AM628" s="349" t="s">
        <v>426</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413</v>
      </c>
      <c r="AJ633" s="349"/>
      <c r="AK633" s="349"/>
      <c r="AL633" s="159"/>
      <c r="AM633" s="349" t="s">
        <v>426</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413</v>
      </c>
      <c r="AJ638" s="349"/>
      <c r="AK638" s="349"/>
      <c r="AL638" s="159"/>
      <c r="AM638" s="349" t="s">
        <v>426</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405</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413</v>
      </c>
      <c r="AJ647" s="349"/>
      <c r="AK647" s="349"/>
      <c r="AL647" s="159"/>
      <c r="AM647" s="349" t="s">
        <v>426</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413</v>
      </c>
      <c r="AJ652" s="349"/>
      <c r="AK652" s="349"/>
      <c r="AL652" s="159"/>
      <c r="AM652" s="349" t="s">
        <v>426</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413</v>
      </c>
      <c r="AJ657" s="349"/>
      <c r="AK657" s="349"/>
      <c r="AL657" s="159"/>
      <c r="AM657" s="349" t="s">
        <v>426</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413</v>
      </c>
      <c r="AJ662" s="349"/>
      <c r="AK662" s="349"/>
      <c r="AL662" s="159"/>
      <c r="AM662" s="349" t="s">
        <v>426</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413</v>
      </c>
      <c r="AJ667" s="349"/>
      <c r="AK667" s="349"/>
      <c r="AL667" s="159"/>
      <c r="AM667" s="349" t="s">
        <v>426</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413</v>
      </c>
      <c r="AJ672" s="349"/>
      <c r="AK672" s="349"/>
      <c r="AL672" s="159"/>
      <c r="AM672" s="349" t="s">
        <v>426</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413</v>
      </c>
      <c r="AJ677" s="349"/>
      <c r="AK677" s="349"/>
      <c r="AL677" s="159"/>
      <c r="AM677" s="349" t="s">
        <v>426</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413</v>
      </c>
      <c r="AJ682" s="349"/>
      <c r="AK682" s="349"/>
      <c r="AL682" s="159"/>
      <c r="AM682" s="349" t="s">
        <v>426</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413</v>
      </c>
      <c r="AJ687" s="349"/>
      <c r="AK687" s="349"/>
      <c r="AL687" s="159"/>
      <c r="AM687" s="349" t="s">
        <v>426</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413</v>
      </c>
      <c r="AJ692" s="349"/>
      <c r="AK692" s="349"/>
      <c r="AL692" s="159"/>
      <c r="AM692" s="349" t="s">
        <v>426</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87.7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635</v>
      </c>
      <c r="AE702" s="358"/>
      <c r="AF702" s="358"/>
      <c r="AG702" s="403" t="s">
        <v>588</v>
      </c>
      <c r="AH702" s="404"/>
      <c r="AI702" s="404"/>
      <c r="AJ702" s="404"/>
      <c r="AK702" s="404"/>
      <c r="AL702" s="404"/>
      <c r="AM702" s="404"/>
      <c r="AN702" s="404"/>
      <c r="AO702" s="404"/>
      <c r="AP702" s="404"/>
      <c r="AQ702" s="404"/>
      <c r="AR702" s="404"/>
      <c r="AS702" s="404"/>
      <c r="AT702" s="404"/>
      <c r="AU702" s="404"/>
      <c r="AV702" s="404"/>
      <c r="AW702" s="404"/>
      <c r="AX702" s="405"/>
    </row>
    <row r="703" spans="1:50" ht="96"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635</v>
      </c>
      <c r="AE703" s="332"/>
      <c r="AF703" s="332"/>
      <c r="AG703" s="100" t="s">
        <v>588</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635</v>
      </c>
      <c r="AE704" s="804"/>
      <c r="AF704" s="804"/>
      <c r="AG704" s="167" t="s">
        <v>589</v>
      </c>
      <c r="AH704" s="107"/>
      <c r="AI704" s="107"/>
      <c r="AJ704" s="107"/>
      <c r="AK704" s="107"/>
      <c r="AL704" s="107"/>
      <c r="AM704" s="107"/>
      <c r="AN704" s="107"/>
      <c r="AO704" s="107"/>
      <c r="AP704" s="107"/>
      <c r="AQ704" s="107"/>
      <c r="AR704" s="107"/>
      <c r="AS704" s="107"/>
      <c r="AT704" s="107"/>
      <c r="AU704" s="107"/>
      <c r="AV704" s="107"/>
      <c r="AW704" s="107"/>
      <c r="AX704" s="168"/>
    </row>
    <row r="705" spans="1:50" ht="76.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635</v>
      </c>
      <c r="AE705" s="735"/>
      <c r="AF705" s="735"/>
      <c r="AG705" s="124" t="s">
        <v>590</v>
      </c>
      <c r="AH705" s="104"/>
      <c r="AI705" s="104"/>
      <c r="AJ705" s="104"/>
      <c r="AK705" s="104"/>
      <c r="AL705" s="104"/>
      <c r="AM705" s="104"/>
      <c r="AN705" s="104"/>
      <c r="AO705" s="104"/>
      <c r="AP705" s="104"/>
      <c r="AQ705" s="104"/>
      <c r="AR705" s="104"/>
      <c r="AS705" s="104"/>
      <c r="AT705" s="104"/>
      <c r="AU705" s="104"/>
      <c r="AV705" s="104"/>
      <c r="AW705" s="104"/>
      <c r="AX705" s="125"/>
    </row>
    <row r="706" spans="1:50" ht="76.5" customHeight="1" x14ac:dyDescent="0.15">
      <c r="A706" s="662"/>
      <c r="B706" s="663"/>
      <c r="C706" s="816"/>
      <c r="D706" s="817"/>
      <c r="E706" s="750" t="s">
        <v>381</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636</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76.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636</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637</v>
      </c>
      <c r="AE708" s="625"/>
      <c r="AF708" s="625"/>
      <c r="AG708" s="762" t="s">
        <v>591</v>
      </c>
      <c r="AH708" s="763"/>
      <c r="AI708" s="763"/>
      <c r="AJ708" s="763"/>
      <c r="AK708" s="763"/>
      <c r="AL708" s="763"/>
      <c r="AM708" s="763"/>
      <c r="AN708" s="763"/>
      <c r="AO708" s="763"/>
      <c r="AP708" s="763"/>
      <c r="AQ708" s="763"/>
      <c r="AR708" s="763"/>
      <c r="AS708" s="763"/>
      <c r="AT708" s="763"/>
      <c r="AU708" s="763"/>
      <c r="AV708" s="763"/>
      <c r="AW708" s="763"/>
      <c r="AX708" s="764"/>
    </row>
    <row r="709" spans="1:50" ht="39.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639</v>
      </c>
      <c r="AE709" s="332"/>
      <c r="AF709" s="332"/>
      <c r="AG709" s="100" t="s">
        <v>569</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638</v>
      </c>
      <c r="AE710" s="332"/>
      <c r="AF710" s="332"/>
      <c r="AG710" s="100" t="s">
        <v>592</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635</v>
      </c>
      <c r="AE711" s="332"/>
      <c r="AF711" s="332"/>
      <c r="AG711" s="100" t="s">
        <v>593</v>
      </c>
      <c r="AH711" s="101"/>
      <c r="AI711" s="101"/>
      <c r="AJ711" s="101"/>
      <c r="AK711" s="101"/>
      <c r="AL711" s="101"/>
      <c r="AM711" s="101"/>
      <c r="AN711" s="101"/>
      <c r="AO711" s="101"/>
      <c r="AP711" s="101"/>
      <c r="AQ711" s="101"/>
      <c r="AR711" s="101"/>
      <c r="AS711" s="101"/>
      <c r="AT711" s="101"/>
      <c r="AU711" s="101"/>
      <c r="AV711" s="101"/>
      <c r="AW711" s="101"/>
      <c r="AX711" s="102"/>
    </row>
    <row r="712" spans="1:50" ht="41.25" customHeight="1" x14ac:dyDescent="0.15">
      <c r="A712" s="662"/>
      <c r="B712" s="664"/>
      <c r="C712" s="409" t="s">
        <v>349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639</v>
      </c>
      <c r="AE712" s="804"/>
      <c r="AF712" s="804"/>
      <c r="AG712" s="832" t="s">
        <v>569</v>
      </c>
      <c r="AH712" s="833"/>
      <c r="AI712" s="833"/>
      <c r="AJ712" s="833"/>
      <c r="AK712" s="833"/>
      <c r="AL712" s="833"/>
      <c r="AM712" s="833"/>
      <c r="AN712" s="833"/>
      <c r="AO712" s="833"/>
      <c r="AP712" s="833"/>
      <c r="AQ712" s="833"/>
      <c r="AR712" s="833"/>
      <c r="AS712" s="833"/>
      <c r="AT712" s="833"/>
      <c r="AU712" s="833"/>
      <c r="AV712" s="833"/>
      <c r="AW712" s="833"/>
      <c r="AX712" s="834"/>
    </row>
    <row r="713" spans="1:50" ht="50.25" customHeight="1" x14ac:dyDescent="0.15">
      <c r="A713" s="662"/>
      <c r="B713" s="664"/>
      <c r="C713" s="1006" t="s">
        <v>350</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635</v>
      </c>
      <c r="AE713" s="332"/>
      <c r="AF713" s="683"/>
      <c r="AG713" s="100" t="s">
        <v>689</v>
      </c>
      <c r="AH713" s="101"/>
      <c r="AI713" s="101"/>
      <c r="AJ713" s="101"/>
      <c r="AK713" s="101"/>
      <c r="AL713" s="101"/>
      <c r="AM713" s="101"/>
      <c r="AN713" s="101"/>
      <c r="AO713" s="101"/>
      <c r="AP713" s="101"/>
      <c r="AQ713" s="101"/>
      <c r="AR713" s="101"/>
      <c r="AS713" s="101"/>
      <c r="AT713" s="101"/>
      <c r="AU713" s="101"/>
      <c r="AV713" s="101"/>
      <c r="AW713" s="101"/>
      <c r="AX713" s="102"/>
    </row>
    <row r="714" spans="1:50" ht="83.25" customHeight="1" x14ac:dyDescent="0.15">
      <c r="A714" s="665"/>
      <c r="B714" s="666"/>
      <c r="C714" s="667" t="s">
        <v>327</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635</v>
      </c>
      <c r="AE714" s="830"/>
      <c r="AF714" s="831"/>
      <c r="AG714" s="756" t="s">
        <v>594</v>
      </c>
      <c r="AH714" s="757"/>
      <c r="AI714" s="757"/>
      <c r="AJ714" s="757"/>
      <c r="AK714" s="757"/>
      <c r="AL714" s="757"/>
      <c r="AM714" s="757"/>
      <c r="AN714" s="757"/>
      <c r="AO714" s="757"/>
      <c r="AP714" s="757"/>
      <c r="AQ714" s="757"/>
      <c r="AR714" s="757"/>
      <c r="AS714" s="757"/>
      <c r="AT714" s="757"/>
      <c r="AU714" s="757"/>
      <c r="AV714" s="757"/>
      <c r="AW714" s="757"/>
      <c r="AX714" s="758"/>
    </row>
    <row r="715" spans="1:50" ht="57.75" customHeight="1" x14ac:dyDescent="0.15">
      <c r="A715" s="660" t="s">
        <v>40</v>
      </c>
      <c r="B715" s="806"/>
      <c r="C715" s="807" t="s">
        <v>328</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635</v>
      </c>
      <c r="AE715" s="625"/>
      <c r="AF715" s="676"/>
      <c r="AG715" s="762" t="s">
        <v>595</v>
      </c>
      <c r="AH715" s="763"/>
      <c r="AI715" s="763"/>
      <c r="AJ715" s="763"/>
      <c r="AK715" s="763"/>
      <c r="AL715" s="763"/>
      <c r="AM715" s="763"/>
      <c r="AN715" s="763"/>
      <c r="AO715" s="763"/>
      <c r="AP715" s="763"/>
      <c r="AQ715" s="763"/>
      <c r="AR715" s="763"/>
      <c r="AS715" s="763"/>
      <c r="AT715" s="763"/>
      <c r="AU715" s="763"/>
      <c r="AV715" s="763"/>
      <c r="AW715" s="763"/>
      <c r="AX715" s="764"/>
    </row>
    <row r="716" spans="1:50" ht="87.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635</v>
      </c>
      <c r="AE716" s="647"/>
      <c r="AF716" s="647"/>
      <c r="AG716" s="100" t="s">
        <v>596</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635</v>
      </c>
      <c r="AE717" s="332"/>
      <c r="AF717" s="332"/>
      <c r="AG717" s="100" t="s">
        <v>597</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635</v>
      </c>
      <c r="AE718" s="332"/>
      <c r="AF718" s="332"/>
      <c r="AG718" s="126" t="s">
        <v>598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639</v>
      </c>
      <c r="AE719" s="625"/>
      <c r="AF719" s="625"/>
      <c r="AG719" s="124" t="s">
        <v>569</v>
      </c>
      <c r="AH719" s="104"/>
      <c r="AI719" s="104"/>
      <c r="AJ719" s="104"/>
      <c r="AK719" s="104"/>
      <c r="AL719" s="104"/>
      <c r="AM719" s="104"/>
      <c r="AN719" s="104"/>
      <c r="AO719" s="104"/>
      <c r="AP719" s="104"/>
      <c r="AQ719" s="104"/>
      <c r="AR719" s="104"/>
      <c r="AS719" s="104"/>
      <c r="AT719" s="104"/>
      <c r="AU719" s="104"/>
      <c r="AV719" s="104"/>
      <c r="AW719" s="104"/>
      <c r="AX719" s="125"/>
    </row>
    <row r="720" spans="1:50" ht="19.5" customHeight="1" x14ac:dyDescent="0.15">
      <c r="A720" s="799"/>
      <c r="B720" s="800"/>
      <c r="C720" s="302" t="s">
        <v>342</v>
      </c>
      <c r="D720" s="300"/>
      <c r="E720" s="300"/>
      <c r="F720" s="303"/>
      <c r="G720" s="299" t="s">
        <v>343</v>
      </c>
      <c r="H720" s="300"/>
      <c r="I720" s="300"/>
      <c r="J720" s="300"/>
      <c r="K720" s="300"/>
      <c r="L720" s="300"/>
      <c r="M720" s="300"/>
      <c r="N720" s="299" t="s">
        <v>346</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18.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18.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18.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18.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18.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79.5" customHeight="1" x14ac:dyDescent="0.15">
      <c r="A726" s="660" t="s">
        <v>48</v>
      </c>
      <c r="B726" s="824"/>
      <c r="C726" s="837" t="s">
        <v>53</v>
      </c>
      <c r="D726" s="859"/>
      <c r="E726" s="859"/>
      <c r="F726" s="860"/>
      <c r="G726" s="597" t="s">
        <v>640</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614</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56.25" customHeight="1" thickBot="1" x14ac:dyDescent="0.2">
      <c r="A729" s="654" t="s">
        <v>690</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41.75" customHeight="1" thickBot="1" x14ac:dyDescent="0.2">
      <c r="A731" s="821" t="s">
        <v>691</v>
      </c>
      <c r="B731" s="822"/>
      <c r="C731" s="822"/>
      <c r="D731" s="822"/>
      <c r="E731" s="823"/>
      <c r="F731" s="749" t="s">
        <v>692</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02.75" customHeight="1" thickBot="1" x14ac:dyDescent="0.2">
      <c r="A733" s="693" t="s">
        <v>693</v>
      </c>
      <c r="B733" s="694"/>
      <c r="C733" s="694"/>
      <c r="D733" s="694"/>
      <c r="E733" s="695"/>
      <c r="F733" s="657" t="s">
        <v>694</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153.75" customHeight="1" thickBot="1" x14ac:dyDescent="0.2">
      <c r="A735" s="812" t="s">
        <v>599</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355</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403</v>
      </c>
      <c r="B737" s="210"/>
      <c r="C737" s="210"/>
      <c r="D737" s="211"/>
      <c r="E737" s="1014" t="s">
        <v>600</v>
      </c>
      <c r="F737" s="1014"/>
      <c r="G737" s="1014"/>
      <c r="H737" s="1014"/>
      <c r="I737" s="1014"/>
      <c r="J737" s="1014"/>
      <c r="K737" s="1014"/>
      <c r="L737" s="1014"/>
      <c r="M737" s="1014"/>
      <c r="N737" s="378" t="s">
        <v>398</v>
      </c>
      <c r="O737" s="378"/>
      <c r="P737" s="378"/>
      <c r="Q737" s="378"/>
      <c r="R737" s="1014" t="s">
        <v>601</v>
      </c>
      <c r="S737" s="1014"/>
      <c r="T737" s="1014"/>
      <c r="U737" s="1014"/>
      <c r="V737" s="1014"/>
      <c r="W737" s="1014"/>
      <c r="X737" s="1014"/>
      <c r="Y737" s="1014"/>
      <c r="Z737" s="1014"/>
      <c r="AA737" s="378" t="s">
        <v>397</v>
      </c>
      <c r="AB737" s="378"/>
      <c r="AC737" s="378"/>
      <c r="AD737" s="378"/>
      <c r="AE737" s="1014" t="s">
        <v>602</v>
      </c>
      <c r="AF737" s="1014"/>
      <c r="AG737" s="1014"/>
      <c r="AH737" s="1014"/>
      <c r="AI737" s="1014"/>
      <c r="AJ737" s="1014"/>
      <c r="AK737" s="1014"/>
      <c r="AL737" s="1014"/>
      <c r="AM737" s="1014"/>
      <c r="AN737" s="378" t="s">
        <v>396</v>
      </c>
      <c r="AO737" s="378"/>
      <c r="AP737" s="378"/>
      <c r="AQ737" s="378"/>
      <c r="AR737" s="1020" t="s">
        <v>603</v>
      </c>
      <c r="AS737" s="1021"/>
      <c r="AT737" s="1021"/>
      <c r="AU737" s="1021"/>
      <c r="AV737" s="1021"/>
      <c r="AW737" s="1021"/>
      <c r="AX737" s="1022"/>
      <c r="AY737" s="88"/>
      <c r="AZ737" s="88"/>
    </row>
    <row r="738" spans="1:52" ht="24.75" customHeight="1" x14ac:dyDescent="0.15">
      <c r="A738" s="1013" t="s">
        <v>395</v>
      </c>
      <c r="B738" s="210"/>
      <c r="C738" s="210"/>
      <c r="D738" s="211"/>
      <c r="E738" s="1014" t="s">
        <v>604</v>
      </c>
      <c r="F738" s="1014"/>
      <c r="G738" s="1014"/>
      <c r="H738" s="1014"/>
      <c r="I738" s="1014"/>
      <c r="J738" s="1014"/>
      <c r="K738" s="1014"/>
      <c r="L738" s="1014"/>
      <c r="M738" s="1014"/>
      <c r="N738" s="378" t="s">
        <v>394</v>
      </c>
      <c r="O738" s="378"/>
      <c r="P738" s="378"/>
      <c r="Q738" s="378"/>
      <c r="R738" s="1014" t="s">
        <v>605</v>
      </c>
      <c r="S738" s="1014"/>
      <c r="T738" s="1014"/>
      <c r="U738" s="1014"/>
      <c r="V738" s="1014"/>
      <c r="W738" s="1014"/>
      <c r="X738" s="1014"/>
      <c r="Y738" s="1014"/>
      <c r="Z738" s="1014"/>
      <c r="AA738" s="378" t="s">
        <v>393</v>
      </c>
      <c r="AB738" s="378"/>
      <c r="AC738" s="378"/>
      <c r="AD738" s="378"/>
      <c r="AE738" s="1014" t="s">
        <v>606</v>
      </c>
      <c r="AF738" s="1014"/>
      <c r="AG738" s="1014"/>
      <c r="AH738" s="1014"/>
      <c r="AI738" s="1014"/>
      <c r="AJ738" s="1014"/>
      <c r="AK738" s="1014"/>
      <c r="AL738" s="1014"/>
      <c r="AM738" s="1014"/>
      <c r="AN738" s="378" t="s">
        <v>392</v>
      </c>
      <c r="AO738" s="378"/>
      <c r="AP738" s="378"/>
      <c r="AQ738" s="378"/>
      <c r="AR738" s="1020">
        <v>244</v>
      </c>
      <c r="AS738" s="1021"/>
      <c r="AT738" s="1021"/>
      <c r="AU738" s="1021"/>
      <c r="AV738" s="1021"/>
      <c r="AW738" s="1021"/>
      <c r="AX738" s="1022"/>
    </row>
    <row r="739" spans="1:52" ht="24.75" customHeight="1" x14ac:dyDescent="0.15">
      <c r="A739" s="1013" t="s">
        <v>391</v>
      </c>
      <c r="B739" s="210"/>
      <c r="C739" s="210"/>
      <c r="D739" s="211"/>
      <c r="E739" s="1014">
        <v>242</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415</v>
      </c>
      <c r="B740" s="996"/>
      <c r="C740" s="996"/>
      <c r="D740" s="997"/>
      <c r="E740" s="998" t="s">
        <v>607</v>
      </c>
      <c r="F740" s="999"/>
      <c r="G740" s="999"/>
      <c r="H740" s="92" t="str">
        <f>IF(E740="", "", "(")</f>
        <v>(</v>
      </c>
      <c r="I740" s="999"/>
      <c r="J740" s="999"/>
      <c r="K740" s="92" t="str">
        <f>IF(OR(I740="　", I740=""), "", "-")</f>
        <v/>
      </c>
      <c r="L740" s="1000">
        <v>236</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2.5" customHeight="1" x14ac:dyDescent="0.15">
      <c r="A741" s="634" t="s">
        <v>384</v>
      </c>
      <c r="B741" s="635"/>
      <c r="C741" s="635"/>
      <c r="D741" s="635"/>
      <c r="E741" s="635"/>
      <c r="F741" s="636"/>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47.25" customHeight="1" thickBot="1" x14ac:dyDescent="0.2">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7.25"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6"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75" hidden="1" customHeight="1" x14ac:dyDescent="0.15">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386</v>
      </c>
      <c r="B780" s="649"/>
      <c r="C780" s="649"/>
      <c r="D780" s="649"/>
      <c r="E780" s="649"/>
      <c r="F780" s="650"/>
      <c r="G780" s="615" t="s">
        <v>615</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616</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87.75" customHeight="1" x14ac:dyDescent="0.15">
      <c r="A782" s="651"/>
      <c r="B782" s="652"/>
      <c r="C782" s="652"/>
      <c r="D782" s="652"/>
      <c r="E782" s="652"/>
      <c r="F782" s="653"/>
      <c r="G782" s="690" t="s">
        <v>617</v>
      </c>
      <c r="H782" s="691"/>
      <c r="I782" s="691"/>
      <c r="J782" s="691"/>
      <c r="K782" s="692"/>
      <c r="L782" s="684" t="s">
        <v>618</v>
      </c>
      <c r="M782" s="685"/>
      <c r="N782" s="685"/>
      <c r="O782" s="685"/>
      <c r="P782" s="685"/>
      <c r="Q782" s="685"/>
      <c r="R782" s="685"/>
      <c r="S782" s="685"/>
      <c r="T782" s="685"/>
      <c r="U782" s="685"/>
      <c r="V782" s="685"/>
      <c r="W782" s="685"/>
      <c r="X782" s="686"/>
      <c r="Y782" s="406">
        <v>11480</v>
      </c>
      <c r="Z782" s="407"/>
      <c r="AA782" s="407"/>
      <c r="AB782" s="827"/>
      <c r="AC782" s="690" t="s">
        <v>619</v>
      </c>
      <c r="AD782" s="691"/>
      <c r="AE782" s="691"/>
      <c r="AF782" s="691"/>
      <c r="AG782" s="692"/>
      <c r="AH782" s="684" t="s">
        <v>620</v>
      </c>
      <c r="AI782" s="685"/>
      <c r="AJ782" s="685"/>
      <c r="AK782" s="685"/>
      <c r="AL782" s="685"/>
      <c r="AM782" s="685"/>
      <c r="AN782" s="685"/>
      <c r="AO782" s="685"/>
      <c r="AP782" s="685"/>
      <c r="AQ782" s="685"/>
      <c r="AR782" s="685"/>
      <c r="AS782" s="685"/>
      <c r="AT782" s="686"/>
      <c r="AU782" s="406">
        <v>4783</v>
      </c>
      <c r="AV782" s="407"/>
      <c r="AW782" s="407"/>
      <c r="AX782" s="408"/>
    </row>
    <row r="783" spans="1:50" ht="24.7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7"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18"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thickBot="1" x14ac:dyDescent="0.2">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11480</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4783</v>
      </c>
      <c r="AV792" s="854"/>
      <c r="AW792" s="854"/>
      <c r="AX792" s="856"/>
    </row>
    <row r="793" spans="1:50" ht="24.75" customHeight="1" x14ac:dyDescent="0.15">
      <c r="A793" s="651"/>
      <c r="B793" s="652"/>
      <c r="C793" s="652"/>
      <c r="D793" s="652"/>
      <c r="E793" s="652"/>
      <c r="F793" s="653"/>
      <c r="G793" s="615" t="s">
        <v>680</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32.25" customHeight="1" x14ac:dyDescent="0.15">
      <c r="A795" s="651"/>
      <c r="B795" s="652"/>
      <c r="C795" s="652"/>
      <c r="D795" s="652"/>
      <c r="E795" s="652"/>
      <c r="F795" s="653"/>
      <c r="G795" s="690" t="s">
        <v>641</v>
      </c>
      <c r="H795" s="691"/>
      <c r="I795" s="691"/>
      <c r="J795" s="691"/>
      <c r="K795" s="692"/>
      <c r="L795" s="684" t="s">
        <v>643</v>
      </c>
      <c r="M795" s="685"/>
      <c r="N795" s="685"/>
      <c r="O795" s="685"/>
      <c r="P795" s="685"/>
      <c r="Q795" s="685"/>
      <c r="R795" s="685"/>
      <c r="S795" s="685"/>
      <c r="T795" s="685"/>
      <c r="U795" s="685"/>
      <c r="V795" s="685"/>
      <c r="W795" s="685"/>
      <c r="X795" s="686"/>
      <c r="Y795" s="406">
        <v>1491</v>
      </c>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1.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3.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3.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3.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0.75"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customHeight="1" x14ac:dyDescent="0.15">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1491</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322</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323</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347</v>
      </c>
      <c r="AM832" s="280"/>
      <c r="AN832" s="280"/>
      <c r="AO832" s="81" t="s">
        <v>345</v>
      </c>
      <c r="AP832" s="21"/>
      <c r="AQ832" s="21"/>
      <c r="AR832" s="21"/>
      <c r="AS832" s="21"/>
      <c r="AT832" s="21"/>
      <c r="AU832" s="21"/>
      <c r="AV832" s="21"/>
      <c r="AW832" s="21"/>
      <c r="AX832" s="22"/>
    </row>
    <row r="833" spans="1:50" ht="21.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1.75" hidden="1" customHeight="1" x14ac:dyDescent="0.15"/>
    <row r="835" spans="1:50" ht="21.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1.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341</v>
      </c>
      <c r="AD837" s="148"/>
      <c r="AE837" s="148"/>
      <c r="AF837" s="148"/>
      <c r="AG837" s="148"/>
      <c r="AH837" s="380" t="s">
        <v>367</v>
      </c>
      <c r="AI837" s="377"/>
      <c r="AJ837" s="377"/>
      <c r="AK837" s="377"/>
      <c r="AL837" s="377" t="s">
        <v>21</v>
      </c>
      <c r="AM837" s="377"/>
      <c r="AN837" s="377"/>
      <c r="AO837" s="382"/>
      <c r="AP837" s="383" t="s">
        <v>301</v>
      </c>
      <c r="AQ837" s="383"/>
      <c r="AR837" s="383"/>
      <c r="AS837" s="383"/>
      <c r="AT837" s="383"/>
      <c r="AU837" s="383"/>
      <c r="AV837" s="383"/>
      <c r="AW837" s="383"/>
      <c r="AX837" s="383"/>
    </row>
    <row r="838" spans="1:50" ht="77.25" customHeight="1" x14ac:dyDescent="0.15">
      <c r="A838" s="389">
        <v>1</v>
      </c>
      <c r="B838" s="389">
        <v>1</v>
      </c>
      <c r="C838" s="360" t="s">
        <v>621</v>
      </c>
      <c r="D838" s="360"/>
      <c r="E838" s="360"/>
      <c r="F838" s="360"/>
      <c r="G838" s="360"/>
      <c r="H838" s="360"/>
      <c r="I838" s="360"/>
      <c r="J838" s="361">
        <v>8040005001619</v>
      </c>
      <c r="K838" s="362"/>
      <c r="L838" s="362"/>
      <c r="M838" s="362"/>
      <c r="N838" s="362"/>
      <c r="O838" s="362"/>
      <c r="P838" s="363" t="s">
        <v>622</v>
      </c>
      <c r="Q838" s="363"/>
      <c r="R838" s="363"/>
      <c r="S838" s="363"/>
      <c r="T838" s="363"/>
      <c r="U838" s="363"/>
      <c r="V838" s="363"/>
      <c r="W838" s="363"/>
      <c r="X838" s="363"/>
      <c r="Y838" s="364">
        <v>11480</v>
      </c>
      <c r="Z838" s="365"/>
      <c r="AA838" s="365"/>
      <c r="AB838" s="366"/>
      <c r="AC838" s="376" t="s">
        <v>623</v>
      </c>
      <c r="AD838" s="384"/>
      <c r="AE838" s="384"/>
      <c r="AF838" s="384"/>
      <c r="AG838" s="384"/>
      <c r="AH838" s="385" t="s">
        <v>624</v>
      </c>
      <c r="AI838" s="386"/>
      <c r="AJ838" s="386"/>
      <c r="AK838" s="386"/>
      <c r="AL838" s="370" t="s">
        <v>624</v>
      </c>
      <c r="AM838" s="371"/>
      <c r="AN838" s="371"/>
      <c r="AO838" s="372"/>
      <c r="AP838" s="373" t="s">
        <v>625</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13.5"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341</v>
      </c>
      <c r="AD870" s="148"/>
      <c r="AE870" s="148"/>
      <c r="AF870" s="148"/>
      <c r="AG870" s="148"/>
      <c r="AH870" s="380" t="s">
        <v>367</v>
      </c>
      <c r="AI870" s="377"/>
      <c r="AJ870" s="377"/>
      <c r="AK870" s="377"/>
      <c r="AL870" s="377" t="s">
        <v>21</v>
      </c>
      <c r="AM870" s="377"/>
      <c r="AN870" s="377"/>
      <c r="AO870" s="382"/>
      <c r="AP870" s="383" t="s">
        <v>301</v>
      </c>
      <c r="AQ870" s="383"/>
      <c r="AR870" s="383"/>
      <c r="AS870" s="383"/>
      <c r="AT870" s="383"/>
      <c r="AU870" s="383"/>
      <c r="AV870" s="383"/>
      <c r="AW870" s="383"/>
      <c r="AX870" s="383"/>
    </row>
    <row r="871" spans="1:50" ht="48.75" customHeight="1" x14ac:dyDescent="0.15">
      <c r="A871" s="389">
        <v>1</v>
      </c>
      <c r="B871" s="389">
        <v>1</v>
      </c>
      <c r="C871" s="360" t="s">
        <v>626</v>
      </c>
      <c r="D871" s="360"/>
      <c r="E871" s="360"/>
      <c r="F871" s="360"/>
      <c r="G871" s="360"/>
      <c r="H871" s="360"/>
      <c r="I871" s="360"/>
      <c r="J871" s="361" t="s">
        <v>627</v>
      </c>
      <c r="K871" s="362"/>
      <c r="L871" s="362"/>
      <c r="M871" s="362"/>
      <c r="N871" s="362"/>
      <c r="O871" s="362"/>
      <c r="P871" s="363" t="s">
        <v>628</v>
      </c>
      <c r="Q871" s="363"/>
      <c r="R871" s="363"/>
      <c r="S871" s="363"/>
      <c r="T871" s="363"/>
      <c r="U871" s="363"/>
      <c r="V871" s="363"/>
      <c r="W871" s="363"/>
      <c r="X871" s="363"/>
      <c r="Y871" s="364">
        <v>4783</v>
      </c>
      <c r="Z871" s="365"/>
      <c r="AA871" s="365"/>
      <c r="AB871" s="366"/>
      <c r="AC871" s="376" t="s">
        <v>80</v>
      </c>
      <c r="AD871" s="384"/>
      <c r="AE871" s="384"/>
      <c r="AF871" s="384"/>
      <c r="AG871" s="384"/>
      <c r="AH871" s="385" t="s">
        <v>629</v>
      </c>
      <c r="AI871" s="386"/>
      <c r="AJ871" s="386"/>
      <c r="AK871" s="386"/>
      <c r="AL871" s="370" t="s">
        <v>630</v>
      </c>
      <c r="AM871" s="371"/>
      <c r="AN871" s="371"/>
      <c r="AO871" s="372"/>
      <c r="AP871" s="373" t="s">
        <v>629</v>
      </c>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341</v>
      </c>
      <c r="AD903" s="148"/>
      <c r="AE903" s="148"/>
      <c r="AF903" s="148"/>
      <c r="AG903" s="148"/>
      <c r="AH903" s="380" t="s">
        <v>367</v>
      </c>
      <c r="AI903" s="377"/>
      <c r="AJ903" s="377"/>
      <c r="AK903" s="377"/>
      <c r="AL903" s="377" t="s">
        <v>21</v>
      </c>
      <c r="AM903" s="377"/>
      <c r="AN903" s="377"/>
      <c r="AO903" s="382"/>
      <c r="AP903" s="383" t="s">
        <v>301</v>
      </c>
      <c r="AQ903" s="383"/>
      <c r="AR903" s="383"/>
      <c r="AS903" s="383"/>
      <c r="AT903" s="383"/>
      <c r="AU903" s="383"/>
      <c r="AV903" s="383"/>
      <c r="AW903" s="383"/>
      <c r="AX903" s="383"/>
    </row>
    <row r="904" spans="1:50" ht="57.75" customHeight="1" x14ac:dyDescent="0.15">
      <c r="A904" s="389">
        <v>1</v>
      </c>
      <c r="B904" s="389">
        <v>1</v>
      </c>
      <c r="C904" s="374" t="s">
        <v>644</v>
      </c>
      <c r="D904" s="360"/>
      <c r="E904" s="360"/>
      <c r="F904" s="360"/>
      <c r="G904" s="360"/>
      <c r="H904" s="360"/>
      <c r="I904" s="360"/>
      <c r="J904" s="361">
        <v>8010401050387</v>
      </c>
      <c r="K904" s="362"/>
      <c r="L904" s="362"/>
      <c r="M904" s="362"/>
      <c r="N904" s="362"/>
      <c r="O904" s="362"/>
      <c r="P904" s="375" t="s">
        <v>648</v>
      </c>
      <c r="Q904" s="363"/>
      <c r="R904" s="363"/>
      <c r="S904" s="363"/>
      <c r="T904" s="363"/>
      <c r="U904" s="363"/>
      <c r="V904" s="363"/>
      <c r="W904" s="363"/>
      <c r="X904" s="363"/>
      <c r="Y904" s="364">
        <v>1491</v>
      </c>
      <c r="Z904" s="365"/>
      <c r="AA904" s="365"/>
      <c r="AB904" s="366"/>
      <c r="AC904" s="376" t="s">
        <v>80</v>
      </c>
      <c r="AD904" s="384"/>
      <c r="AE904" s="384"/>
      <c r="AF904" s="384"/>
      <c r="AG904" s="384"/>
      <c r="AH904" s="385" t="s">
        <v>561</v>
      </c>
      <c r="AI904" s="386"/>
      <c r="AJ904" s="386"/>
      <c r="AK904" s="386"/>
      <c r="AL904" s="370" t="s">
        <v>561</v>
      </c>
      <c r="AM904" s="371"/>
      <c r="AN904" s="371"/>
      <c r="AO904" s="372"/>
      <c r="AP904" s="373" t="s">
        <v>561</v>
      </c>
      <c r="AQ904" s="373"/>
      <c r="AR904" s="373"/>
      <c r="AS904" s="373"/>
      <c r="AT904" s="373"/>
      <c r="AU904" s="373"/>
      <c r="AV904" s="373"/>
      <c r="AW904" s="373"/>
      <c r="AX904" s="373"/>
    </row>
    <row r="905" spans="1:50" ht="57.75" customHeight="1" x14ac:dyDescent="0.15">
      <c r="A905" s="389">
        <v>2</v>
      </c>
      <c r="B905" s="389">
        <v>1</v>
      </c>
      <c r="C905" s="374" t="s">
        <v>644</v>
      </c>
      <c r="D905" s="360"/>
      <c r="E905" s="360"/>
      <c r="F905" s="360"/>
      <c r="G905" s="360"/>
      <c r="H905" s="360"/>
      <c r="I905" s="360"/>
      <c r="J905" s="361">
        <v>8010401050387</v>
      </c>
      <c r="K905" s="362"/>
      <c r="L905" s="362"/>
      <c r="M905" s="362"/>
      <c r="N905" s="362"/>
      <c r="O905" s="362"/>
      <c r="P905" s="375" t="s">
        <v>649</v>
      </c>
      <c r="Q905" s="363"/>
      <c r="R905" s="363"/>
      <c r="S905" s="363"/>
      <c r="T905" s="363"/>
      <c r="U905" s="363"/>
      <c r="V905" s="363"/>
      <c r="W905" s="363"/>
      <c r="X905" s="363"/>
      <c r="Y905" s="364">
        <v>1088</v>
      </c>
      <c r="Z905" s="365"/>
      <c r="AA905" s="365"/>
      <c r="AB905" s="366"/>
      <c r="AC905" s="376" t="s">
        <v>80</v>
      </c>
      <c r="AD905" s="376"/>
      <c r="AE905" s="376"/>
      <c r="AF905" s="376"/>
      <c r="AG905" s="376"/>
      <c r="AH905" s="385" t="s">
        <v>561</v>
      </c>
      <c r="AI905" s="386"/>
      <c r="AJ905" s="386"/>
      <c r="AK905" s="386"/>
      <c r="AL905" s="370" t="s">
        <v>561</v>
      </c>
      <c r="AM905" s="371"/>
      <c r="AN905" s="371"/>
      <c r="AO905" s="372"/>
      <c r="AP905" s="373" t="s">
        <v>561</v>
      </c>
      <c r="AQ905" s="373"/>
      <c r="AR905" s="373"/>
      <c r="AS905" s="373"/>
      <c r="AT905" s="373"/>
      <c r="AU905" s="373"/>
      <c r="AV905" s="373"/>
      <c r="AW905" s="373"/>
      <c r="AX905" s="373"/>
    </row>
    <row r="906" spans="1:50" ht="57.75" customHeight="1" x14ac:dyDescent="0.15">
      <c r="A906" s="389">
        <v>3</v>
      </c>
      <c r="B906" s="389">
        <v>1</v>
      </c>
      <c r="C906" s="374" t="s">
        <v>644</v>
      </c>
      <c r="D906" s="360"/>
      <c r="E906" s="360"/>
      <c r="F906" s="360"/>
      <c r="G906" s="360"/>
      <c r="H906" s="360"/>
      <c r="I906" s="360"/>
      <c r="J906" s="361">
        <v>8010401050387</v>
      </c>
      <c r="K906" s="362"/>
      <c r="L906" s="362"/>
      <c r="M906" s="362"/>
      <c r="N906" s="362"/>
      <c r="O906" s="362"/>
      <c r="P906" s="375" t="s">
        <v>650</v>
      </c>
      <c r="Q906" s="363"/>
      <c r="R906" s="363"/>
      <c r="S906" s="363"/>
      <c r="T906" s="363"/>
      <c r="U906" s="363"/>
      <c r="V906" s="363"/>
      <c r="W906" s="363"/>
      <c r="X906" s="363"/>
      <c r="Y906" s="364">
        <v>215</v>
      </c>
      <c r="Z906" s="365"/>
      <c r="AA906" s="365"/>
      <c r="AB906" s="366"/>
      <c r="AC906" s="376" t="s">
        <v>80</v>
      </c>
      <c r="AD906" s="376"/>
      <c r="AE906" s="376"/>
      <c r="AF906" s="376"/>
      <c r="AG906" s="376"/>
      <c r="AH906" s="368" t="s">
        <v>561</v>
      </c>
      <c r="AI906" s="369"/>
      <c r="AJ906" s="369"/>
      <c r="AK906" s="369"/>
      <c r="AL906" s="370" t="s">
        <v>561</v>
      </c>
      <c r="AM906" s="371"/>
      <c r="AN906" s="371"/>
      <c r="AO906" s="372"/>
      <c r="AP906" s="373" t="s">
        <v>561</v>
      </c>
      <c r="AQ906" s="373"/>
      <c r="AR906" s="373"/>
      <c r="AS906" s="373"/>
      <c r="AT906" s="373"/>
      <c r="AU906" s="373"/>
      <c r="AV906" s="373"/>
      <c r="AW906" s="373"/>
      <c r="AX906" s="373"/>
    </row>
    <row r="907" spans="1:50" ht="90" customHeight="1" x14ac:dyDescent="0.15">
      <c r="A907" s="389">
        <v>4</v>
      </c>
      <c r="B907" s="389">
        <v>1</v>
      </c>
      <c r="C907" s="374" t="s">
        <v>644</v>
      </c>
      <c r="D907" s="360"/>
      <c r="E907" s="360"/>
      <c r="F907" s="360"/>
      <c r="G907" s="360"/>
      <c r="H907" s="360"/>
      <c r="I907" s="360"/>
      <c r="J907" s="361">
        <v>8010401050387</v>
      </c>
      <c r="K907" s="362"/>
      <c r="L907" s="362"/>
      <c r="M907" s="362"/>
      <c r="N907" s="362"/>
      <c r="O907" s="362"/>
      <c r="P907" s="375" t="s">
        <v>651</v>
      </c>
      <c r="Q907" s="363"/>
      <c r="R907" s="363"/>
      <c r="S907" s="363"/>
      <c r="T907" s="363"/>
      <c r="U907" s="363"/>
      <c r="V907" s="363"/>
      <c r="W907" s="363"/>
      <c r="X907" s="363"/>
      <c r="Y907" s="364">
        <v>61</v>
      </c>
      <c r="Z907" s="365"/>
      <c r="AA907" s="365"/>
      <c r="AB907" s="366"/>
      <c r="AC907" s="376" t="s">
        <v>80</v>
      </c>
      <c r="AD907" s="376"/>
      <c r="AE907" s="376"/>
      <c r="AF907" s="376"/>
      <c r="AG907" s="376"/>
      <c r="AH907" s="368" t="s">
        <v>561</v>
      </c>
      <c r="AI907" s="369"/>
      <c r="AJ907" s="369"/>
      <c r="AK907" s="369"/>
      <c r="AL907" s="370" t="s">
        <v>561</v>
      </c>
      <c r="AM907" s="371"/>
      <c r="AN907" s="371"/>
      <c r="AO907" s="372"/>
      <c r="AP907" s="373" t="s">
        <v>561</v>
      </c>
      <c r="AQ907" s="373"/>
      <c r="AR907" s="373"/>
      <c r="AS907" s="373"/>
      <c r="AT907" s="373"/>
      <c r="AU907" s="373"/>
      <c r="AV907" s="373"/>
      <c r="AW907" s="373"/>
      <c r="AX907" s="373"/>
    </row>
    <row r="908" spans="1:50" ht="57.75" customHeight="1" x14ac:dyDescent="0.15">
      <c r="A908" s="389">
        <v>5</v>
      </c>
      <c r="B908" s="389">
        <v>1</v>
      </c>
      <c r="C908" s="374" t="s">
        <v>644</v>
      </c>
      <c r="D908" s="360"/>
      <c r="E908" s="360"/>
      <c r="F908" s="360"/>
      <c r="G908" s="360"/>
      <c r="H908" s="360"/>
      <c r="I908" s="360"/>
      <c r="J908" s="361">
        <v>8010401050387</v>
      </c>
      <c r="K908" s="362"/>
      <c r="L908" s="362"/>
      <c r="M908" s="362"/>
      <c r="N908" s="362"/>
      <c r="O908" s="362"/>
      <c r="P908" s="363" t="s">
        <v>652</v>
      </c>
      <c r="Q908" s="363"/>
      <c r="R908" s="363"/>
      <c r="S908" s="363"/>
      <c r="T908" s="363"/>
      <c r="U908" s="363"/>
      <c r="V908" s="363"/>
      <c r="W908" s="363"/>
      <c r="X908" s="363"/>
      <c r="Y908" s="364">
        <v>56</v>
      </c>
      <c r="Z908" s="365"/>
      <c r="AA908" s="365"/>
      <c r="AB908" s="366"/>
      <c r="AC908" s="367" t="s">
        <v>372</v>
      </c>
      <c r="AD908" s="367"/>
      <c r="AE908" s="367"/>
      <c r="AF908" s="367"/>
      <c r="AG908" s="367"/>
      <c r="AH908" s="368">
        <v>1</v>
      </c>
      <c r="AI908" s="369"/>
      <c r="AJ908" s="369"/>
      <c r="AK908" s="369"/>
      <c r="AL908" s="370" t="s">
        <v>561</v>
      </c>
      <c r="AM908" s="371"/>
      <c r="AN908" s="371"/>
      <c r="AO908" s="372"/>
      <c r="AP908" s="373" t="s">
        <v>561</v>
      </c>
      <c r="AQ908" s="373"/>
      <c r="AR908" s="373"/>
      <c r="AS908" s="373"/>
      <c r="AT908" s="373"/>
      <c r="AU908" s="373"/>
      <c r="AV908" s="373"/>
      <c r="AW908" s="373"/>
      <c r="AX908" s="373"/>
    </row>
    <row r="909" spans="1:50" ht="96" customHeight="1" x14ac:dyDescent="0.15">
      <c r="A909" s="389">
        <v>6</v>
      </c>
      <c r="B909" s="389">
        <v>1</v>
      </c>
      <c r="C909" s="374" t="s">
        <v>644</v>
      </c>
      <c r="D909" s="360"/>
      <c r="E909" s="360"/>
      <c r="F909" s="360"/>
      <c r="G909" s="360"/>
      <c r="H909" s="360"/>
      <c r="I909" s="360"/>
      <c r="J909" s="361">
        <v>8010401050387</v>
      </c>
      <c r="K909" s="362"/>
      <c r="L909" s="362"/>
      <c r="M909" s="362"/>
      <c r="N909" s="362"/>
      <c r="O909" s="362"/>
      <c r="P909" s="375" t="s">
        <v>653</v>
      </c>
      <c r="Q909" s="363"/>
      <c r="R909" s="363"/>
      <c r="S909" s="363"/>
      <c r="T909" s="363"/>
      <c r="U909" s="363"/>
      <c r="V909" s="363"/>
      <c r="W909" s="363"/>
      <c r="X909" s="363"/>
      <c r="Y909" s="364">
        <v>46</v>
      </c>
      <c r="Z909" s="365"/>
      <c r="AA909" s="365"/>
      <c r="AB909" s="366"/>
      <c r="AC909" s="367" t="s">
        <v>80</v>
      </c>
      <c r="AD909" s="367"/>
      <c r="AE909" s="367"/>
      <c r="AF909" s="367"/>
      <c r="AG909" s="367"/>
      <c r="AH909" s="368" t="s">
        <v>561</v>
      </c>
      <c r="AI909" s="369"/>
      <c r="AJ909" s="369"/>
      <c r="AK909" s="369"/>
      <c r="AL909" s="370" t="s">
        <v>561</v>
      </c>
      <c r="AM909" s="371"/>
      <c r="AN909" s="371"/>
      <c r="AO909" s="372"/>
      <c r="AP909" s="373" t="s">
        <v>561</v>
      </c>
      <c r="AQ909" s="373"/>
      <c r="AR909" s="373"/>
      <c r="AS909" s="373"/>
      <c r="AT909" s="373"/>
      <c r="AU909" s="373"/>
      <c r="AV909" s="373"/>
      <c r="AW909" s="373"/>
      <c r="AX909" s="373"/>
    </row>
    <row r="910" spans="1:50" ht="57.75" customHeight="1" x14ac:dyDescent="0.15">
      <c r="A910" s="389">
        <v>7</v>
      </c>
      <c r="B910" s="389">
        <v>1</v>
      </c>
      <c r="C910" s="374" t="s">
        <v>644</v>
      </c>
      <c r="D910" s="360"/>
      <c r="E910" s="360"/>
      <c r="F910" s="360"/>
      <c r="G910" s="360"/>
      <c r="H910" s="360"/>
      <c r="I910" s="360"/>
      <c r="J910" s="361">
        <v>8010401050387</v>
      </c>
      <c r="K910" s="362"/>
      <c r="L910" s="362"/>
      <c r="M910" s="362"/>
      <c r="N910" s="362"/>
      <c r="O910" s="362"/>
      <c r="P910" s="363" t="s">
        <v>654</v>
      </c>
      <c r="Q910" s="363"/>
      <c r="R910" s="363"/>
      <c r="S910" s="363"/>
      <c r="T910" s="363"/>
      <c r="U910" s="363"/>
      <c r="V910" s="363"/>
      <c r="W910" s="363"/>
      <c r="X910" s="363"/>
      <c r="Y910" s="364">
        <v>40</v>
      </c>
      <c r="Z910" s="365"/>
      <c r="AA910" s="365"/>
      <c r="AB910" s="366"/>
      <c r="AC910" s="367" t="s">
        <v>372</v>
      </c>
      <c r="AD910" s="367"/>
      <c r="AE910" s="367"/>
      <c r="AF910" s="367"/>
      <c r="AG910" s="367"/>
      <c r="AH910" s="368">
        <v>1</v>
      </c>
      <c r="AI910" s="369"/>
      <c r="AJ910" s="369"/>
      <c r="AK910" s="369"/>
      <c r="AL910" s="370" t="s">
        <v>561</v>
      </c>
      <c r="AM910" s="371"/>
      <c r="AN910" s="371"/>
      <c r="AO910" s="372"/>
      <c r="AP910" s="373" t="s">
        <v>561</v>
      </c>
      <c r="AQ910" s="373"/>
      <c r="AR910" s="373"/>
      <c r="AS910" s="373"/>
      <c r="AT910" s="373"/>
      <c r="AU910" s="373"/>
      <c r="AV910" s="373"/>
      <c r="AW910" s="373"/>
      <c r="AX910" s="373"/>
    </row>
    <row r="911" spans="1:50" ht="57.75" customHeight="1" x14ac:dyDescent="0.15">
      <c r="A911" s="389">
        <v>8</v>
      </c>
      <c r="B911" s="389">
        <v>1</v>
      </c>
      <c r="C911" s="374" t="s">
        <v>644</v>
      </c>
      <c r="D911" s="360"/>
      <c r="E911" s="360"/>
      <c r="F911" s="360"/>
      <c r="G911" s="360"/>
      <c r="H911" s="360"/>
      <c r="I911" s="360"/>
      <c r="J911" s="361">
        <v>8010401050387</v>
      </c>
      <c r="K911" s="362"/>
      <c r="L911" s="362"/>
      <c r="M911" s="362"/>
      <c r="N911" s="362"/>
      <c r="O911" s="362"/>
      <c r="P911" s="363" t="s">
        <v>655</v>
      </c>
      <c r="Q911" s="363"/>
      <c r="R911" s="363"/>
      <c r="S911" s="363"/>
      <c r="T911" s="363"/>
      <c r="U911" s="363"/>
      <c r="V911" s="363"/>
      <c r="W911" s="363"/>
      <c r="X911" s="363"/>
      <c r="Y911" s="364">
        <v>26</v>
      </c>
      <c r="Z911" s="365"/>
      <c r="AA911" s="365"/>
      <c r="AB911" s="366"/>
      <c r="AC911" s="367" t="s">
        <v>372</v>
      </c>
      <c r="AD911" s="367"/>
      <c r="AE911" s="367"/>
      <c r="AF911" s="367"/>
      <c r="AG911" s="367"/>
      <c r="AH911" s="368">
        <v>1</v>
      </c>
      <c r="AI911" s="369"/>
      <c r="AJ911" s="369"/>
      <c r="AK911" s="369"/>
      <c r="AL911" s="370" t="s">
        <v>561</v>
      </c>
      <c r="AM911" s="371"/>
      <c r="AN911" s="371"/>
      <c r="AO911" s="372"/>
      <c r="AP911" s="373" t="s">
        <v>561</v>
      </c>
      <c r="AQ911" s="373"/>
      <c r="AR911" s="373"/>
      <c r="AS911" s="373"/>
      <c r="AT911" s="373"/>
      <c r="AU911" s="373"/>
      <c r="AV911" s="373"/>
      <c r="AW911" s="373"/>
      <c r="AX911" s="373"/>
    </row>
    <row r="912" spans="1:50" ht="57.75" customHeight="1" x14ac:dyDescent="0.15">
      <c r="A912" s="389">
        <v>9</v>
      </c>
      <c r="B912" s="389">
        <v>1</v>
      </c>
      <c r="C912" s="374" t="s">
        <v>644</v>
      </c>
      <c r="D912" s="360"/>
      <c r="E912" s="360"/>
      <c r="F912" s="360"/>
      <c r="G912" s="360"/>
      <c r="H912" s="360"/>
      <c r="I912" s="360"/>
      <c r="J912" s="361">
        <v>8010401050387</v>
      </c>
      <c r="K912" s="362"/>
      <c r="L912" s="362"/>
      <c r="M912" s="362"/>
      <c r="N912" s="362"/>
      <c r="O912" s="362"/>
      <c r="P912" s="363" t="s">
        <v>656</v>
      </c>
      <c r="Q912" s="363"/>
      <c r="R912" s="363"/>
      <c r="S912" s="363"/>
      <c r="T912" s="363"/>
      <c r="U912" s="363"/>
      <c r="V912" s="363"/>
      <c r="W912" s="363"/>
      <c r="X912" s="363"/>
      <c r="Y912" s="364">
        <v>25</v>
      </c>
      <c r="Z912" s="365"/>
      <c r="AA912" s="365"/>
      <c r="AB912" s="366"/>
      <c r="AC912" s="367" t="s">
        <v>372</v>
      </c>
      <c r="AD912" s="367"/>
      <c r="AE912" s="367"/>
      <c r="AF912" s="367"/>
      <c r="AG912" s="367"/>
      <c r="AH912" s="368">
        <v>1</v>
      </c>
      <c r="AI912" s="369"/>
      <c r="AJ912" s="369"/>
      <c r="AK912" s="369"/>
      <c r="AL912" s="370" t="s">
        <v>561</v>
      </c>
      <c r="AM912" s="371"/>
      <c r="AN912" s="371"/>
      <c r="AO912" s="372"/>
      <c r="AP912" s="373" t="s">
        <v>561</v>
      </c>
      <c r="AQ912" s="373"/>
      <c r="AR912" s="373"/>
      <c r="AS912" s="373"/>
      <c r="AT912" s="373"/>
      <c r="AU912" s="373"/>
      <c r="AV912" s="373"/>
      <c r="AW912" s="373"/>
      <c r="AX912" s="373"/>
    </row>
    <row r="913" spans="1:50" ht="57.75" customHeight="1" x14ac:dyDescent="0.15">
      <c r="A913" s="389">
        <v>10</v>
      </c>
      <c r="B913" s="389">
        <v>1</v>
      </c>
      <c r="C913" s="374" t="s">
        <v>644</v>
      </c>
      <c r="D913" s="360"/>
      <c r="E913" s="360"/>
      <c r="F913" s="360"/>
      <c r="G913" s="360"/>
      <c r="H913" s="360"/>
      <c r="I913" s="360"/>
      <c r="J913" s="361">
        <v>8010401050387</v>
      </c>
      <c r="K913" s="362"/>
      <c r="L913" s="362"/>
      <c r="M913" s="362"/>
      <c r="N913" s="362"/>
      <c r="O913" s="362"/>
      <c r="P913" s="363" t="s">
        <v>657</v>
      </c>
      <c r="Q913" s="363"/>
      <c r="R913" s="363"/>
      <c r="S913" s="363"/>
      <c r="T913" s="363"/>
      <c r="U913" s="363"/>
      <c r="V913" s="363"/>
      <c r="W913" s="363"/>
      <c r="X913" s="363"/>
      <c r="Y913" s="364">
        <v>23</v>
      </c>
      <c r="Z913" s="365"/>
      <c r="AA913" s="365"/>
      <c r="AB913" s="366"/>
      <c r="AC913" s="367" t="s">
        <v>372</v>
      </c>
      <c r="AD913" s="367"/>
      <c r="AE913" s="367"/>
      <c r="AF913" s="367"/>
      <c r="AG913" s="367"/>
      <c r="AH913" s="368">
        <v>2</v>
      </c>
      <c r="AI913" s="369"/>
      <c r="AJ913" s="369"/>
      <c r="AK913" s="369"/>
      <c r="AL913" s="370" t="s">
        <v>561</v>
      </c>
      <c r="AM913" s="371"/>
      <c r="AN913" s="371"/>
      <c r="AO913" s="372"/>
      <c r="AP913" s="373" t="s">
        <v>561</v>
      </c>
      <c r="AQ913" s="373"/>
      <c r="AR913" s="373"/>
      <c r="AS913" s="373"/>
      <c r="AT913" s="373"/>
      <c r="AU913" s="373"/>
      <c r="AV913" s="373"/>
      <c r="AW913" s="373"/>
      <c r="AX913" s="373"/>
    </row>
    <row r="914" spans="1:50" ht="57.75" customHeight="1" x14ac:dyDescent="0.15">
      <c r="A914" s="389">
        <v>11</v>
      </c>
      <c r="B914" s="389">
        <v>1</v>
      </c>
      <c r="C914" s="374" t="s">
        <v>644</v>
      </c>
      <c r="D914" s="360"/>
      <c r="E914" s="360"/>
      <c r="F914" s="360"/>
      <c r="G914" s="360"/>
      <c r="H914" s="360"/>
      <c r="I914" s="360"/>
      <c r="J914" s="361">
        <v>8010401050387</v>
      </c>
      <c r="K914" s="362"/>
      <c r="L914" s="362"/>
      <c r="M914" s="362"/>
      <c r="N914" s="362"/>
      <c r="O914" s="362"/>
      <c r="P914" s="363" t="s">
        <v>658</v>
      </c>
      <c r="Q914" s="363"/>
      <c r="R914" s="363"/>
      <c r="S914" s="363"/>
      <c r="T914" s="363"/>
      <c r="U914" s="363"/>
      <c r="V914" s="363"/>
      <c r="W914" s="363"/>
      <c r="X914" s="363"/>
      <c r="Y914" s="364">
        <v>21</v>
      </c>
      <c r="Z914" s="365"/>
      <c r="AA914" s="365"/>
      <c r="AB914" s="366"/>
      <c r="AC914" s="367" t="s">
        <v>372</v>
      </c>
      <c r="AD914" s="367"/>
      <c r="AE914" s="367"/>
      <c r="AF914" s="367"/>
      <c r="AG914" s="367"/>
      <c r="AH914" s="368">
        <v>2</v>
      </c>
      <c r="AI914" s="369"/>
      <c r="AJ914" s="369"/>
      <c r="AK914" s="369"/>
      <c r="AL914" s="370" t="s">
        <v>561</v>
      </c>
      <c r="AM914" s="371"/>
      <c r="AN914" s="371"/>
      <c r="AO914" s="372"/>
      <c r="AP914" s="373" t="s">
        <v>561</v>
      </c>
      <c r="AQ914" s="373"/>
      <c r="AR914" s="373"/>
      <c r="AS914" s="373"/>
      <c r="AT914" s="373"/>
      <c r="AU914" s="373"/>
      <c r="AV914" s="373"/>
      <c r="AW914" s="373"/>
      <c r="AX914" s="373"/>
    </row>
    <row r="915" spans="1:50" ht="89.25" customHeight="1" x14ac:dyDescent="0.15">
      <c r="A915" s="389">
        <v>12</v>
      </c>
      <c r="B915" s="389">
        <v>1</v>
      </c>
      <c r="C915" s="374" t="s">
        <v>644</v>
      </c>
      <c r="D915" s="360"/>
      <c r="E915" s="360"/>
      <c r="F915" s="360"/>
      <c r="G915" s="360"/>
      <c r="H915" s="360"/>
      <c r="I915" s="360"/>
      <c r="J915" s="361">
        <v>8010401050387</v>
      </c>
      <c r="K915" s="362"/>
      <c r="L915" s="362"/>
      <c r="M915" s="362"/>
      <c r="N915" s="362"/>
      <c r="O915" s="362"/>
      <c r="P915" s="363" t="s">
        <v>659</v>
      </c>
      <c r="Q915" s="363"/>
      <c r="R915" s="363"/>
      <c r="S915" s="363"/>
      <c r="T915" s="363"/>
      <c r="U915" s="363"/>
      <c r="V915" s="363"/>
      <c r="W915" s="363"/>
      <c r="X915" s="363"/>
      <c r="Y915" s="364">
        <v>15</v>
      </c>
      <c r="Z915" s="365"/>
      <c r="AA915" s="365"/>
      <c r="AB915" s="366"/>
      <c r="AC915" s="367" t="s">
        <v>372</v>
      </c>
      <c r="AD915" s="367"/>
      <c r="AE915" s="367"/>
      <c r="AF915" s="367"/>
      <c r="AG915" s="367"/>
      <c r="AH915" s="368">
        <v>2</v>
      </c>
      <c r="AI915" s="369"/>
      <c r="AJ915" s="369"/>
      <c r="AK915" s="369"/>
      <c r="AL915" s="370" t="s">
        <v>561</v>
      </c>
      <c r="AM915" s="371"/>
      <c r="AN915" s="371"/>
      <c r="AO915" s="372"/>
      <c r="AP915" s="373" t="s">
        <v>561</v>
      </c>
      <c r="AQ915" s="373"/>
      <c r="AR915" s="373"/>
      <c r="AS915" s="373"/>
      <c r="AT915" s="373"/>
      <c r="AU915" s="373"/>
      <c r="AV915" s="373"/>
      <c r="AW915" s="373"/>
      <c r="AX915" s="373"/>
    </row>
    <row r="916" spans="1:50" ht="57.75" customHeight="1" x14ac:dyDescent="0.15">
      <c r="A916" s="389">
        <v>13</v>
      </c>
      <c r="B916" s="389">
        <v>1</v>
      </c>
      <c r="C916" s="374" t="s">
        <v>644</v>
      </c>
      <c r="D916" s="360"/>
      <c r="E916" s="360"/>
      <c r="F916" s="360"/>
      <c r="G916" s="360"/>
      <c r="H916" s="360"/>
      <c r="I916" s="360"/>
      <c r="J916" s="361">
        <v>8010401050387</v>
      </c>
      <c r="K916" s="362"/>
      <c r="L916" s="362"/>
      <c r="M916" s="362"/>
      <c r="N916" s="362"/>
      <c r="O916" s="362"/>
      <c r="P916" s="363" t="s">
        <v>660</v>
      </c>
      <c r="Q916" s="363"/>
      <c r="R916" s="363"/>
      <c r="S916" s="363"/>
      <c r="T916" s="363"/>
      <c r="U916" s="363"/>
      <c r="V916" s="363"/>
      <c r="W916" s="363"/>
      <c r="X916" s="363"/>
      <c r="Y916" s="364">
        <v>15</v>
      </c>
      <c r="Z916" s="365"/>
      <c r="AA916" s="365"/>
      <c r="AB916" s="366"/>
      <c r="AC916" s="367" t="s">
        <v>372</v>
      </c>
      <c r="AD916" s="367"/>
      <c r="AE916" s="367"/>
      <c r="AF916" s="367"/>
      <c r="AG916" s="367"/>
      <c r="AH916" s="368">
        <v>1</v>
      </c>
      <c r="AI916" s="369"/>
      <c r="AJ916" s="369"/>
      <c r="AK916" s="369"/>
      <c r="AL916" s="370" t="s">
        <v>561</v>
      </c>
      <c r="AM916" s="371"/>
      <c r="AN916" s="371"/>
      <c r="AO916" s="372"/>
      <c r="AP916" s="373" t="s">
        <v>561</v>
      </c>
      <c r="AQ916" s="373"/>
      <c r="AR916" s="373"/>
      <c r="AS916" s="373"/>
      <c r="AT916" s="373"/>
      <c r="AU916" s="373"/>
      <c r="AV916" s="373"/>
      <c r="AW916" s="373"/>
      <c r="AX916" s="373"/>
    </row>
    <row r="917" spans="1:50" ht="57.75" customHeight="1" x14ac:dyDescent="0.15">
      <c r="A917" s="389">
        <v>14</v>
      </c>
      <c r="B917" s="389">
        <v>1</v>
      </c>
      <c r="C917" s="374" t="s">
        <v>644</v>
      </c>
      <c r="D917" s="360"/>
      <c r="E917" s="360"/>
      <c r="F917" s="360"/>
      <c r="G917" s="360"/>
      <c r="H917" s="360"/>
      <c r="I917" s="360"/>
      <c r="J917" s="361">
        <v>8010401050387</v>
      </c>
      <c r="K917" s="362"/>
      <c r="L917" s="362"/>
      <c r="M917" s="362"/>
      <c r="N917" s="362"/>
      <c r="O917" s="362"/>
      <c r="P917" s="363" t="s">
        <v>661</v>
      </c>
      <c r="Q917" s="363"/>
      <c r="R917" s="363"/>
      <c r="S917" s="363"/>
      <c r="T917" s="363"/>
      <c r="U917" s="363"/>
      <c r="V917" s="363"/>
      <c r="W917" s="363"/>
      <c r="X917" s="363"/>
      <c r="Y917" s="364">
        <v>14</v>
      </c>
      <c r="Z917" s="365"/>
      <c r="AA917" s="365"/>
      <c r="AB917" s="366"/>
      <c r="AC917" s="367" t="s">
        <v>372</v>
      </c>
      <c r="AD917" s="367"/>
      <c r="AE917" s="367"/>
      <c r="AF917" s="367"/>
      <c r="AG917" s="367"/>
      <c r="AH917" s="368">
        <v>1</v>
      </c>
      <c r="AI917" s="369"/>
      <c r="AJ917" s="369"/>
      <c r="AK917" s="369"/>
      <c r="AL917" s="370" t="s">
        <v>561</v>
      </c>
      <c r="AM917" s="371"/>
      <c r="AN917" s="371"/>
      <c r="AO917" s="372"/>
      <c r="AP917" s="373" t="s">
        <v>561</v>
      </c>
      <c r="AQ917" s="373"/>
      <c r="AR917" s="373"/>
      <c r="AS917" s="373"/>
      <c r="AT917" s="373"/>
      <c r="AU917" s="373"/>
      <c r="AV917" s="373"/>
      <c r="AW917" s="373"/>
      <c r="AX917" s="373"/>
    </row>
    <row r="918" spans="1:50" ht="69" customHeight="1" x14ac:dyDescent="0.15">
      <c r="A918" s="389">
        <v>15</v>
      </c>
      <c r="B918" s="389">
        <v>1</v>
      </c>
      <c r="C918" s="360" t="s">
        <v>645</v>
      </c>
      <c r="D918" s="360"/>
      <c r="E918" s="360"/>
      <c r="F918" s="360"/>
      <c r="G918" s="360"/>
      <c r="H918" s="360"/>
      <c r="I918" s="360"/>
      <c r="J918" s="361">
        <v>7020001121200</v>
      </c>
      <c r="K918" s="362"/>
      <c r="L918" s="362"/>
      <c r="M918" s="362"/>
      <c r="N918" s="362"/>
      <c r="O918" s="362"/>
      <c r="P918" s="375" t="s">
        <v>662</v>
      </c>
      <c r="Q918" s="363"/>
      <c r="R918" s="363"/>
      <c r="S918" s="363"/>
      <c r="T918" s="363"/>
      <c r="U918" s="363"/>
      <c r="V918" s="363"/>
      <c r="W918" s="363"/>
      <c r="X918" s="363"/>
      <c r="Y918" s="364">
        <v>1128</v>
      </c>
      <c r="Z918" s="365"/>
      <c r="AA918" s="365"/>
      <c r="AB918" s="366"/>
      <c r="AC918" s="367" t="s">
        <v>80</v>
      </c>
      <c r="AD918" s="367"/>
      <c r="AE918" s="367"/>
      <c r="AF918" s="367"/>
      <c r="AG918" s="367"/>
      <c r="AH918" s="368" t="s">
        <v>561</v>
      </c>
      <c r="AI918" s="369"/>
      <c r="AJ918" s="369"/>
      <c r="AK918" s="369"/>
      <c r="AL918" s="370" t="s">
        <v>561</v>
      </c>
      <c r="AM918" s="371"/>
      <c r="AN918" s="371"/>
      <c r="AO918" s="372"/>
      <c r="AP918" s="373" t="s">
        <v>561</v>
      </c>
      <c r="AQ918" s="373"/>
      <c r="AR918" s="373"/>
      <c r="AS918" s="373"/>
      <c r="AT918" s="373"/>
      <c r="AU918" s="373"/>
      <c r="AV918" s="373"/>
      <c r="AW918" s="373"/>
      <c r="AX918" s="373"/>
    </row>
    <row r="919" spans="1:50" ht="69" customHeight="1" x14ac:dyDescent="0.15">
      <c r="A919" s="389">
        <v>16</v>
      </c>
      <c r="B919" s="389">
        <v>1</v>
      </c>
      <c r="C919" s="360" t="s">
        <v>645</v>
      </c>
      <c r="D919" s="360"/>
      <c r="E919" s="360"/>
      <c r="F919" s="360"/>
      <c r="G919" s="360"/>
      <c r="H919" s="360"/>
      <c r="I919" s="360"/>
      <c r="J919" s="361">
        <v>7020001121200</v>
      </c>
      <c r="K919" s="362"/>
      <c r="L919" s="362"/>
      <c r="M919" s="362"/>
      <c r="N919" s="362"/>
      <c r="O919" s="362"/>
      <c r="P919" s="375" t="s">
        <v>663</v>
      </c>
      <c r="Q919" s="363"/>
      <c r="R919" s="363"/>
      <c r="S919" s="363"/>
      <c r="T919" s="363"/>
      <c r="U919" s="363"/>
      <c r="V919" s="363"/>
      <c r="W919" s="363"/>
      <c r="X919" s="363"/>
      <c r="Y919" s="364">
        <v>849</v>
      </c>
      <c r="Z919" s="365"/>
      <c r="AA919" s="365"/>
      <c r="AB919" s="366"/>
      <c r="AC919" s="367" t="s">
        <v>80</v>
      </c>
      <c r="AD919" s="367"/>
      <c r="AE919" s="367"/>
      <c r="AF919" s="367"/>
      <c r="AG919" s="367"/>
      <c r="AH919" s="368" t="s">
        <v>561</v>
      </c>
      <c r="AI919" s="369"/>
      <c r="AJ919" s="369"/>
      <c r="AK919" s="369"/>
      <c r="AL919" s="370" t="s">
        <v>561</v>
      </c>
      <c r="AM919" s="371"/>
      <c r="AN919" s="371"/>
      <c r="AO919" s="372"/>
      <c r="AP919" s="373" t="s">
        <v>561</v>
      </c>
      <c r="AQ919" s="373"/>
      <c r="AR919" s="373"/>
      <c r="AS919" s="373"/>
      <c r="AT919" s="373"/>
      <c r="AU919" s="373"/>
      <c r="AV919" s="373"/>
      <c r="AW919" s="373"/>
      <c r="AX919" s="373"/>
    </row>
    <row r="920" spans="1:50" s="16" customFormat="1" ht="73.5" customHeight="1" x14ac:dyDescent="0.15">
      <c r="A920" s="389">
        <v>17</v>
      </c>
      <c r="B920" s="389">
        <v>1</v>
      </c>
      <c r="C920" s="360" t="s">
        <v>645</v>
      </c>
      <c r="D920" s="360"/>
      <c r="E920" s="360"/>
      <c r="F920" s="360"/>
      <c r="G920" s="360"/>
      <c r="H920" s="360"/>
      <c r="I920" s="360"/>
      <c r="J920" s="361">
        <v>7020001121200</v>
      </c>
      <c r="K920" s="362"/>
      <c r="L920" s="362"/>
      <c r="M920" s="362"/>
      <c r="N920" s="362"/>
      <c r="O920" s="362"/>
      <c r="P920" s="375" t="s">
        <v>664</v>
      </c>
      <c r="Q920" s="363"/>
      <c r="R920" s="363"/>
      <c r="S920" s="363"/>
      <c r="T920" s="363"/>
      <c r="U920" s="363"/>
      <c r="V920" s="363"/>
      <c r="W920" s="363"/>
      <c r="X920" s="363"/>
      <c r="Y920" s="364">
        <v>202</v>
      </c>
      <c r="Z920" s="365"/>
      <c r="AA920" s="365"/>
      <c r="AB920" s="366"/>
      <c r="AC920" s="367" t="s">
        <v>80</v>
      </c>
      <c r="AD920" s="367"/>
      <c r="AE920" s="367"/>
      <c r="AF920" s="367"/>
      <c r="AG920" s="367"/>
      <c r="AH920" s="368" t="s">
        <v>561</v>
      </c>
      <c r="AI920" s="369"/>
      <c r="AJ920" s="369"/>
      <c r="AK920" s="369"/>
      <c r="AL920" s="370" t="s">
        <v>561</v>
      </c>
      <c r="AM920" s="371"/>
      <c r="AN920" s="371"/>
      <c r="AO920" s="372"/>
      <c r="AP920" s="373" t="s">
        <v>561</v>
      </c>
      <c r="AQ920" s="373"/>
      <c r="AR920" s="373"/>
      <c r="AS920" s="373"/>
      <c r="AT920" s="373"/>
      <c r="AU920" s="373"/>
      <c r="AV920" s="373"/>
      <c r="AW920" s="373"/>
      <c r="AX920" s="373"/>
    </row>
    <row r="921" spans="1:50" ht="57.75" customHeight="1" x14ac:dyDescent="0.15">
      <c r="A921" s="389">
        <v>18</v>
      </c>
      <c r="B921" s="389">
        <v>1</v>
      </c>
      <c r="C921" s="360" t="s">
        <v>645</v>
      </c>
      <c r="D921" s="360"/>
      <c r="E921" s="360"/>
      <c r="F921" s="360"/>
      <c r="G921" s="360"/>
      <c r="H921" s="360"/>
      <c r="I921" s="360"/>
      <c r="J921" s="361">
        <v>7020001121200</v>
      </c>
      <c r="K921" s="362"/>
      <c r="L921" s="362"/>
      <c r="M921" s="362"/>
      <c r="N921" s="362"/>
      <c r="O921" s="362"/>
      <c r="P921" s="375" t="s">
        <v>665</v>
      </c>
      <c r="Q921" s="363"/>
      <c r="R921" s="363"/>
      <c r="S921" s="363"/>
      <c r="T921" s="363"/>
      <c r="U921" s="363"/>
      <c r="V921" s="363"/>
      <c r="W921" s="363"/>
      <c r="X921" s="363"/>
      <c r="Y921" s="364">
        <v>121</v>
      </c>
      <c r="Z921" s="365"/>
      <c r="AA921" s="365"/>
      <c r="AB921" s="366"/>
      <c r="AC921" s="367" t="s">
        <v>80</v>
      </c>
      <c r="AD921" s="367"/>
      <c r="AE921" s="367"/>
      <c r="AF921" s="367"/>
      <c r="AG921" s="367"/>
      <c r="AH921" s="368" t="s">
        <v>561</v>
      </c>
      <c r="AI921" s="369"/>
      <c r="AJ921" s="369"/>
      <c r="AK921" s="369"/>
      <c r="AL921" s="370" t="s">
        <v>561</v>
      </c>
      <c r="AM921" s="371"/>
      <c r="AN921" s="371"/>
      <c r="AO921" s="372"/>
      <c r="AP921" s="373" t="s">
        <v>561</v>
      </c>
      <c r="AQ921" s="373"/>
      <c r="AR921" s="373"/>
      <c r="AS921" s="373"/>
      <c r="AT921" s="373"/>
      <c r="AU921" s="373"/>
      <c r="AV921" s="373"/>
      <c r="AW921" s="373"/>
      <c r="AX921" s="373"/>
    </row>
    <row r="922" spans="1:50" ht="57.75" customHeight="1" x14ac:dyDescent="0.15">
      <c r="A922" s="389">
        <v>19</v>
      </c>
      <c r="B922" s="389">
        <v>1</v>
      </c>
      <c r="C922" s="360" t="s">
        <v>645</v>
      </c>
      <c r="D922" s="360"/>
      <c r="E922" s="360"/>
      <c r="F922" s="360"/>
      <c r="G922" s="360"/>
      <c r="H922" s="360"/>
      <c r="I922" s="360"/>
      <c r="J922" s="361">
        <v>7020001121200</v>
      </c>
      <c r="K922" s="362"/>
      <c r="L922" s="362"/>
      <c r="M922" s="362"/>
      <c r="N922" s="362"/>
      <c r="O922" s="362"/>
      <c r="P922" s="363" t="s">
        <v>666</v>
      </c>
      <c r="Q922" s="363"/>
      <c r="R922" s="363"/>
      <c r="S922" s="363"/>
      <c r="T922" s="363"/>
      <c r="U922" s="363"/>
      <c r="V922" s="363"/>
      <c r="W922" s="363"/>
      <c r="X922" s="363"/>
      <c r="Y922" s="364">
        <v>56</v>
      </c>
      <c r="Z922" s="365"/>
      <c r="AA922" s="365"/>
      <c r="AB922" s="366"/>
      <c r="AC922" s="367" t="s">
        <v>379</v>
      </c>
      <c r="AD922" s="367"/>
      <c r="AE922" s="367"/>
      <c r="AF922" s="367"/>
      <c r="AG922" s="367"/>
      <c r="AH922" s="368" t="s">
        <v>561</v>
      </c>
      <c r="AI922" s="369"/>
      <c r="AJ922" s="369"/>
      <c r="AK922" s="369"/>
      <c r="AL922" s="370" t="s">
        <v>561</v>
      </c>
      <c r="AM922" s="371"/>
      <c r="AN922" s="371"/>
      <c r="AO922" s="372"/>
      <c r="AP922" s="373" t="s">
        <v>561</v>
      </c>
      <c r="AQ922" s="373"/>
      <c r="AR922" s="373"/>
      <c r="AS922" s="373"/>
      <c r="AT922" s="373"/>
      <c r="AU922" s="373"/>
      <c r="AV922" s="373"/>
      <c r="AW922" s="373"/>
      <c r="AX922" s="373"/>
    </row>
    <row r="923" spans="1:50" ht="57.75" customHeight="1" x14ac:dyDescent="0.15">
      <c r="A923" s="389">
        <v>20</v>
      </c>
      <c r="B923" s="389">
        <v>1</v>
      </c>
      <c r="C923" s="360" t="s">
        <v>645</v>
      </c>
      <c r="D923" s="360"/>
      <c r="E923" s="360"/>
      <c r="F923" s="360"/>
      <c r="G923" s="360"/>
      <c r="H923" s="360"/>
      <c r="I923" s="360"/>
      <c r="J923" s="361">
        <v>7020001121200</v>
      </c>
      <c r="K923" s="362"/>
      <c r="L923" s="362"/>
      <c r="M923" s="362"/>
      <c r="N923" s="362"/>
      <c r="O923" s="362"/>
      <c r="P923" s="363" t="s">
        <v>667</v>
      </c>
      <c r="Q923" s="363"/>
      <c r="R923" s="363"/>
      <c r="S923" s="363"/>
      <c r="T923" s="363"/>
      <c r="U923" s="363"/>
      <c r="V923" s="363"/>
      <c r="W923" s="363"/>
      <c r="X923" s="363"/>
      <c r="Y923" s="364">
        <v>54</v>
      </c>
      <c r="Z923" s="365"/>
      <c r="AA923" s="365"/>
      <c r="AB923" s="366"/>
      <c r="AC923" s="367" t="s">
        <v>379</v>
      </c>
      <c r="AD923" s="367"/>
      <c r="AE923" s="367"/>
      <c r="AF923" s="367"/>
      <c r="AG923" s="367"/>
      <c r="AH923" s="368" t="s">
        <v>561</v>
      </c>
      <c r="AI923" s="369"/>
      <c r="AJ923" s="369"/>
      <c r="AK923" s="369"/>
      <c r="AL923" s="370" t="s">
        <v>561</v>
      </c>
      <c r="AM923" s="371"/>
      <c r="AN923" s="371"/>
      <c r="AO923" s="372"/>
      <c r="AP923" s="373" t="s">
        <v>561</v>
      </c>
      <c r="AQ923" s="373"/>
      <c r="AR923" s="373"/>
      <c r="AS923" s="373"/>
      <c r="AT923" s="373"/>
      <c r="AU923" s="373"/>
      <c r="AV923" s="373"/>
      <c r="AW923" s="373"/>
      <c r="AX923" s="373"/>
    </row>
    <row r="924" spans="1:50" ht="79.5" customHeight="1" x14ac:dyDescent="0.15">
      <c r="A924" s="389">
        <v>21</v>
      </c>
      <c r="B924" s="389">
        <v>1</v>
      </c>
      <c r="C924" s="360" t="s">
        <v>645</v>
      </c>
      <c r="D924" s="360"/>
      <c r="E924" s="360"/>
      <c r="F924" s="360"/>
      <c r="G924" s="360"/>
      <c r="H924" s="360"/>
      <c r="I924" s="360"/>
      <c r="J924" s="361">
        <v>7020001121200</v>
      </c>
      <c r="K924" s="362"/>
      <c r="L924" s="362"/>
      <c r="M924" s="362"/>
      <c r="N924" s="362"/>
      <c r="O924" s="362"/>
      <c r="P924" s="375" t="s">
        <v>668</v>
      </c>
      <c r="Q924" s="363"/>
      <c r="R924" s="363"/>
      <c r="S924" s="363"/>
      <c r="T924" s="363"/>
      <c r="U924" s="363"/>
      <c r="V924" s="363"/>
      <c r="W924" s="363"/>
      <c r="X924" s="363"/>
      <c r="Y924" s="364">
        <v>24</v>
      </c>
      <c r="Z924" s="365"/>
      <c r="AA924" s="365"/>
      <c r="AB924" s="366"/>
      <c r="AC924" s="367" t="s">
        <v>80</v>
      </c>
      <c r="AD924" s="367"/>
      <c r="AE924" s="367"/>
      <c r="AF924" s="367"/>
      <c r="AG924" s="367"/>
      <c r="AH924" s="368" t="s">
        <v>561</v>
      </c>
      <c r="AI924" s="369"/>
      <c r="AJ924" s="369"/>
      <c r="AK924" s="369"/>
      <c r="AL924" s="370" t="s">
        <v>561</v>
      </c>
      <c r="AM924" s="371"/>
      <c r="AN924" s="371"/>
      <c r="AO924" s="372"/>
      <c r="AP924" s="373" t="s">
        <v>561</v>
      </c>
      <c r="AQ924" s="373"/>
      <c r="AR924" s="373"/>
      <c r="AS924" s="373"/>
      <c r="AT924" s="373"/>
      <c r="AU924" s="373"/>
      <c r="AV924" s="373"/>
      <c r="AW924" s="373"/>
      <c r="AX924" s="373"/>
    </row>
    <row r="925" spans="1:50" ht="80.25" customHeight="1" x14ac:dyDescent="0.15">
      <c r="A925" s="389">
        <v>22</v>
      </c>
      <c r="B925" s="389">
        <v>1</v>
      </c>
      <c r="C925" s="360" t="s">
        <v>646</v>
      </c>
      <c r="D925" s="360"/>
      <c r="E925" s="360"/>
      <c r="F925" s="360"/>
      <c r="G925" s="360"/>
      <c r="H925" s="360"/>
      <c r="I925" s="360"/>
      <c r="J925" s="361">
        <v>7010001008844</v>
      </c>
      <c r="K925" s="362"/>
      <c r="L925" s="362"/>
      <c r="M925" s="362"/>
      <c r="N925" s="362"/>
      <c r="O925" s="362"/>
      <c r="P925" s="363" t="s">
        <v>669</v>
      </c>
      <c r="Q925" s="363"/>
      <c r="R925" s="363"/>
      <c r="S925" s="363"/>
      <c r="T925" s="363"/>
      <c r="U925" s="363"/>
      <c r="V925" s="363"/>
      <c r="W925" s="363"/>
      <c r="X925" s="363"/>
      <c r="Y925" s="364">
        <v>262</v>
      </c>
      <c r="Z925" s="365"/>
      <c r="AA925" s="365"/>
      <c r="AB925" s="366"/>
      <c r="AC925" s="367" t="s">
        <v>372</v>
      </c>
      <c r="AD925" s="367"/>
      <c r="AE925" s="367"/>
      <c r="AF925" s="367"/>
      <c r="AG925" s="367"/>
      <c r="AH925" s="368">
        <v>1</v>
      </c>
      <c r="AI925" s="369"/>
      <c r="AJ925" s="369"/>
      <c r="AK925" s="369"/>
      <c r="AL925" s="370" t="s">
        <v>561</v>
      </c>
      <c r="AM925" s="371"/>
      <c r="AN925" s="371"/>
      <c r="AO925" s="372"/>
      <c r="AP925" s="373" t="s">
        <v>561</v>
      </c>
      <c r="AQ925" s="373"/>
      <c r="AR925" s="373"/>
      <c r="AS925" s="373"/>
      <c r="AT925" s="373"/>
      <c r="AU925" s="373"/>
      <c r="AV925" s="373"/>
      <c r="AW925" s="373"/>
      <c r="AX925" s="373"/>
    </row>
    <row r="926" spans="1:50" ht="57.75" customHeight="1" x14ac:dyDescent="0.15">
      <c r="A926" s="389">
        <v>23</v>
      </c>
      <c r="B926" s="389">
        <v>1</v>
      </c>
      <c r="C926" s="360" t="s">
        <v>646</v>
      </c>
      <c r="D926" s="360"/>
      <c r="E926" s="360"/>
      <c r="F926" s="360"/>
      <c r="G926" s="360"/>
      <c r="H926" s="360"/>
      <c r="I926" s="360"/>
      <c r="J926" s="361">
        <v>7010001008844</v>
      </c>
      <c r="K926" s="362"/>
      <c r="L926" s="362"/>
      <c r="M926" s="362"/>
      <c r="N926" s="362"/>
      <c r="O926" s="362"/>
      <c r="P926" s="363" t="s">
        <v>670</v>
      </c>
      <c r="Q926" s="363"/>
      <c r="R926" s="363"/>
      <c r="S926" s="363"/>
      <c r="T926" s="363"/>
      <c r="U926" s="363"/>
      <c r="V926" s="363"/>
      <c r="W926" s="363"/>
      <c r="X926" s="363"/>
      <c r="Y926" s="364">
        <v>152</v>
      </c>
      <c r="Z926" s="365"/>
      <c r="AA926" s="365"/>
      <c r="AB926" s="366"/>
      <c r="AC926" s="367" t="s">
        <v>379</v>
      </c>
      <c r="AD926" s="367"/>
      <c r="AE926" s="367"/>
      <c r="AF926" s="367"/>
      <c r="AG926" s="367"/>
      <c r="AH926" s="368" t="s">
        <v>561</v>
      </c>
      <c r="AI926" s="369"/>
      <c r="AJ926" s="369"/>
      <c r="AK926" s="369"/>
      <c r="AL926" s="370" t="s">
        <v>561</v>
      </c>
      <c r="AM926" s="371"/>
      <c r="AN926" s="371"/>
      <c r="AO926" s="372"/>
      <c r="AP926" s="373" t="s">
        <v>561</v>
      </c>
      <c r="AQ926" s="373"/>
      <c r="AR926" s="373"/>
      <c r="AS926" s="373"/>
      <c r="AT926" s="373"/>
      <c r="AU926" s="373"/>
      <c r="AV926" s="373"/>
      <c r="AW926" s="373"/>
      <c r="AX926" s="373"/>
    </row>
    <row r="927" spans="1:50" ht="86.25" customHeight="1" x14ac:dyDescent="0.15">
      <c r="A927" s="389">
        <v>24</v>
      </c>
      <c r="B927" s="389">
        <v>1</v>
      </c>
      <c r="C927" s="360" t="s">
        <v>646</v>
      </c>
      <c r="D927" s="360"/>
      <c r="E927" s="360"/>
      <c r="F927" s="360"/>
      <c r="G927" s="360"/>
      <c r="H927" s="360"/>
      <c r="I927" s="360"/>
      <c r="J927" s="361">
        <v>7010001008844</v>
      </c>
      <c r="K927" s="362"/>
      <c r="L927" s="362"/>
      <c r="M927" s="362"/>
      <c r="N927" s="362"/>
      <c r="O927" s="362"/>
      <c r="P927" s="363" t="s">
        <v>671</v>
      </c>
      <c r="Q927" s="363"/>
      <c r="R927" s="363"/>
      <c r="S927" s="363"/>
      <c r="T927" s="363"/>
      <c r="U927" s="363"/>
      <c r="V927" s="363"/>
      <c r="W927" s="363"/>
      <c r="X927" s="363"/>
      <c r="Y927" s="364">
        <v>132</v>
      </c>
      <c r="Z927" s="365"/>
      <c r="AA927" s="365"/>
      <c r="AB927" s="366"/>
      <c r="AC927" s="367" t="s">
        <v>379</v>
      </c>
      <c r="AD927" s="367"/>
      <c r="AE927" s="367"/>
      <c r="AF927" s="367"/>
      <c r="AG927" s="367"/>
      <c r="AH927" s="368" t="s">
        <v>561</v>
      </c>
      <c r="AI927" s="369"/>
      <c r="AJ927" s="369"/>
      <c r="AK927" s="369"/>
      <c r="AL927" s="370" t="s">
        <v>561</v>
      </c>
      <c r="AM927" s="371"/>
      <c r="AN927" s="371"/>
      <c r="AO927" s="372"/>
      <c r="AP927" s="373" t="s">
        <v>561</v>
      </c>
      <c r="AQ927" s="373"/>
      <c r="AR927" s="373"/>
      <c r="AS927" s="373"/>
      <c r="AT927" s="373"/>
      <c r="AU927" s="373"/>
      <c r="AV927" s="373"/>
      <c r="AW927" s="373"/>
      <c r="AX927" s="373"/>
    </row>
    <row r="928" spans="1:50" ht="57.75" customHeight="1" x14ac:dyDescent="0.15">
      <c r="A928" s="389">
        <v>25</v>
      </c>
      <c r="B928" s="389">
        <v>1</v>
      </c>
      <c r="C928" s="360" t="s">
        <v>646</v>
      </c>
      <c r="D928" s="360"/>
      <c r="E928" s="360"/>
      <c r="F928" s="360"/>
      <c r="G928" s="360"/>
      <c r="H928" s="360"/>
      <c r="I928" s="360"/>
      <c r="J928" s="361">
        <v>7010001008844</v>
      </c>
      <c r="K928" s="362"/>
      <c r="L928" s="362"/>
      <c r="M928" s="362"/>
      <c r="N928" s="362"/>
      <c r="O928" s="362"/>
      <c r="P928" s="363" t="s">
        <v>672</v>
      </c>
      <c r="Q928" s="363"/>
      <c r="R928" s="363"/>
      <c r="S928" s="363"/>
      <c r="T928" s="363"/>
      <c r="U928" s="363"/>
      <c r="V928" s="363"/>
      <c r="W928" s="363"/>
      <c r="X928" s="363"/>
      <c r="Y928" s="364">
        <v>127</v>
      </c>
      <c r="Z928" s="365"/>
      <c r="AA928" s="365"/>
      <c r="AB928" s="366"/>
      <c r="AC928" s="367" t="s">
        <v>379</v>
      </c>
      <c r="AD928" s="367"/>
      <c r="AE928" s="367"/>
      <c r="AF928" s="367"/>
      <c r="AG928" s="367"/>
      <c r="AH928" s="368" t="s">
        <v>561</v>
      </c>
      <c r="AI928" s="369"/>
      <c r="AJ928" s="369"/>
      <c r="AK928" s="369"/>
      <c r="AL928" s="370" t="s">
        <v>561</v>
      </c>
      <c r="AM928" s="371"/>
      <c r="AN928" s="371"/>
      <c r="AO928" s="372"/>
      <c r="AP928" s="373" t="s">
        <v>561</v>
      </c>
      <c r="AQ928" s="373"/>
      <c r="AR928" s="373"/>
      <c r="AS928" s="373"/>
      <c r="AT928" s="373"/>
      <c r="AU928" s="373"/>
      <c r="AV928" s="373"/>
      <c r="AW928" s="373"/>
      <c r="AX928" s="373"/>
    </row>
    <row r="929" spans="1:50" ht="57.75" customHeight="1" x14ac:dyDescent="0.15">
      <c r="A929" s="389">
        <v>26</v>
      </c>
      <c r="B929" s="389">
        <v>1</v>
      </c>
      <c r="C929" s="360" t="s">
        <v>646</v>
      </c>
      <c r="D929" s="360"/>
      <c r="E929" s="360"/>
      <c r="F929" s="360"/>
      <c r="G929" s="360"/>
      <c r="H929" s="360"/>
      <c r="I929" s="360"/>
      <c r="J929" s="361">
        <v>7010001008844</v>
      </c>
      <c r="K929" s="362"/>
      <c r="L929" s="362"/>
      <c r="M929" s="362"/>
      <c r="N929" s="362"/>
      <c r="O929" s="362"/>
      <c r="P929" s="363" t="s">
        <v>673</v>
      </c>
      <c r="Q929" s="363"/>
      <c r="R929" s="363"/>
      <c r="S929" s="363"/>
      <c r="T929" s="363"/>
      <c r="U929" s="363"/>
      <c r="V929" s="363"/>
      <c r="W929" s="363"/>
      <c r="X929" s="363"/>
      <c r="Y929" s="364">
        <v>126</v>
      </c>
      <c r="Z929" s="365"/>
      <c r="AA929" s="365"/>
      <c r="AB929" s="366"/>
      <c r="AC929" s="367" t="s">
        <v>379</v>
      </c>
      <c r="AD929" s="367"/>
      <c r="AE929" s="367"/>
      <c r="AF929" s="367"/>
      <c r="AG929" s="367"/>
      <c r="AH929" s="368" t="s">
        <v>561</v>
      </c>
      <c r="AI929" s="369"/>
      <c r="AJ929" s="369"/>
      <c r="AK929" s="369"/>
      <c r="AL929" s="370" t="s">
        <v>561</v>
      </c>
      <c r="AM929" s="371"/>
      <c r="AN929" s="371"/>
      <c r="AO929" s="372"/>
      <c r="AP929" s="373" t="s">
        <v>561</v>
      </c>
      <c r="AQ929" s="373"/>
      <c r="AR929" s="373"/>
      <c r="AS929" s="373"/>
      <c r="AT929" s="373"/>
      <c r="AU929" s="373"/>
      <c r="AV929" s="373"/>
      <c r="AW929" s="373"/>
      <c r="AX929" s="373"/>
    </row>
    <row r="930" spans="1:50" ht="57.75" customHeight="1" x14ac:dyDescent="0.15">
      <c r="A930" s="389">
        <v>27</v>
      </c>
      <c r="B930" s="389">
        <v>1</v>
      </c>
      <c r="C930" s="360" t="s">
        <v>646</v>
      </c>
      <c r="D930" s="360"/>
      <c r="E930" s="360"/>
      <c r="F930" s="360"/>
      <c r="G930" s="360"/>
      <c r="H930" s="360"/>
      <c r="I930" s="360"/>
      <c r="J930" s="361">
        <v>7010001008844</v>
      </c>
      <c r="K930" s="362"/>
      <c r="L930" s="362"/>
      <c r="M930" s="362"/>
      <c r="N930" s="362"/>
      <c r="O930" s="362"/>
      <c r="P930" s="363" t="s">
        <v>674</v>
      </c>
      <c r="Q930" s="363"/>
      <c r="R930" s="363"/>
      <c r="S930" s="363"/>
      <c r="T930" s="363"/>
      <c r="U930" s="363"/>
      <c r="V930" s="363"/>
      <c r="W930" s="363"/>
      <c r="X930" s="363"/>
      <c r="Y930" s="364">
        <v>8</v>
      </c>
      <c r="Z930" s="365"/>
      <c r="AA930" s="365"/>
      <c r="AB930" s="366"/>
      <c r="AC930" s="367" t="s">
        <v>379</v>
      </c>
      <c r="AD930" s="367"/>
      <c r="AE930" s="367"/>
      <c r="AF930" s="367"/>
      <c r="AG930" s="367"/>
      <c r="AH930" s="368" t="s">
        <v>561</v>
      </c>
      <c r="AI930" s="369"/>
      <c r="AJ930" s="369"/>
      <c r="AK930" s="369"/>
      <c r="AL930" s="370" t="s">
        <v>561</v>
      </c>
      <c r="AM930" s="371"/>
      <c r="AN930" s="371"/>
      <c r="AO930" s="372"/>
      <c r="AP930" s="373" t="s">
        <v>561</v>
      </c>
      <c r="AQ930" s="373"/>
      <c r="AR930" s="373"/>
      <c r="AS930" s="373"/>
      <c r="AT930" s="373"/>
      <c r="AU930" s="373"/>
      <c r="AV930" s="373"/>
      <c r="AW930" s="373"/>
      <c r="AX930" s="373"/>
    </row>
    <row r="931" spans="1:50" ht="77.25" customHeight="1" x14ac:dyDescent="0.15">
      <c r="A931" s="389">
        <v>28</v>
      </c>
      <c r="B931" s="389">
        <v>1</v>
      </c>
      <c r="C931" s="360" t="s">
        <v>647</v>
      </c>
      <c r="D931" s="360"/>
      <c r="E931" s="360"/>
      <c r="F931" s="360"/>
      <c r="G931" s="360"/>
      <c r="H931" s="360"/>
      <c r="I931" s="360"/>
      <c r="J931" s="361">
        <v>6050001004683</v>
      </c>
      <c r="K931" s="362"/>
      <c r="L931" s="362"/>
      <c r="M931" s="362"/>
      <c r="N931" s="362"/>
      <c r="O931" s="362"/>
      <c r="P931" s="363" t="s">
        <v>675</v>
      </c>
      <c r="Q931" s="363"/>
      <c r="R931" s="363"/>
      <c r="S931" s="363"/>
      <c r="T931" s="363"/>
      <c r="U931" s="363"/>
      <c r="V931" s="363"/>
      <c r="W931" s="363"/>
      <c r="X931" s="363"/>
      <c r="Y931" s="364">
        <v>107</v>
      </c>
      <c r="Z931" s="365"/>
      <c r="AA931" s="365"/>
      <c r="AB931" s="366"/>
      <c r="AC931" s="367" t="s">
        <v>372</v>
      </c>
      <c r="AD931" s="367"/>
      <c r="AE931" s="367"/>
      <c r="AF931" s="367"/>
      <c r="AG931" s="367"/>
      <c r="AH931" s="368">
        <v>1</v>
      </c>
      <c r="AI931" s="369"/>
      <c r="AJ931" s="369"/>
      <c r="AK931" s="369"/>
      <c r="AL931" s="370" t="s">
        <v>561</v>
      </c>
      <c r="AM931" s="371"/>
      <c r="AN931" s="371"/>
      <c r="AO931" s="372"/>
      <c r="AP931" s="373" t="s">
        <v>561</v>
      </c>
      <c r="AQ931" s="373"/>
      <c r="AR931" s="373"/>
      <c r="AS931" s="373"/>
      <c r="AT931" s="373"/>
      <c r="AU931" s="373"/>
      <c r="AV931" s="373"/>
      <c r="AW931" s="373"/>
      <c r="AX931" s="373"/>
    </row>
    <row r="932" spans="1:50" ht="57.75" customHeight="1" x14ac:dyDescent="0.15">
      <c r="A932" s="389">
        <v>29</v>
      </c>
      <c r="B932" s="389">
        <v>1</v>
      </c>
      <c r="C932" s="360" t="s">
        <v>647</v>
      </c>
      <c r="D932" s="360"/>
      <c r="E932" s="360"/>
      <c r="F932" s="360"/>
      <c r="G932" s="360"/>
      <c r="H932" s="360"/>
      <c r="I932" s="360"/>
      <c r="J932" s="361">
        <v>6050001004683</v>
      </c>
      <c r="K932" s="362"/>
      <c r="L932" s="362"/>
      <c r="M932" s="362"/>
      <c r="N932" s="362"/>
      <c r="O932" s="362"/>
      <c r="P932" s="363" t="s">
        <v>676</v>
      </c>
      <c r="Q932" s="363"/>
      <c r="R932" s="363"/>
      <c r="S932" s="363"/>
      <c r="T932" s="363"/>
      <c r="U932" s="363"/>
      <c r="V932" s="363"/>
      <c r="W932" s="363"/>
      <c r="X932" s="363"/>
      <c r="Y932" s="364">
        <v>19</v>
      </c>
      <c r="Z932" s="365"/>
      <c r="AA932" s="365"/>
      <c r="AB932" s="366"/>
      <c r="AC932" s="367" t="s">
        <v>372</v>
      </c>
      <c r="AD932" s="367"/>
      <c r="AE932" s="367"/>
      <c r="AF932" s="367"/>
      <c r="AG932" s="367"/>
      <c r="AH932" s="368">
        <v>1</v>
      </c>
      <c r="AI932" s="369"/>
      <c r="AJ932" s="369"/>
      <c r="AK932" s="369"/>
      <c r="AL932" s="370" t="s">
        <v>561</v>
      </c>
      <c r="AM932" s="371"/>
      <c r="AN932" s="371"/>
      <c r="AO932" s="372"/>
      <c r="AP932" s="373" t="s">
        <v>561</v>
      </c>
      <c r="AQ932" s="373"/>
      <c r="AR932" s="373"/>
      <c r="AS932" s="373"/>
      <c r="AT932" s="373"/>
      <c r="AU932" s="373"/>
      <c r="AV932" s="373"/>
      <c r="AW932" s="373"/>
      <c r="AX932" s="373"/>
    </row>
    <row r="933" spans="1:50" ht="79.5" customHeight="1" x14ac:dyDescent="0.15">
      <c r="A933" s="389">
        <v>30</v>
      </c>
      <c r="B933" s="389">
        <v>1</v>
      </c>
      <c r="C933" s="360" t="s">
        <v>647</v>
      </c>
      <c r="D933" s="360"/>
      <c r="E933" s="360"/>
      <c r="F933" s="360"/>
      <c r="G933" s="360"/>
      <c r="H933" s="360"/>
      <c r="I933" s="360"/>
      <c r="J933" s="361">
        <v>6050001004683</v>
      </c>
      <c r="K933" s="362"/>
      <c r="L933" s="362"/>
      <c r="M933" s="362"/>
      <c r="N933" s="362"/>
      <c r="O933" s="362"/>
      <c r="P933" s="363" t="s">
        <v>677</v>
      </c>
      <c r="Q933" s="363"/>
      <c r="R933" s="363"/>
      <c r="S933" s="363"/>
      <c r="T933" s="363"/>
      <c r="U933" s="363"/>
      <c r="V933" s="363"/>
      <c r="W933" s="363"/>
      <c r="X933" s="363"/>
      <c r="Y933" s="364">
        <v>19</v>
      </c>
      <c r="Z933" s="365"/>
      <c r="AA933" s="365"/>
      <c r="AB933" s="366"/>
      <c r="AC933" s="367" t="s">
        <v>372</v>
      </c>
      <c r="AD933" s="367"/>
      <c r="AE933" s="367"/>
      <c r="AF933" s="367"/>
      <c r="AG933" s="367"/>
      <c r="AH933" s="368">
        <v>1</v>
      </c>
      <c r="AI933" s="369"/>
      <c r="AJ933" s="369"/>
      <c r="AK933" s="369"/>
      <c r="AL933" s="370" t="s">
        <v>561</v>
      </c>
      <c r="AM933" s="371"/>
      <c r="AN933" s="371"/>
      <c r="AO933" s="372"/>
      <c r="AP933" s="373" t="s">
        <v>561</v>
      </c>
      <c r="AQ933" s="373"/>
      <c r="AR933" s="373"/>
      <c r="AS933" s="373"/>
      <c r="AT933" s="373"/>
      <c r="AU933" s="373"/>
      <c r="AV933" s="373"/>
      <c r="AW933" s="373"/>
      <c r="AX933" s="373"/>
    </row>
    <row r="934" spans="1:50" ht="22.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341</v>
      </c>
      <c r="AD936" s="148"/>
      <c r="AE936" s="148"/>
      <c r="AF936" s="148"/>
      <c r="AG936" s="148"/>
      <c r="AH936" s="380" t="s">
        <v>367</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341</v>
      </c>
      <c r="AD969" s="148"/>
      <c r="AE969" s="148"/>
      <c r="AF969" s="148"/>
      <c r="AG969" s="148"/>
      <c r="AH969" s="380" t="s">
        <v>367</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341</v>
      </c>
      <c r="AD1002" s="148"/>
      <c r="AE1002" s="148"/>
      <c r="AF1002" s="148"/>
      <c r="AG1002" s="148"/>
      <c r="AH1002" s="380" t="s">
        <v>367</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341</v>
      </c>
      <c r="AD1035" s="148"/>
      <c r="AE1035" s="148"/>
      <c r="AF1035" s="148"/>
      <c r="AG1035" s="148"/>
      <c r="AH1035" s="380" t="s">
        <v>367</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341</v>
      </c>
      <c r="AD1068" s="148"/>
      <c r="AE1068" s="148"/>
      <c r="AF1068" s="148"/>
      <c r="AG1068" s="148"/>
      <c r="AH1068" s="380" t="s">
        <v>367</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332</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347</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333</v>
      </c>
      <c r="AQ1102" s="383"/>
      <c r="AR1102" s="383"/>
      <c r="AS1102" s="383"/>
      <c r="AT1102" s="383"/>
      <c r="AU1102" s="383"/>
      <c r="AV1102" s="383"/>
      <c r="AW1102" s="383"/>
      <c r="AX1102" s="383"/>
    </row>
    <row r="1103" spans="1:50" ht="30" customHeight="1" x14ac:dyDescent="0.15">
      <c r="A1103" s="389">
        <v>1</v>
      </c>
      <c r="B1103" s="389">
        <v>1</v>
      </c>
      <c r="C1103" s="387"/>
      <c r="D1103" s="387"/>
      <c r="E1103" s="351" t="s">
        <v>557</v>
      </c>
      <c r="F1103" s="388"/>
      <c r="G1103" s="388"/>
      <c r="H1103" s="388"/>
      <c r="I1103" s="388"/>
      <c r="J1103" s="361" t="s">
        <v>557</v>
      </c>
      <c r="K1103" s="362"/>
      <c r="L1103" s="362"/>
      <c r="M1103" s="362"/>
      <c r="N1103" s="362"/>
      <c r="O1103" s="362"/>
      <c r="P1103" s="398" t="s">
        <v>558</v>
      </c>
      <c r="Q1103" s="363"/>
      <c r="R1103" s="363"/>
      <c r="S1103" s="363"/>
      <c r="T1103" s="363"/>
      <c r="U1103" s="363"/>
      <c r="V1103" s="363"/>
      <c r="W1103" s="363"/>
      <c r="X1103" s="363"/>
      <c r="Y1103" s="399" t="s">
        <v>557</v>
      </c>
      <c r="Z1103" s="365"/>
      <c r="AA1103" s="365"/>
      <c r="AB1103" s="366"/>
      <c r="AC1103" s="367"/>
      <c r="AD1103" s="367"/>
      <c r="AE1103" s="367"/>
      <c r="AF1103" s="367"/>
      <c r="AG1103" s="367"/>
      <c r="AH1103" s="390" t="s">
        <v>557</v>
      </c>
      <c r="AI1103" s="369"/>
      <c r="AJ1103" s="369"/>
      <c r="AK1103" s="369"/>
      <c r="AL1103" s="391" t="s">
        <v>557</v>
      </c>
      <c r="AM1103" s="371"/>
      <c r="AN1103" s="371"/>
      <c r="AO1103" s="372"/>
      <c r="AP1103" s="392" t="s">
        <v>558</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704" max="49" man="1"/>
    <brk id="727" max="49" man="1"/>
    <brk id="740" max="49" man="1"/>
    <brk id="838" max="49" man="1"/>
    <brk id="917"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608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609</v>
      </c>
      <c r="R4" s="13" t="str">
        <f t="shared" si="3"/>
        <v>補助</v>
      </c>
      <c r="S4" s="13" t="str">
        <f t="shared" si="4"/>
        <v>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t="s">
        <v>635</v>
      </c>
      <c r="R5" s="13" t="str">
        <f t="shared" si="3"/>
        <v>負担</v>
      </c>
      <c r="S5" s="13" t="str">
        <f t="shared" si="4"/>
        <v>補助、負担</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t="s">
        <v>608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補助、負担</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補助、負担</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補助、負担</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科学技術・イノベーション</v>
      </c>
      <c r="F10" s="18" t="s">
        <v>117</v>
      </c>
      <c r="G10" s="17"/>
      <c r="H10" s="13" t="str">
        <f t="shared" si="1"/>
        <v/>
      </c>
      <c r="I10" s="13" t="str">
        <f t="shared" si="5"/>
        <v>一般会計</v>
      </c>
      <c r="K10" s="14" t="s">
        <v>334</v>
      </c>
      <c r="L10" s="15"/>
      <c r="M10" s="13" t="str">
        <f t="shared" si="2"/>
        <v/>
      </c>
      <c r="N10" s="13" t="str">
        <f t="shared" si="6"/>
        <v>文教及び科学振興</v>
      </c>
      <c r="O10" s="13"/>
      <c r="P10" s="13" t="str">
        <f>S8</f>
        <v>補助、負担</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科学技術・イノベーション</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352</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392</v>
      </c>
      <c r="AF2" s="249"/>
      <c r="AG2" s="249"/>
      <c r="AH2" s="249"/>
      <c r="AI2" s="249" t="s">
        <v>390</v>
      </c>
      <c r="AJ2" s="249"/>
      <c r="AK2" s="249"/>
      <c r="AL2" s="249"/>
      <c r="AM2" s="249" t="s">
        <v>419</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352</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392</v>
      </c>
      <c r="AF9" s="249"/>
      <c r="AG9" s="249"/>
      <c r="AH9" s="249"/>
      <c r="AI9" s="249" t="s">
        <v>390</v>
      </c>
      <c r="AJ9" s="249"/>
      <c r="AK9" s="249"/>
      <c r="AL9" s="249"/>
      <c r="AM9" s="249" t="s">
        <v>419</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352</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392</v>
      </c>
      <c r="AF16" s="249"/>
      <c r="AG16" s="249"/>
      <c r="AH16" s="249"/>
      <c r="AI16" s="249" t="s">
        <v>390</v>
      </c>
      <c r="AJ16" s="249"/>
      <c r="AK16" s="249"/>
      <c r="AL16" s="249"/>
      <c r="AM16" s="249" t="s">
        <v>419</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352</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392</v>
      </c>
      <c r="AF23" s="249"/>
      <c r="AG23" s="249"/>
      <c r="AH23" s="249"/>
      <c r="AI23" s="249" t="s">
        <v>390</v>
      </c>
      <c r="AJ23" s="249"/>
      <c r="AK23" s="249"/>
      <c r="AL23" s="249"/>
      <c r="AM23" s="249" t="s">
        <v>419</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352</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392</v>
      </c>
      <c r="AF30" s="249"/>
      <c r="AG30" s="249"/>
      <c r="AH30" s="249"/>
      <c r="AI30" s="249" t="s">
        <v>390</v>
      </c>
      <c r="AJ30" s="249"/>
      <c r="AK30" s="249"/>
      <c r="AL30" s="249"/>
      <c r="AM30" s="249" t="s">
        <v>419</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352</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392</v>
      </c>
      <c r="AF37" s="249"/>
      <c r="AG37" s="249"/>
      <c r="AH37" s="249"/>
      <c r="AI37" s="249" t="s">
        <v>390</v>
      </c>
      <c r="AJ37" s="249"/>
      <c r="AK37" s="249"/>
      <c r="AL37" s="249"/>
      <c r="AM37" s="249" t="s">
        <v>419</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352</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392</v>
      </c>
      <c r="AF44" s="249"/>
      <c r="AG44" s="249"/>
      <c r="AH44" s="249"/>
      <c r="AI44" s="249" t="s">
        <v>390</v>
      </c>
      <c r="AJ44" s="249"/>
      <c r="AK44" s="249"/>
      <c r="AL44" s="249"/>
      <c r="AM44" s="249" t="s">
        <v>419</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352</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392</v>
      </c>
      <c r="AF51" s="249"/>
      <c r="AG51" s="249"/>
      <c r="AH51" s="249"/>
      <c r="AI51" s="249" t="s">
        <v>390</v>
      </c>
      <c r="AJ51" s="249"/>
      <c r="AK51" s="249"/>
      <c r="AL51" s="249"/>
      <c r="AM51" s="249" t="s">
        <v>419</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352</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392</v>
      </c>
      <c r="AF58" s="249"/>
      <c r="AG58" s="249"/>
      <c r="AH58" s="249"/>
      <c r="AI58" s="249" t="s">
        <v>390</v>
      </c>
      <c r="AJ58" s="249"/>
      <c r="AK58" s="249"/>
      <c r="AL58" s="249"/>
      <c r="AM58" s="249" t="s">
        <v>419</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352</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392</v>
      </c>
      <c r="AF65" s="249"/>
      <c r="AG65" s="249"/>
      <c r="AH65" s="249"/>
      <c r="AI65" s="249" t="s">
        <v>390</v>
      </c>
      <c r="AJ65" s="249"/>
      <c r="AK65" s="249"/>
      <c r="AL65" s="249"/>
      <c r="AM65" s="249" t="s">
        <v>419</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366</v>
      </c>
      <c r="H2" s="616"/>
      <c r="I2" s="616"/>
      <c r="J2" s="616"/>
      <c r="K2" s="616"/>
      <c r="L2" s="616"/>
      <c r="M2" s="616"/>
      <c r="N2" s="616"/>
      <c r="O2" s="616"/>
      <c r="P2" s="616"/>
      <c r="Q2" s="616"/>
      <c r="R2" s="616"/>
      <c r="S2" s="616"/>
      <c r="T2" s="616"/>
      <c r="U2" s="616"/>
      <c r="V2" s="616"/>
      <c r="W2" s="616"/>
      <c r="X2" s="616"/>
      <c r="Y2" s="616"/>
      <c r="Z2" s="616"/>
      <c r="AA2" s="616"/>
      <c r="AB2" s="617"/>
      <c r="AC2" s="615" t="s">
        <v>368</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356</v>
      </c>
      <c r="Z3" s="381"/>
      <c r="AA3" s="381"/>
      <c r="AB3" s="381"/>
      <c r="AC3" s="148" t="s">
        <v>341</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356</v>
      </c>
      <c r="Z36" s="381"/>
      <c r="AA36" s="381"/>
      <c r="AB36" s="381"/>
      <c r="AC36" s="148" t="s">
        <v>341</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356</v>
      </c>
      <c r="Z69" s="381"/>
      <c r="AA69" s="381"/>
      <c r="AB69" s="381"/>
      <c r="AC69" s="148" t="s">
        <v>341</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356</v>
      </c>
      <c r="Z102" s="381"/>
      <c r="AA102" s="381"/>
      <c r="AB102" s="381"/>
      <c r="AC102" s="148" t="s">
        <v>341</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356</v>
      </c>
      <c r="Z135" s="381"/>
      <c r="AA135" s="381"/>
      <c r="AB135" s="381"/>
      <c r="AC135" s="148" t="s">
        <v>341</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356</v>
      </c>
      <c r="Z168" s="381"/>
      <c r="AA168" s="381"/>
      <c r="AB168" s="381"/>
      <c r="AC168" s="148" t="s">
        <v>341</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356</v>
      </c>
      <c r="Z201" s="381"/>
      <c r="AA201" s="381"/>
      <c r="AB201" s="381"/>
      <c r="AC201" s="148" t="s">
        <v>341</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356</v>
      </c>
      <c r="Z234" s="381"/>
      <c r="AA234" s="381"/>
      <c r="AB234" s="381"/>
      <c r="AC234" s="148" t="s">
        <v>341</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356</v>
      </c>
      <c r="Z267" s="381"/>
      <c r="AA267" s="381"/>
      <c r="AB267" s="381"/>
      <c r="AC267" s="148" t="s">
        <v>341</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356</v>
      </c>
      <c r="Z300" s="381"/>
      <c r="AA300" s="381"/>
      <c r="AB300" s="381"/>
      <c r="AC300" s="148" t="s">
        <v>341</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356</v>
      </c>
      <c r="Z333" s="381"/>
      <c r="AA333" s="381"/>
      <c r="AB333" s="381"/>
      <c r="AC333" s="148" t="s">
        <v>341</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356</v>
      </c>
      <c r="Z366" s="381"/>
      <c r="AA366" s="381"/>
      <c r="AB366" s="381"/>
      <c r="AC366" s="148" t="s">
        <v>341</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356</v>
      </c>
      <c r="Z399" s="381"/>
      <c r="AA399" s="381"/>
      <c r="AB399" s="381"/>
      <c r="AC399" s="148" t="s">
        <v>341</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356</v>
      </c>
      <c r="Z432" s="381"/>
      <c r="AA432" s="381"/>
      <c r="AB432" s="381"/>
      <c r="AC432" s="148" t="s">
        <v>341</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356</v>
      </c>
      <c r="Z465" s="381"/>
      <c r="AA465" s="381"/>
      <c r="AB465" s="381"/>
      <c r="AC465" s="148" t="s">
        <v>341</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356</v>
      </c>
      <c r="Z498" s="381"/>
      <c r="AA498" s="381"/>
      <c r="AB498" s="381"/>
      <c r="AC498" s="148" t="s">
        <v>341</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356</v>
      </c>
      <c r="Z531" s="381"/>
      <c r="AA531" s="381"/>
      <c r="AB531" s="381"/>
      <c r="AC531" s="148" t="s">
        <v>341</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356</v>
      </c>
      <c r="Z564" s="381"/>
      <c r="AA564" s="381"/>
      <c r="AB564" s="381"/>
      <c r="AC564" s="148" t="s">
        <v>341</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356</v>
      </c>
      <c r="Z597" s="381"/>
      <c r="AA597" s="381"/>
      <c r="AB597" s="381"/>
      <c r="AC597" s="148" t="s">
        <v>341</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356</v>
      </c>
      <c r="Z630" s="381"/>
      <c r="AA630" s="381"/>
      <c r="AB630" s="381"/>
      <c r="AC630" s="148" t="s">
        <v>341</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356</v>
      </c>
      <c r="Z663" s="381"/>
      <c r="AA663" s="381"/>
      <c r="AB663" s="381"/>
      <c r="AC663" s="148" t="s">
        <v>341</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356</v>
      </c>
      <c r="Z696" s="381"/>
      <c r="AA696" s="381"/>
      <c r="AB696" s="381"/>
      <c r="AC696" s="148" t="s">
        <v>341</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356</v>
      </c>
      <c r="Z729" s="381"/>
      <c r="AA729" s="381"/>
      <c r="AB729" s="381"/>
      <c r="AC729" s="148" t="s">
        <v>341</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356</v>
      </c>
      <c r="Z762" s="381"/>
      <c r="AA762" s="381"/>
      <c r="AB762" s="381"/>
      <c r="AC762" s="148" t="s">
        <v>341</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356</v>
      </c>
      <c r="Z795" s="381"/>
      <c r="AA795" s="381"/>
      <c r="AB795" s="381"/>
      <c r="AC795" s="148" t="s">
        <v>341</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356</v>
      </c>
      <c r="Z828" s="381"/>
      <c r="AA828" s="381"/>
      <c r="AB828" s="381"/>
      <c r="AC828" s="148" t="s">
        <v>341</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356</v>
      </c>
      <c r="Z861" s="381"/>
      <c r="AA861" s="381"/>
      <c r="AB861" s="381"/>
      <c r="AC861" s="148" t="s">
        <v>341</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356</v>
      </c>
      <c r="Z894" s="381"/>
      <c r="AA894" s="381"/>
      <c r="AB894" s="381"/>
      <c r="AC894" s="148" t="s">
        <v>341</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356</v>
      </c>
      <c r="Z927" s="381"/>
      <c r="AA927" s="381"/>
      <c r="AB927" s="381"/>
      <c r="AC927" s="148" t="s">
        <v>341</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356</v>
      </c>
      <c r="Z960" s="381"/>
      <c r="AA960" s="381"/>
      <c r="AB960" s="381"/>
      <c r="AC960" s="148" t="s">
        <v>341</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356</v>
      </c>
      <c r="Z993" s="381"/>
      <c r="AA993" s="381"/>
      <c r="AB993" s="381"/>
      <c r="AC993" s="148" t="s">
        <v>341</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356</v>
      </c>
      <c r="Z1026" s="381"/>
      <c r="AA1026" s="381"/>
      <c r="AB1026" s="381"/>
      <c r="AC1026" s="148" t="s">
        <v>341</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356</v>
      </c>
      <c r="Z1059" s="381"/>
      <c r="AA1059" s="381"/>
      <c r="AB1059" s="381"/>
      <c r="AC1059" s="148" t="s">
        <v>341</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356</v>
      </c>
      <c r="Z1092" s="381"/>
      <c r="AA1092" s="381"/>
      <c r="AB1092" s="381"/>
      <c r="AC1092" s="148" t="s">
        <v>341</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356</v>
      </c>
      <c r="Z1125" s="381"/>
      <c r="AA1125" s="381"/>
      <c r="AB1125" s="381"/>
      <c r="AC1125" s="148" t="s">
        <v>341</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356</v>
      </c>
      <c r="Z1158" s="381"/>
      <c r="AA1158" s="381"/>
      <c r="AB1158" s="381"/>
      <c r="AC1158" s="148" t="s">
        <v>341</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356</v>
      </c>
      <c r="Z1191" s="381"/>
      <c r="AA1191" s="381"/>
      <c r="AB1191" s="381"/>
      <c r="AC1191" s="148" t="s">
        <v>341</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356</v>
      </c>
      <c r="Z1224" s="381"/>
      <c r="AA1224" s="381"/>
      <c r="AB1224" s="381"/>
      <c r="AC1224" s="148" t="s">
        <v>341</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356</v>
      </c>
      <c r="Z1257" s="381"/>
      <c r="AA1257" s="381"/>
      <c r="AB1257" s="381"/>
      <c r="AC1257" s="148" t="s">
        <v>341</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356</v>
      </c>
      <c r="Z1290" s="381"/>
      <c r="AA1290" s="381"/>
      <c r="AB1290" s="381"/>
      <c r="AC1290" s="148" t="s">
        <v>341</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2020-10-02T03:55:42Z</cp:lastPrinted>
  <dcterms:created xsi:type="dcterms:W3CDTF">2012-03-13T00:50:25Z</dcterms:created>
  <dcterms:modified xsi:type="dcterms:W3CDTF">2020-12-02T04:20:31Z</dcterms:modified>
</cp:coreProperties>
</file>