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R2提出レビューシート\提出\"/>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AD19" authorId="0" shapeId="0">
      <text>
        <r>
          <rPr>
            <sz val="10"/>
            <color indexed="81"/>
            <rFont val="MS P ゴシック"/>
            <family val="3"/>
            <charset val="128"/>
          </rPr>
          <t>26→28</t>
        </r>
      </text>
    </comment>
    <comment ref="AD23" authorId="0" shapeId="0">
      <text>
        <r>
          <rPr>
            <sz val="11"/>
            <color indexed="81"/>
            <rFont val="MS P ゴシック"/>
            <family val="3"/>
            <charset val="128"/>
          </rPr>
          <t>COVIT→COVID</t>
        </r>
      </text>
    </comment>
    <comment ref="A741" authorId="0" shapeId="0">
      <text>
        <r>
          <rPr>
            <b/>
            <sz val="9"/>
            <color indexed="81"/>
            <rFont val="MS P ゴシック"/>
            <family val="3"/>
            <charset val="128"/>
          </rPr>
          <t xml:space="preserve">執行額と内訳を修正
</t>
        </r>
        <r>
          <rPr>
            <sz val="9"/>
            <color indexed="81"/>
            <rFont val="MS P ゴシック"/>
            <family val="3"/>
            <charset val="128"/>
          </rPr>
          <t xml:space="preserve">庁費　　　　　　　   7→8.3百万円
職員旅費　　　　　 6→5.8百万円
委員等旅費　　　　4→5.0百万円
非常勤職員手当　0.7→1.1百万円
</t>
        </r>
      </text>
    </comment>
  </commentList>
</comments>
</file>

<file path=xl/sharedStrings.xml><?xml version="1.0" encoding="utf-8"?>
<sst xmlns="http://schemas.openxmlformats.org/spreadsheetml/2006/main" count="2915" uniqueCount="643">
  <si>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</si>
  <si>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</si>
  <si>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</si>
  <si>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</si>
  <si>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</si>
  <si>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</si>
  <si>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</si>
  <si>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</si>
  <si>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</si>
  <si>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</si>
  <si>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</si>
  <si>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</si>
  <si>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</si>
  <si>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</si>
  <si>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</si>
  <si>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</si>
  <si>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</si>
  <si>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</si>
  <si>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</si>
  <si>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</si>
  <si>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</si>
  <si>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</si>
  <si>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</si>
  <si>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</si>
  <si>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</si>
  <si>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</si>
  <si>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</si>
  <si>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</si>
  <si>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</si>
  <si>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</si>
  <si>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</si>
  <si>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</si>
  <si>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</si>
  <si>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</si>
  <si>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</si>
  <si>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</si>
  <si>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</si>
  <si>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</si>
  <si>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</si>
  <si>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</si>
  <si>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</si>
  <si>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</si>
  <si>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</si>
  <si>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</si>
  <si>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</si>
  <si>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</si>
  <si>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</si>
  <si>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</si>
  <si>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</si>
  <si>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</si>
  <si>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</si>
  <si>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</si>
  <si>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</si>
  <si>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</si>
  <si>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</si>
  <si>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</si>
  <si>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</si>
  <si>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</si>
  <si>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</si>
  <si>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</si>
  <si>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</si>
  <si>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</si>
  <si>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</si>
  <si>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</si>
  <si>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</si>
  <si>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</si>
  <si>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</si>
  <si>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</si>
  <si>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</si>
  <si>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</si>
  <si>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</si>
  <si>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</si>
  <si>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</si>
  <si>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</si>
  <si>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</si>
  <si>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</si>
  <si>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</si>
  <si>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</si>
  <si>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</si>
  <si>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</si>
  <si>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</si>
  <si>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</si>
  <si>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</si>
  <si>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</si>
  <si>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</si>
  <si>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</si>
  <si>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</si>
  <si>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</si>
  <si>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</si>
  <si>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</si>
  <si>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</si>
  <si>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</si>
  <si>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</si>
  <si>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</si>
  <si>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</si>
  <si>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</si>
  <si>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</si>
  <si>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</si>
  <si>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</si>
  <si>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</si>
  <si>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</si>
  <si>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</si>
  <si>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</si>
  <si>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</si>
  <si>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</si>
  <si>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</si>
  <si>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</si>
  <si>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</si>
  <si>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</si>
  <si>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</si>
  <si>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</si>
  <si>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</si>
  <si>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</si>
  <si>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</si>
  <si>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</si>
  <si>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</si>
  <si>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</si>
  <si>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</si>
  <si>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</si>
  <si>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</si>
  <si>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</si>
  <si>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</si>
  <si>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</si>
  <si>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</si>
  <si>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</si>
  <si>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</si>
  <si>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</si>
  <si>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</si>
  <si>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</si>
  <si>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</si>
  <si>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</si>
  <si>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</si>
  <si>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</si>
  <si>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</si>
  <si>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</si>
  <si>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</si>
  <si>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</si>
  <si>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</si>
  <si>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</si>
  <si>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</si>
  <si>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</si>
  <si>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</si>
  <si>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</si>
  <si>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</si>
  <si>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</si>
  <si>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</si>
  <si>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</si>
  <si>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</si>
  <si>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</si>
  <si>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</si>
  <si>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</si>
  <si>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</si>
  <si>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</si>
  <si>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</si>
  <si>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</si>
  <si>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</si>
  <si>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</si>
  <si>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</si>
  <si>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</si>
  <si>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</si>
  <si>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</si>
  <si>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</si>
  <si>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</si>
  <si>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</si>
  <si>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</si>
  <si>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</si>
  <si>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</si>
  <si>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</si>
  <si>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</si>
  <si>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</si>
  <si>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</si>
  <si>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</si>
  <si>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</si>
  <si>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</si>
  <si>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</si>
  <si>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</si>
  <si>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</si>
  <si>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</si>
  <si>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</si>
  <si>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</si>
  <si>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</si>
  <si>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</si>
  <si>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</si>
  <si>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</si>
  <si>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</si>
  <si>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</si>
  <si>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</si>
  <si>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</si>
  <si>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</si>
  <si>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</si>
  <si>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</si>
  <si>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</si>
  <si>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</si>
  <si>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</si>
  <si>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</si>
  <si>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</si>
  <si>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</si>
  <si>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</si>
  <si>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</si>
  <si>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</si>
  <si>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</si>
  <si>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</si>
  <si>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</si>
  <si>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</si>
  <si>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</si>
  <si>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</si>
  <si>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</si>
  <si>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</si>
  <si>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</si>
  <si>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</si>
  <si>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</si>
  <si>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</si>
  <si>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</si>
  <si>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</si>
  <si>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</si>
  <si>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</si>
  <si>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</si>
  <si>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</si>
  <si>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</si>
  <si>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</si>
  <si>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</si>
  <si>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</si>
  <si>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</si>
  <si>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</si>
  <si>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</si>
  <si>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</si>
  <si>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</si>
  <si>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</si>
  <si>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</si>
  <si>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</si>
  <si>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</si>
  <si>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</si>
  <si>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</si>
  <si>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</si>
  <si>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</si>
  <si>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</si>
  <si>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</si>
  <si>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</si>
  <si>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</si>
  <si>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</si>
  <si>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</si>
  <si>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</si>
  <si>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</si>
  <si>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</si>
  <si>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</si>
  <si>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</si>
  <si>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</si>
  <si>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</si>
  <si>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</si>
  <si>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</si>
  <si>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</si>
  <si>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</si>
  <si>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</si>
  <si>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</si>
  <si>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</si>
  <si>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</si>
  <si>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</si>
  <si>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</si>
  <si>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</si>
  <si>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</si>
  <si>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</si>
  <si>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</si>
  <si>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</si>
  <si>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</si>
  <si>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</si>
  <si>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</si>
  <si>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</si>
  <si>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</si>
  <si>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</si>
  <si>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</si>
  <si>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</si>
  <si>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</si>
  <si>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</si>
  <si>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</si>
  <si>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</si>
  <si>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</si>
  <si>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</si>
  <si>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</si>
  <si>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</si>
  <si>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</si>
  <si>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</si>
  <si>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</si>
  <si>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</si>
  <si>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</si>
  <si>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</si>
  <si>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</si>
  <si>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</si>
  <si>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</si>
  <si>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</si>
  <si>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</si>
  <si>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</si>
  <si>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</si>
  <si>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</si>
  <si>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</si>
  <si>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</si>
  <si>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</si>
  <si>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</si>
  <si>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</si>
  <si>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</si>
  <si>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</si>
  <si>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</si>
  <si>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</si>
  <si>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</si>
  <si>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</si>
  <si>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</si>
  <si>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</si>
  <si>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</si>
  <si>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</si>
  <si>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</si>
  <si>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</si>
  <si>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</si>
  <si>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</si>
  <si>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</si>
  <si>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</si>
  <si>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</si>
  <si>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</si>
  <si>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</si>
  <si>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</si>
  <si>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</si>
  <si>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</si>
  <si>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</si>
  <si>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</si>
  <si>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</si>
  <si>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</si>
  <si>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</si>
  <si>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</si>
  <si>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</si>
  <si>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</si>
  <si>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</si>
  <si>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</si>
  <si>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</si>
  <si>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</si>
  <si>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</si>
  <si>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</si>
  <si>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</si>
  <si>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</si>
  <si>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</si>
  <si>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</si>
  <si>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</si>
  <si>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</si>
  <si>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</si>
  <si>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</si>
  <si>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</si>
  <si>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</si>
  <si>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</si>
  <si>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</si>
  <si>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</si>
  <si>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</si>
  <si>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</si>
  <si>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</si>
  <si>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</si>
  <si>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</si>
  <si>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</si>
  <si>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</si>
  <si>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</si>
  <si>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</si>
  <si>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</si>
  <si>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</si>
  <si>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</si>
  <si>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</si>
  <si>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</si>
  <si>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</si>
  <si>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</si>
  <si>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</si>
  <si>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</si>
  <si>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</si>
  <si>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</si>
  <si>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</si>
  <si>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</si>
  <si>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</si>
  <si>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</si>
  <si>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</si>
  <si>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</si>
  <si>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</si>
  <si>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</si>
  <si>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</si>
  <si>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</si>
  <si>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</si>
  <si>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</si>
  <si>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</si>
  <si>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</si>
  <si>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</si>
  <si>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</si>
  <si>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</si>
  <si>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</si>
  <si>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</si>
  <si>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</si>
  <si>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</si>
  <si>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</si>
  <si>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</si>
  <si>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</si>
  <si>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</si>
  <si>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</si>
  <si>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</si>
  <si>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</si>
  <si>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</si>
  <si>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</si>
  <si>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</si>
  <si>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</si>
  <si>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</si>
  <si>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</si>
  <si>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</si>
  <si>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</si>
  <si>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</si>
  <si>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</si>
  <si>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</si>
  <si>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</si>
  <si>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</si>
  <si>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</si>
  <si>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</si>
  <si>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</si>
  <si>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</si>
  <si>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</si>
  <si>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</si>
  <si>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</si>
  <si>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</si>
  <si>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</si>
  <si>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</si>
  <si>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</si>
  <si>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</si>
  <si>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</si>
  <si>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</si>
  <si>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</si>
  <si>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</si>
  <si>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</si>
  <si>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</si>
  <si>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</si>
  <si>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</si>
  <si>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</si>
  <si>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</si>
  <si>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</si>
  <si>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</si>
  <si>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</si>
  <si>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</si>
  <si>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</si>
  <si>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</si>
  <si>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</si>
  <si>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</si>
  <si>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</si>
  <si>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</si>
  <si>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</si>
  <si>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</si>
  <si>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</si>
  <si>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</si>
  <si>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</si>
  <si>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</si>
  <si>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</si>
  <si>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</si>
  <si>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</si>
  <si>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</si>
  <si>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</si>
  <si>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</si>
  <si>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</si>
  <si>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</si>
  <si>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</si>
  <si>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</si>
  <si>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</si>
  <si>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</si>
  <si>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</si>
  <si>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</si>
  <si>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</si>
  <si>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</si>
  <si>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</si>
  <si>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</si>
  <si>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</si>
  <si>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</si>
  <si>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</si>
  <si>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</si>
  <si>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</si>
  <si>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</si>
  <si>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</si>
  <si>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</si>
  <si>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</si>
  <si>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</si>
  <si>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</si>
  <si>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</si>
  <si>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</si>
  <si>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</si>
  <si>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</si>
  <si>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</si>
  <si>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</si>
  <si>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</si>
  <si>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</si>
  <si>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</si>
  <si>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</si>
  <si>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</si>
  <si>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</si>
  <si>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</si>
  <si>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</si>
  <si>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</si>
  <si>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</si>
  <si>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</si>
  <si>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</si>
  <si>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</si>
  <si>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</si>
  <si>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</si>
  <si>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</si>
  <si>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</si>
  <si>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</si>
  <si>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</si>
  <si>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</si>
  <si>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</si>
  <si>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</si>
  <si>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</si>
  <si>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</si>
  <si>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</si>
  <si>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</si>
  <si>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</si>
  <si>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</si>
  <si>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</si>
  <si>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</si>
  <si>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</si>
  <si>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</si>
  <si>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</si>
  <si>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</si>
  <si>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</si>
  <si>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</si>
  <si>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</si>
  <si>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</si>
  <si>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</si>
  <si>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</si>
  <si>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</si>
  <si>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</si>
  <si>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</si>
  <si>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</si>
  <si>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</si>
  <si>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</si>
  <si>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</si>
  <si>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</si>
  <si>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</si>
  <si>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</si>
  <si>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</si>
  <si>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</si>
  <si>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</si>
  <si>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</si>
  <si>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</si>
  <si>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</si>
  <si>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</si>
  <si>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</si>
  <si>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</si>
  <si>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</si>
  <si>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</si>
  <si>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</si>
  <si>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</si>
  <si>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</si>
  <si>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</si>
  <si>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</si>
  <si>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</si>
  <si>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</si>
  <si>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</si>
  <si>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</si>
  <si>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</si>
  <si>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</si>
  <si>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</si>
  <si>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</si>
  <si>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</si>
  <si>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</si>
  <si>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</si>
  <si>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</si>
  <si>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</si>
  <si>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</si>
  <si>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</si>
  <si>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</si>
  <si>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</si>
  <si>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</si>
  <si>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</si>
  <si>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環境分野の研究開発の推進</t>
    <phoneticPr fontId="5"/>
  </si>
  <si>
    <t>研究開発局</t>
    <phoneticPr fontId="5"/>
  </si>
  <si>
    <t>-</t>
    <phoneticPr fontId="5"/>
  </si>
  <si>
    <t>環境分野の研究開発の効率的かつ円滑な推進を目指し、地球科学技術に関する各国の研究成果、活動の情報交換を行い、文部科学省における環境分野の研究開発を効果的かつ円滑に推進するとともに、国際共同研究への分担金拠出等についての日本学術会議の提言（平成26年第199回幹事会）を踏まえ、研究者コミュニティ以外の（政策・行政担当者、経済界、各種NGO/NPO などの) ステークホルダーとの協働（超学際的：trans-disciplinary）を通して、地域から地球全体の環境保全と持続可能性を追求する国際協同研究計画を推進する。</t>
    <phoneticPr fontId="5"/>
  </si>
  <si>
    <t>-</t>
    <phoneticPr fontId="5"/>
  </si>
  <si>
    <t>庁費</t>
    <phoneticPr fontId="5"/>
  </si>
  <si>
    <t>地球環境国際協同研究計画拠出金</t>
  </si>
  <si>
    <t>職員旅費</t>
  </si>
  <si>
    <t>委員等旅費</t>
  </si>
  <si>
    <t>地球環境国際協同研究計画による地球システムを制御する物理的、化学的、生物学的相互作用の諸過程の研究に関するプロジェクトが維持され、研究が推進されることにより、年間500本の論文を主要な学術誌等に発表する。
※当初設定していた目標最終年度の目標値（80本）を平成28年度及び平成29年度成果実績が上回ったため、平成30年度に目標値の見直しを実施。</t>
    <phoneticPr fontId="5"/>
  </si>
  <si>
    <t>本</t>
    <phoneticPr fontId="5"/>
  </si>
  <si>
    <t>文部科学省調べ等</t>
    <phoneticPr fontId="5"/>
  </si>
  <si>
    <t>（参考指標）
地球環境国際協同研究計画事務局の職員数に占める日本人職員数（人）</t>
  </si>
  <si>
    <t>人</t>
  </si>
  <si>
    <t>回</t>
    <phoneticPr fontId="5"/>
  </si>
  <si>
    <t>千円/回</t>
    <phoneticPr fontId="5"/>
  </si>
  <si>
    <t>千円/回</t>
    <phoneticPr fontId="5"/>
  </si>
  <si>
    <t>地球環境研究開発推進に関する国際会議への出席
（執行額（旅費等）／出席回数（千円/回））</t>
    <phoneticPr fontId="5"/>
  </si>
  <si>
    <t>／　　　　　　　　　　　　　　</t>
    <phoneticPr fontId="5"/>
  </si>
  <si>
    <t>　　/</t>
    <phoneticPr fontId="5"/>
  </si>
  <si>
    <t>-</t>
    <phoneticPr fontId="5"/>
  </si>
  <si>
    <t>地球環境国際協同研究計画拠出金については、地球環境国際協同研究計画事務局に対する会計検査が行われており、適切な会計の執行を確認している。</t>
    <phoneticPr fontId="5"/>
  </si>
  <si>
    <t>執行にあたっては、前述のようなコスト削減に努めるなどして、限られた予算の中で実効性の高い運用を行っている。</t>
    <phoneticPr fontId="5"/>
  </si>
  <si>
    <t>273</t>
    <phoneticPr fontId="5"/>
  </si>
  <si>
    <t>292</t>
    <phoneticPr fontId="5"/>
  </si>
  <si>
    <t>254</t>
    <phoneticPr fontId="5"/>
  </si>
  <si>
    <t>253</t>
    <phoneticPr fontId="5"/>
  </si>
  <si>
    <t>243</t>
    <phoneticPr fontId="5"/>
  </si>
  <si>
    <t>236</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</si>
  <si>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</si>
  <si>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</si>
  <si>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</si>
  <si>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</si>
  <si>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</si>
  <si>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平成23年度</t>
    <phoneticPr fontId="5"/>
  </si>
  <si>
    <t>終了予定なし</t>
    <phoneticPr fontId="5"/>
  </si>
  <si>
    <t>環境エネルギー課</t>
    <phoneticPr fontId="5"/>
  </si>
  <si>
    <t>-</t>
    <phoneticPr fontId="5"/>
  </si>
  <si>
    <t>地球環境国際協同研究計画に関する代表的な論文数（本）
※年次報告書において取りまとめられたデータ
※令和元年度の実績は、年次報告書に基づき8月頃確定後、記載予定。</t>
    <rPh sb="51" eb="53">
      <t>レイワ</t>
    </rPh>
    <rPh sb="53" eb="55">
      <t>ガンネン</t>
    </rPh>
    <phoneticPr fontId="5"/>
  </si>
  <si>
    <t>-</t>
    <phoneticPr fontId="5"/>
  </si>
  <si>
    <t>無</t>
  </si>
  <si>
    <t>地球環境研究開発推進に関する国際会議の出席に必要な外国旅費の執行にあたっては、航空賃の見積りを複数社から取得するなどコスト削減に努めている。</t>
    <phoneticPr fontId="5"/>
  </si>
  <si>
    <t>国際会議への出席が見込みどおり行われている。</t>
    <phoneticPr fontId="5"/>
  </si>
  <si>
    <t>‐</t>
  </si>
  <si>
    <t>上記の点検結果を踏まえつつ、引き続き、本事業の目的を達成するため、予算を効果的かつ適切に執行していく。</t>
    <phoneticPr fontId="5"/>
  </si>
  <si>
    <t>本事業は、国際協力の調整等を行いながら、国際共同研究計画を進める地球環境国際協同研究計画事務局への分担拠出や他国との討議を行う国際会議への出席等を通じて、環境分野の研究開発の効率的かつ円滑な推進を目指しており、国が直接実施すべき優先度の高い事業である。</t>
    <rPh sb="69" eb="71">
      <t>シュッセキ</t>
    </rPh>
    <phoneticPr fontId="5"/>
  </si>
  <si>
    <t>地球環境国際協同研究計画が着実に推進されるとともに、国際会議への出席を通して我が国の国際的なプレゼンスを示し、有識者等の間の連携を一層強化し我が国一丸となった対策を進めることで、環境分野の研究開発の推進に貢献している。</t>
    <phoneticPr fontId="5"/>
  </si>
  <si>
    <t>会議出席は必要かつ重要なものに限られており、費目・使途も目的に即し真に必要なものに限定されている。</t>
    <phoneticPr fontId="5"/>
  </si>
  <si>
    <t>会議出席は必要かつ重要なものに精査しており、コストは妥当な水準である。</t>
    <phoneticPr fontId="5"/>
  </si>
  <si>
    <t>地球環境国際協同研究計画拠出金</t>
    <phoneticPr fontId="5"/>
  </si>
  <si>
    <t>地球環境国際協同研究計画事務局の活動に資する経費</t>
    <phoneticPr fontId="5"/>
  </si>
  <si>
    <t>地球環境国際協同研究計画事務局</t>
    <phoneticPr fontId="5"/>
  </si>
  <si>
    <t>-</t>
    <phoneticPr fontId="5"/>
  </si>
  <si>
    <t>地球環境国際協同研究計画への拠出金</t>
    <phoneticPr fontId="5"/>
  </si>
  <si>
    <t>非常勤職員手当</t>
    <rPh sb="0" eb="3">
      <t>ヒジョウキン</t>
    </rPh>
    <rPh sb="3" eb="5">
      <t>ショクイン</t>
    </rPh>
    <rPh sb="5" eb="7">
      <t>テアテ</t>
    </rPh>
    <phoneticPr fontId="5"/>
  </si>
  <si>
    <t>地球環境国際協同研究計画拠出金や国際会議の出席に必要な旅費等の経費で構成されており、負担関係は妥当である。</t>
    <rPh sb="14" eb="15">
      <t>キン</t>
    </rPh>
    <rPh sb="29" eb="30">
      <t>トウ</t>
    </rPh>
    <rPh sb="31" eb="33">
      <t>ケイヒ</t>
    </rPh>
    <rPh sb="34" eb="36">
      <t>コウセイ</t>
    </rPh>
    <rPh sb="42" eb="44">
      <t>フタン</t>
    </rPh>
    <rPh sb="44" eb="46">
      <t>カンケイ</t>
    </rPh>
    <rPh sb="47" eb="49">
      <t>ダトウ</t>
    </rPh>
    <phoneticPr fontId="5"/>
  </si>
  <si>
    <t>地球環境国際協同研究計画拠出金や国際会議の出席に必要な旅費等の経費で構成されており、支出先は妥当である。</t>
    <rPh sb="42" eb="45">
      <t>シシュツサキ</t>
    </rPh>
    <rPh sb="46" eb="48">
      <t>ダトウ</t>
    </rPh>
    <phoneticPr fontId="5"/>
  </si>
  <si>
    <t>第5期科学技術基本計画（平成28年1月閣議決定）
成長戦略実行計画（令和元年6月閣議決定）
統合イノベーション戦略2019（令和元年6月閣議決定）
パリ協定に基づく成長戦略としての長期戦略（令和元年6月閣議決定）
革新的環境イノベーション戦略（令和２年１月統合イノベーション戦略推進会議決定）</t>
    <phoneticPr fontId="5"/>
  </si>
  <si>
    <t>国際会議への出席を通して我が国の国際的なプレゼンスを示すとともに、有識者等の間の連携を一層強化し我が国一丸となった対策を進めることで、環境分野の研究開発の推進に貢献している。</t>
    <phoneticPr fontId="5"/>
  </si>
  <si>
    <t>国際会議への出席を通して海外との共通理解を深めつつ我が国の国際的なプレゼンスを示し、また、有識者等の間の連携を一層強化し我が国一丸となった対策を進めることで、環境分野の研究開発を効率的かつ円滑に推進することに貢献する。</t>
    <phoneticPr fontId="5"/>
  </si>
  <si>
    <t>地球環境研究開発推進に関する国際会議への出席（回）</t>
    <phoneticPr fontId="5"/>
  </si>
  <si>
    <t>9353/11</t>
    <phoneticPr fontId="5"/>
  </si>
  <si>
    <t>9392/11</t>
    <phoneticPr fontId="5"/>
  </si>
  <si>
    <t>9239/12</t>
    <phoneticPr fontId="5"/>
  </si>
  <si>
    <t>／　　　　　　　　　　　　　　</t>
    <phoneticPr fontId="5"/>
  </si>
  <si>
    <t>／　　　　　　　　　　　　　　</t>
    <phoneticPr fontId="5"/>
  </si>
  <si>
    <t>　　/</t>
    <phoneticPr fontId="5"/>
  </si>
  <si>
    <t>・地球環境国際協同研究計画拠出金や国際会議の出席に必要な旅費等の経費で構成されており、いずれも国が直接実施すべき優先度の高い事業。
・また、行政事業レビューを踏まえ、令和元年度予算において積算の見直し等により、予算の効率化を実施。
・地球環境国際協同研究計画拠出金については、地球環境国際協同研究計画事務局に対する会計検査が行われており、適切な会計の執行を確認。
・事務経費の執行にあたっては、コストの削減を行い、必要な経費に限定。</t>
    <rPh sb="83" eb="85">
      <t>レイワ</t>
    </rPh>
    <rPh sb="85" eb="87">
      <t>ガンネン</t>
    </rPh>
    <phoneticPr fontId="5"/>
  </si>
  <si>
    <t>環境分野の研究開発を効率的かつ円滑に推進するとともに、地球環境問題等に関する科学的知見の充実に資するため、地球環境科学技術を推進する観点から地球環境問題に関する国際会議等に参加し、研究成果等の情報交換、他国との間で討議等を行う。
また、各国政府等からの拠出金により、地球環境国際協同研究計画事務局（フューチャー・アース本部事務局）が、各国の研究者の参加を得て、研究内容や国際協力の調整等を行いながら、国際協同研究計画を進める。</t>
    <rPh sb="109" eb="110">
      <t>トウ</t>
    </rPh>
    <phoneticPr fontId="5"/>
  </si>
  <si>
    <t>10429/16</t>
    <phoneticPr fontId="5"/>
  </si>
  <si>
    <t>A.地球環境国際協同研究計画事務局</t>
    <phoneticPr fontId="5"/>
  </si>
  <si>
    <t>環境エネルギー課長
土居下　充洋</t>
    <rPh sb="10" eb="11">
      <t>ド</t>
    </rPh>
    <rPh sb="11" eb="12">
      <t>イ</t>
    </rPh>
    <rPh sb="12" eb="13">
      <t>シタ</t>
    </rPh>
    <rPh sb="14" eb="15">
      <t>ジュウ</t>
    </rPh>
    <rPh sb="15" eb="16">
      <t>ヨウ</t>
    </rPh>
    <phoneticPr fontId="5"/>
  </si>
  <si>
    <t>-</t>
    <phoneticPr fontId="5"/>
  </si>
  <si>
    <t>外部有識者による点検対象外</t>
    <phoneticPr fontId="5"/>
  </si>
  <si>
    <t>現状通り</t>
  </si>
  <si>
    <t>１．事業の評価の観点：この事業は、地球環境問題等に関する科学的知見の充実に資するため、国際会議における研究成果の収集等を行うとともに、地球環境国際協同研究計画事務局に対して国際協同研究計画を推進すべく拠出金を拠出するものであり、事業評価に当たっては長期継続事業及び事業成果等の観点から検証を行った。
２．所見：この事業は、国際会議への出席に係る外国旅費や国際会議の開催に係る会場借料等のコスト削減を図っていることは評価できる。引き続き、地球環境国際協同研究計画に関する論文数の着実な増加等、事業成果が着実に得られるよう努めるべきである。</t>
  </si>
  <si>
    <t>※金額は単位未満四捨五入して記載していることから、合計が一致しない場合がある。
・COVID-19の影響に伴うIPCC総会延期による当該総会の開催数増加</t>
    <rPh sb="50" eb="52">
      <t>エイキョウ</t>
    </rPh>
    <rPh sb="53" eb="54">
      <t>トモナ</t>
    </rPh>
    <rPh sb="59" eb="61">
      <t>ソウカイ</t>
    </rPh>
    <rPh sb="61" eb="63">
      <t>エンキ</t>
    </rPh>
    <rPh sb="66" eb="68">
      <t>トウガイ</t>
    </rPh>
    <rPh sb="68" eb="70">
      <t>ソウカイ</t>
    </rPh>
    <rPh sb="71" eb="73">
      <t>カイサイ</t>
    </rPh>
    <rPh sb="73" eb="74">
      <t>スウ</t>
    </rPh>
    <rPh sb="74" eb="7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</si>
</sst>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204333</xdr:colOff>
      <xdr:row>743</xdr:row>
      <xdr:rowOff>0</xdr:rowOff>
    </xdr:from>
    <xdr:to>
      <xdr:col>28</xdr:col>
      <xdr:colOff>185284</xdr:colOff>
      <xdr:row>744</xdr:row>
      <xdr:rowOff>183996</xdr:rowOff>
    </xdr:to>
    <xdr:sp macro="" textlink="">
      <xdr:nvSpPr>
        <xdr:cNvPr id="2" name="Text Box 7">
          <a:extLst>
            <a:ext uri="{FF2B5EF4-FFF2-40B4-BE49-F238E27FC236}">
              <a16:creationId xmlns:a16="http://schemas.microsoft.com/office/drawing/2014/main" id="{DE96D980-A2B4-4776-A8D6-26E223768DAC}"/>
            </a:ext>
          </a:extLst>
        </xdr:cNvPr>
        <xdr:cNvSpPr txBox="1">
          <a:spLocks noChangeArrowheads="1"/>
        </xdr:cNvSpPr>
      </xdr:nvSpPr>
      <xdr:spPr bwMode="auto">
        <a:xfrm>
          <a:off x="4152878" y="56474591"/>
          <a:ext cx="1851315" cy="53036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15</xdr:col>
      <xdr:colOff>176012</xdr:colOff>
      <xdr:row>749</xdr:row>
      <xdr:rowOff>143617</xdr:rowOff>
    </xdr:from>
    <xdr:to>
      <xdr:col>33</xdr:col>
      <xdr:colOff>5786</xdr:colOff>
      <xdr:row>750</xdr:row>
      <xdr:rowOff>327616</xdr:rowOff>
    </xdr:to>
    <xdr:sp macro="" textlink="">
      <xdr:nvSpPr>
        <xdr:cNvPr id="3" name="Text Box 8">
          <a:extLst>
            <a:ext uri="{FF2B5EF4-FFF2-40B4-BE49-F238E27FC236}">
              <a16:creationId xmlns:a16="http://schemas.microsoft.com/office/drawing/2014/main" id="{01F8BDBF-E1FC-4D93-8CC4-DED6C9D9BECA}"/>
            </a:ext>
          </a:extLst>
        </xdr:cNvPr>
        <xdr:cNvSpPr txBox="1">
          <a:spLocks noChangeArrowheads="1"/>
        </xdr:cNvSpPr>
      </xdr:nvSpPr>
      <xdr:spPr bwMode="auto">
        <a:xfrm>
          <a:off x="3293285" y="58696390"/>
          <a:ext cx="3570501" cy="530362"/>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地球環境国際協同研究計画事務局</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93955</xdr:colOff>
      <xdr:row>747</xdr:row>
      <xdr:rowOff>57990</xdr:rowOff>
    </xdr:from>
    <xdr:to>
      <xdr:col>24</xdr:col>
      <xdr:colOff>93955</xdr:colOff>
      <xdr:row>748</xdr:row>
      <xdr:rowOff>211897</xdr:rowOff>
    </xdr:to>
    <xdr:cxnSp macro="">
      <xdr:nvCxnSpPr>
        <xdr:cNvPr id="4" name="AutoShape 9">
          <a:extLst>
            <a:ext uri="{FF2B5EF4-FFF2-40B4-BE49-F238E27FC236}">
              <a16:creationId xmlns:a16="http://schemas.microsoft.com/office/drawing/2014/main" id="{D8D2620D-2B4D-4F32-8FE0-9BB711F09CC3}"/>
            </a:ext>
          </a:extLst>
        </xdr:cNvPr>
        <xdr:cNvCxnSpPr>
          <a:cxnSpLocks noChangeShapeType="1"/>
        </xdr:cNvCxnSpPr>
      </xdr:nvCxnSpPr>
      <xdr:spPr bwMode="auto">
        <a:xfrm>
          <a:off x="5081591" y="57918035"/>
          <a:ext cx="0" cy="500271"/>
        </a:xfrm>
        <a:prstGeom prst="straightConnector1">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12</xdr:col>
      <xdr:colOff>191744</xdr:colOff>
      <xdr:row>748</xdr:row>
      <xdr:rowOff>106432</xdr:rowOff>
    </xdr:from>
    <xdr:to>
      <xdr:col>21</xdr:col>
      <xdr:colOff>163979</xdr:colOff>
      <xdr:row>749</xdr:row>
      <xdr:rowOff>171805</xdr:rowOff>
    </xdr:to>
    <xdr:sp macro="" textlink="">
      <xdr:nvSpPr>
        <xdr:cNvPr id="5" name="Rectangle 7">
          <a:extLst>
            <a:ext uri="{FF2B5EF4-FFF2-40B4-BE49-F238E27FC236}">
              <a16:creationId xmlns:a16="http://schemas.microsoft.com/office/drawing/2014/main" id="{5BF5180F-15D0-485D-9CD7-BF2428FCB6C4}"/>
            </a:ext>
          </a:extLst>
        </xdr:cNvPr>
        <xdr:cNvSpPr>
          <a:spLocks noChangeArrowheads="1"/>
        </xdr:cNvSpPr>
      </xdr:nvSpPr>
      <xdr:spPr bwMode="auto">
        <a:xfrm>
          <a:off x="2685562" y="58312841"/>
          <a:ext cx="1842599" cy="411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196901</xdr:colOff>
      <xdr:row>744</xdr:row>
      <xdr:rowOff>291808</xdr:rowOff>
    </xdr:from>
    <xdr:to>
      <xdr:col>32</xdr:col>
      <xdr:colOff>179476</xdr:colOff>
      <xdr:row>746</xdr:row>
      <xdr:rowOff>207123</xdr:rowOff>
    </xdr:to>
    <xdr:sp macro="" textlink="">
      <xdr:nvSpPr>
        <xdr:cNvPr id="6" name="大かっこ 5">
          <a:extLst>
            <a:ext uri="{FF2B5EF4-FFF2-40B4-BE49-F238E27FC236}">
              <a16:creationId xmlns:a16="http://schemas.microsoft.com/office/drawing/2014/main" id="{7D3C4023-3A7A-432B-B9A2-A5C59DCADB83}"/>
            </a:ext>
          </a:extLst>
        </xdr:cNvPr>
        <xdr:cNvSpPr/>
      </xdr:nvSpPr>
      <xdr:spPr>
        <a:xfrm>
          <a:off x="3314174" y="57112763"/>
          <a:ext cx="3515484" cy="608042"/>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地球環境問題等に関する研究開発の推進事務</a:t>
          </a:r>
        </a:p>
      </xdr:txBody>
    </xdr:sp>
    <xdr:clientData/>
  </xdr:twoCellAnchor>
  <xdr:twoCellAnchor>
    <xdr:from>
      <xdr:col>14</xdr:col>
      <xdr:colOff>106484</xdr:colOff>
      <xdr:row>751</xdr:row>
      <xdr:rowOff>82620</xdr:rowOff>
    </xdr:from>
    <xdr:to>
      <xdr:col>34</xdr:col>
      <xdr:colOff>75313</xdr:colOff>
      <xdr:row>752</xdr:row>
      <xdr:rowOff>326571</xdr:rowOff>
    </xdr:to>
    <xdr:sp macro="" textlink="">
      <xdr:nvSpPr>
        <xdr:cNvPr id="7" name="大かっこ 6">
          <a:extLst>
            <a:ext uri="{FF2B5EF4-FFF2-40B4-BE49-F238E27FC236}">
              <a16:creationId xmlns:a16="http://schemas.microsoft.com/office/drawing/2014/main" id="{829EF9D6-C763-4076-A792-5ABB74E60DB1}"/>
            </a:ext>
          </a:extLst>
        </xdr:cNvPr>
        <xdr:cNvSpPr/>
      </xdr:nvSpPr>
      <xdr:spPr>
        <a:xfrm>
          <a:off x="2963984" y="59627477"/>
          <a:ext cx="4050972" cy="597737"/>
        </a:xfrm>
        <a:prstGeom prst="bracketPair">
          <a:avLst>
            <a:gd name="adj" fmla="val 18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地球環境国際協同研究計画推進のための、</a:t>
          </a: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会議開催や各種調査等のサポートを行うための経費</a:t>
          </a:r>
        </a:p>
      </xdr:txBody>
    </xdr:sp>
    <xdr:clientData/>
  </xdr:twoCellAnchor>
  <xdr:twoCellAnchor>
    <xdr:from>
      <xdr:col>34</xdr:col>
      <xdr:colOff>5278</xdr:colOff>
      <xdr:row>742</xdr:row>
      <xdr:rowOff>217715</xdr:rowOff>
    </xdr:from>
    <xdr:to>
      <xdr:col>42</xdr:col>
      <xdr:colOff>161269</xdr:colOff>
      <xdr:row>745</xdr:row>
      <xdr:rowOff>146878</xdr:rowOff>
    </xdr:to>
    <xdr:sp macro="" textlink="">
      <xdr:nvSpPr>
        <xdr:cNvPr id="8" name="Text Box 8">
          <a:extLst>
            <a:ext uri="{FF2B5EF4-FFF2-40B4-BE49-F238E27FC236}">
              <a16:creationId xmlns:a16="http://schemas.microsoft.com/office/drawing/2014/main" id="{6E21D8A4-9FFE-4233-9577-7FBDE1983B4D}"/>
            </a:ext>
          </a:extLst>
        </xdr:cNvPr>
        <xdr:cNvSpPr txBox="1">
          <a:spLocks noChangeArrowheads="1"/>
        </xdr:cNvSpPr>
      </xdr:nvSpPr>
      <xdr:spPr bwMode="auto">
        <a:xfrm>
          <a:off x="6763887" y="56564302"/>
          <a:ext cx="1746252" cy="997619"/>
        </a:xfrm>
        <a:prstGeom prst="rect">
          <a:avLst/>
        </a:prstGeom>
        <a:noFill/>
        <a:ln w="9525">
          <a:noFill/>
          <a:miter lim="800000"/>
          <a:headEnd/>
          <a:tailEnd/>
        </a:ln>
      </xdr:spPr>
      <xdr:txBody>
        <a:bodyPr vertOverflow="clip" wrap="square" lIns="27432" tIns="18288" rIns="27432" bIns="0" anchor="ctr" upright="1"/>
        <a:lstStyle/>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庁費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8.3</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職員旅費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5.8</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委員等旅費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5.0</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lnSpc>
              <a:spcPts val="1300"/>
            </a:lnSpc>
            <a:defRPr sz="1000"/>
          </a:pP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非常勤職員手当　</a:t>
          </a:r>
          <a:r>
            <a:rPr lang="en-US" altLang="ja-JP" b="0" i="0">
              <a:solidFill>
                <a:srgbClr xmlns:mc="http://schemas.openxmlformats.org/markup-compatibility/2006" xmlns:a14="http://schemas.microsoft.com/office/drawing/2010/main" val="000000" mc:Ignorable="a14" a14:legacySpreadsheetColorIndex="8"/>
              </a:solidFill>
              <a:latin typeface="+mn-ea"/>
              <a:ea typeface="+mn-ea"/>
            </a:rPr>
            <a:t>1.1</a:t>
          </a:r>
          <a:r>
            <a:rPr lang="ja-JP" altLang="en-US" b="0" i="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121847</xdr:colOff>
      <xdr:row>743</xdr:row>
      <xdr:rowOff>217836</xdr:rowOff>
    </xdr:from>
    <xdr:to>
      <xdr:col>46</xdr:col>
      <xdr:colOff>149093</xdr:colOff>
      <xdr:row>744</xdr:row>
      <xdr:rowOff>146757</xdr:rowOff>
    </xdr:to>
    <xdr:sp macro="" textlink="">
      <xdr:nvSpPr>
        <xdr:cNvPr id="9" name="テキスト ボックス 8">
          <a:extLst>
            <a:ext uri="{FF2B5EF4-FFF2-40B4-BE49-F238E27FC236}">
              <a16:creationId xmlns:a16="http://schemas.microsoft.com/office/drawing/2014/main" id="{3B5C1094-1350-4EF1-BD5E-06FCBB35123C}"/>
            </a:ext>
          </a:extLst>
        </xdr:cNvPr>
        <xdr:cNvSpPr txBox="1"/>
      </xdr:nvSpPr>
      <xdr:spPr>
        <a:xfrm>
          <a:off x="8669499" y="56920575"/>
          <a:ext cx="623594" cy="28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clientData/>
  </xdr:twoCellAnchor>
  <xdr:twoCellAnchor>
    <xdr:from>
      <xdr:col>42</xdr:col>
      <xdr:colOff>105980</xdr:colOff>
      <xdr:row>742</xdr:row>
      <xdr:rowOff>352090</xdr:rowOff>
    </xdr:from>
    <xdr:to>
      <xdr:col>43</xdr:col>
      <xdr:colOff>158840</xdr:colOff>
      <xdr:row>745</xdr:row>
      <xdr:rowOff>12503</xdr:rowOff>
    </xdr:to>
    <xdr:sp macro="" textlink="">
      <xdr:nvSpPr>
        <xdr:cNvPr id="10" name="右中かっこ 9">
          <a:extLst>
            <a:ext uri="{FF2B5EF4-FFF2-40B4-BE49-F238E27FC236}">
              <a16:creationId xmlns:a16="http://schemas.microsoft.com/office/drawing/2014/main" id="{138B2A5E-BDF7-4492-A9C6-F4D25EB24FA8}"/>
            </a:ext>
          </a:extLst>
        </xdr:cNvPr>
        <xdr:cNvSpPr/>
      </xdr:nvSpPr>
      <xdr:spPr>
        <a:xfrm>
          <a:off x="8454850" y="56698677"/>
          <a:ext cx="251642" cy="728869"/>
        </a:xfrm>
        <a:prstGeom prst="rightBrace">
          <a:avLst>
            <a:gd name="adj1" fmla="val 3272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17" sqref="BF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237</v>
      </c>
      <c r="AT2" s="218"/>
      <c r="AU2" s="218"/>
      <c r="AV2" s="51" t="str">
        <f>IF(AW2="", "", "-")</f>
        <v/>
      </c>
      <c r="AW2" s="417"/>
      <c r="AX2" s="417"/>
    </row>
    <row r="3" spans="1:50" ht="21" customHeight="1" thickBot="1">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c r="A4" s="744" t="s">
        <v>25</v>
      </c>
      <c r="B4" s="745"/>
      <c r="C4" s="745"/>
      <c r="D4" s="745"/>
      <c r="E4" s="745"/>
      <c r="F4" s="745"/>
      <c r="G4" s="720" t="s">
        <v>566</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c r="A5" s="730" t="s">
        <v>67</v>
      </c>
      <c r="B5" s="731"/>
      <c r="C5" s="731"/>
      <c r="D5" s="731"/>
      <c r="E5" s="731"/>
      <c r="F5" s="732"/>
      <c r="G5" s="577" t="s">
        <v>600</v>
      </c>
      <c r="H5" s="578"/>
      <c r="I5" s="578"/>
      <c r="J5" s="578"/>
      <c r="K5" s="578"/>
      <c r="L5" s="578"/>
      <c r="M5" s="579" t="s">
        <v>66</v>
      </c>
      <c r="N5" s="580"/>
      <c r="O5" s="580"/>
      <c r="P5" s="580"/>
      <c r="Q5" s="580"/>
      <c r="R5" s="581"/>
      <c r="S5" s="582" t="s">
        <v>601</v>
      </c>
      <c r="T5" s="578"/>
      <c r="U5" s="578"/>
      <c r="V5" s="578"/>
      <c r="W5" s="578"/>
      <c r="X5" s="583"/>
      <c r="Y5" s="736" t="s">
        <v>3</v>
      </c>
      <c r="Z5" s="737"/>
      <c r="AA5" s="737"/>
      <c r="AB5" s="737"/>
      <c r="AC5" s="737"/>
      <c r="AD5" s="738"/>
      <c r="AE5" s="739" t="s">
        <v>602</v>
      </c>
      <c r="AF5" s="739"/>
      <c r="AG5" s="739"/>
      <c r="AH5" s="739"/>
      <c r="AI5" s="739"/>
      <c r="AJ5" s="739"/>
      <c r="AK5" s="739"/>
      <c r="AL5" s="739"/>
      <c r="AM5" s="739"/>
      <c r="AN5" s="739"/>
      <c r="AO5" s="739"/>
      <c r="AP5" s="740"/>
      <c r="AQ5" s="741" t="s">
        <v>637</v>
      </c>
      <c r="AR5" s="742"/>
      <c r="AS5" s="742"/>
      <c r="AT5" s="742"/>
      <c r="AU5" s="742"/>
      <c r="AV5" s="742"/>
      <c r="AW5" s="742"/>
      <c r="AX5" s="743"/>
    </row>
    <row r="6" spans="1:50" ht="33.75" customHeight="1">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18.5" customHeight="1">
      <c r="A7" s="848" t="s">
        <v>22</v>
      </c>
      <c r="B7" s="849"/>
      <c r="C7" s="849"/>
      <c r="D7" s="849"/>
      <c r="E7" s="849"/>
      <c r="F7" s="850"/>
      <c r="G7" s="851" t="s">
        <v>568</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623</v>
      </c>
      <c r="AF7" s="404"/>
      <c r="AG7" s="404"/>
      <c r="AH7" s="404"/>
      <c r="AI7" s="404"/>
      <c r="AJ7" s="404"/>
      <c r="AK7" s="404"/>
      <c r="AL7" s="404"/>
      <c r="AM7" s="404"/>
      <c r="AN7" s="404"/>
      <c r="AO7" s="404"/>
      <c r="AP7" s="404"/>
      <c r="AQ7" s="404"/>
      <c r="AR7" s="404"/>
      <c r="AS7" s="404"/>
      <c r="AT7" s="404"/>
      <c r="AU7" s="404"/>
      <c r="AV7" s="404"/>
      <c r="AW7" s="404"/>
      <c r="AX7" s="405"/>
    </row>
    <row r="8" spans="1:50" ht="35.25" customHeight="1">
      <c r="A8" s="848" t="s">
        <v>259</v>
      </c>
      <c r="B8" s="849"/>
      <c r="C8" s="849"/>
      <c r="D8" s="849"/>
      <c r="E8" s="849"/>
      <c r="F8" s="850"/>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4.5" customHeight="1">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5.25" customHeight="1">
      <c r="A10" s="761" t="s">
        <v>30</v>
      </c>
      <c r="B10" s="762"/>
      <c r="C10" s="762"/>
      <c r="D10" s="762"/>
      <c r="E10" s="762"/>
      <c r="F10" s="762"/>
      <c r="G10" s="694" t="s">
        <v>634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30" customHeight="1">
      <c r="A11" s="761" t="s">
        <v>5</v>
      </c>
      <c r="B11" s="762"/>
      <c r="C11" s="762"/>
      <c r="D11" s="762"/>
      <c r="E11" s="762"/>
      <c r="F11" s="770"/>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c r="A13" s="146"/>
      <c r="B13" s="147"/>
      <c r="C13" s="147"/>
      <c r="D13" s="147"/>
      <c r="E13" s="147"/>
      <c r="F13" s="148"/>
      <c r="G13" s="764" t="s">
        <v>6</v>
      </c>
      <c r="H13" s="765"/>
      <c r="I13" s="657" t="s">
        <v>7</v>
      </c>
      <c r="J13" s="658"/>
      <c r="K13" s="658"/>
      <c r="L13" s="658"/>
      <c r="M13" s="658"/>
      <c r="N13" s="658"/>
      <c r="O13" s="659"/>
      <c r="P13" s="116">
        <v>30</v>
      </c>
      <c r="Q13" s="117"/>
      <c r="R13" s="117"/>
      <c r="S13" s="117"/>
      <c r="T13" s="117"/>
      <c r="U13" s="117"/>
      <c r="V13" s="118"/>
      <c r="W13" s="116">
        <v>86</v>
      </c>
      <c r="X13" s="117"/>
      <c r="Y13" s="117"/>
      <c r="Z13" s="117"/>
      <c r="AA13" s="117"/>
      <c r="AB13" s="117"/>
      <c r="AC13" s="118"/>
      <c r="AD13" s="116">
        <v>36</v>
      </c>
      <c r="AE13" s="117"/>
      <c r="AF13" s="117"/>
      <c r="AG13" s="117"/>
      <c r="AH13" s="117"/>
      <c r="AI13" s="117"/>
      <c r="AJ13" s="118"/>
      <c r="AK13" s="116">
        <v>26.3</v>
      </c>
      <c r="AL13" s="117"/>
      <c r="AM13" s="117"/>
      <c r="AN13" s="117"/>
      <c r="AO13" s="117"/>
      <c r="AP13" s="117"/>
      <c r="AQ13" s="118"/>
      <c r="AR13" s="113">
        <v>28.6</v>
      </c>
      <c r="AS13" s="114"/>
      <c r="AT13" s="114"/>
      <c r="AU13" s="114"/>
      <c r="AV13" s="114"/>
      <c r="AW13" s="114"/>
      <c r="AX13" s="414"/>
    </row>
    <row r="14" spans="1:50" ht="21" customHeight="1">
      <c r="A14" s="146"/>
      <c r="B14" s="147"/>
      <c r="C14" s="147"/>
      <c r="D14" s="147"/>
      <c r="E14" s="147"/>
      <c r="F14" s="148"/>
      <c r="G14" s="766"/>
      <c r="H14" s="767"/>
      <c r="I14" s="594" t="s">
        <v>8</v>
      </c>
      <c r="J14" s="648"/>
      <c r="K14" s="648"/>
      <c r="L14" s="648"/>
      <c r="M14" s="648"/>
      <c r="N14" s="648"/>
      <c r="O14" s="649"/>
      <c r="P14" s="116" t="s">
        <v>568</v>
      </c>
      <c r="Q14" s="117"/>
      <c r="R14" s="117"/>
      <c r="S14" s="117"/>
      <c r="T14" s="117"/>
      <c r="U14" s="117"/>
      <c r="V14" s="118"/>
      <c r="W14" s="116" t="s">
        <v>568</v>
      </c>
      <c r="X14" s="117"/>
      <c r="Y14" s="117"/>
      <c r="Z14" s="117"/>
      <c r="AA14" s="117"/>
      <c r="AB14" s="117"/>
      <c r="AC14" s="118"/>
      <c r="AD14" s="116" t="s">
        <v>603</v>
      </c>
      <c r="AE14" s="117"/>
      <c r="AF14" s="117"/>
      <c r="AG14" s="117"/>
      <c r="AH14" s="117"/>
      <c r="AI14" s="117"/>
      <c r="AJ14" s="118"/>
      <c r="AK14" s="116" t="s">
        <v>618</v>
      </c>
      <c r="AL14" s="117"/>
      <c r="AM14" s="117"/>
      <c r="AN14" s="117"/>
      <c r="AO14" s="117"/>
      <c r="AP14" s="117"/>
      <c r="AQ14" s="118"/>
      <c r="AR14" s="684"/>
      <c r="AS14" s="684"/>
      <c r="AT14" s="684"/>
      <c r="AU14" s="684"/>
      <c r="AV14" s="684"/>
      <c r="AW14" s="684"/>
      <c r="AX14" s="685"/>
    </row>
    <row r="15" spans="1:50" ht="21" customHeight="1">
      <c r="A15" s="146"/>
      <c r="B15" s="147"/>
      <c r="C15" s="147"/>
      <c r="D15" s="147"/>
      <c r="E15" s="147"/>
      <c r="F15" s="148"/>
      <c r="G15" s="766"/>
      <c r="H15" s="767"/>
      <c r="I15" s="594" t="s">
        <v>51</v>
      </c>
      <c r="J15" s="595"/>
      <c r="K15" s="595"/>
      <c r="L15" s="595"/>
      <c r="M15" s="595"/>
      <c r="N15" s="595"/>
      <c r="O15" s="596"/>
      <c r="P15" s="116" t="s">
        <v>570</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v>10</v>
      </c>
      <c r="AL15" s="117"/>
      <c r="AM15" s="117"/>
      <c r="AN15" s="117"/>
      <c r="AO15" s="117"/>
      <c r="AP15" s="117"/>
      <c r="AQ15" s="118"/>
      <c r="AR15" s="116" t="s">
        <v>638</v>
      </c>
      <c r="AS15" s="117"/>
      <c r="AT15" s="117"/>
      <c r="AU15" s="117"/>
      <c r="AV15" s="117"/>
      <c r="AW15" s="117"/>
      <c r="AX15" s="647"/>
    </row>
    <row r="16" spans="1:50" ht="21" customHeight="1">
      <c r="A16" s="146"/>
      <c r="B16" s="147"/>
      <c r="C16" s="147"/>
      <c r="D16" s="147"/>
      <c r="E16" s="147"/>
      <c r="F16" s="148"/>
      <c r="G16" s="766"/>
      <c r="H16" s="767"/>
      <c r="I16" s="594" t="s">
        <v>52</v>
      </c>
      <c r="J16" s="595"/>
      <c r="K16" s="595"/>
      <c r="L16" s="595"/>
      <c r="M16" s="595"/>
      <c r="N16" s="595"/>
      <c r="O16" s="596"/>
      <c r="P16" s="116" t="s">
        <v>563</v>
      </c>
      <c r="Q16" s="117"/>
      <c r="R16" s="117"/>
      <c r="S16" s="117"/>
      <c r="T16" s="117"/>
      <c r="U16" s="117"/>
      <c r="V16" s="118"/>
      <c r="W16" s="116" t="s">
        <v>570</v>
      </c>
      <c r="X16" s="117"/>
      <c r="Y16" s="117"/>
      <c r="Z16" s="117"/>
      <c r="AA16" s="117"/>
      <c r="AB16" s="117"/>
      <c r="AC16" s="118"/>
      <c r="AD16" s="116">
        <v>-10</v>
      </c>
      <c r="AE16" s="117"/>
      <c r="AF16" s="117"/>
      <c r="AG16" s="117"/>
      <c r="AH16" s="117"/>
      <c r="AI16" s="117"/>
      <c r="AJ16" s="118"/>
      <c r="AK16" s="116" t="s">
        <v>638</v>
      </c>
      <c r="AL16" s="117"/>
      <c r="AM16" s="117"/>
      <c r="AN16" s="117"/>
      <c r="AO16" s="117"/>
      <c r="AP16" s="117"/>
      <c r="AQ16" s="118"/>
      <c r="AR16" s="697"/>
      <c r="AS16" s="698"/>
      <c r="AT16" s="698"/>
      <c r="AU16" s="698"/>
      <c r="AV16" s="698"/>
      <c r="AW16" s="698"/>
      <c r="AX16" s="699"/>
    </row>
    <row r="17" spans="1:50" ht="24.75" customHeight="1">
      <c r="A17" s="146"/>
      <c r="B17" s="147"/>
      <c r="C17" s="147"/>
      <c r="D17" s="147"/>
      <c r="E17" s="147"/>
      <c r="F17" s="148"/>
      <c r="G17" s="766"/>
      <c r="H17" s="767"/>
      <c r="I17" s="594" t="s">
        <v>50</v>
      </c>
      <c r="J17" s="648"/>
      <c r="K17" s="648"/>
      <c r="L17" s="648"/>
      <c r="M17" s="648"/>
      <c r="N17" s="648"/>
      <c r="O17" s="649"/>
      <c r="P17" s="116">
        <v>3</v>
      </c>
      <c r="Q17" s="117"/>
      <c r="R17" s="117"/>
      <c r="S17" s="117"/>
      <c r="T17" s="117"/>
      <c r="U17" s="117"/>
      <c r="V17" s="118"/>
      <c r="W17" s="116" t="s">
        <v>563</v>
      </c>
      <c r="X17" s="117"/>
      <c r="Y17" s="117"/>
      <c r="Z17" s="117"/>
      <c r="AA17" s="117"/>
      <c r="AB17" s="117"/>
      <c r="AC17" s="118"/>
      <c r="AD17" s="116">
        <v>1.7</v>
      </c>
      <c r="AE17" s="117"/>
      <c r="AF17" s="117"/>
      <c r="AG17" s="117"/>
      <c r="AH17" s="117"/>
      <c r="AI17" s="117"/>
      <c r="AJ17" s="118"/>
      <c r="AK17" s="116" t="s">
        <v>618</v>
      </c>
      <c r="AL17" s="117"/>
      <c r="AM17" s="117"/>
      <c r="AN17" s="117"/>
      <c r="AO17" s="117"/>
      <c r="AP17" s="117"/>
      <c r="AQ17" s="118"/>
      <c r="AR17" s="412"/>
      <c r="AS17" s="412"/>
      <c r="AT17" s="412"/>
      <c r="AU17" s="412"/>
      <c r="AV17" s="412"/>
      <c r="AW17" s="412"/>
      <c r="AX17" s="413"/>
    </row>
    <row r="18" spans="1:50" ht="24.75" customHeight="1">
      <c r="A18" s="146"/>
      <c r="B18" s="147"/>
      <c r="C18" s="147"/>
      <c r="D18" s="147"/>
      <c r="E18" s="147"/>
      <c r="F18" s="148"/>
      <c r="G18" s="768"/>
      <c r="H18" s="769"/>
      <c r="I18" s="756" t="s">
        <v>20</v>
      </c>
      <c r="J18" s="757"/>
      <c r="K18" s="757"/>
      <c r="L18" s="757"/>
      <c r="M18" s="757"/>
      <c r="N18" s="757"/>
      <c r="O18" s="758"/>
      <c r="P18" s="122">
        <f>SUM(P13:V17)</f>
        <v>33</v>
      </c>
      <c r="Q18" s="123"/>
      <c r="R18" s="123"/>
      <c r="S18" s="123"/>
      <c r="T18" s="123"/>
      <c r="U18" s="123"/>
      <c r="V18" s="124"/>
      <c r="W18" s="122">
        <f>SUM(W13:AC17)</f>
        <v>86</v>
      </c>
      <c r="X18" s="123"/>
      <c r="Y18" s="123"/>
      <c r="Z18" s="123"/>
      <c r="AA18" s="123"/>
      <c r="AB18" s="123"/>
      <c r="AC18" s="124"/>
      <c r="AD18" s="122">
        <f>SUM(AD13:AJ17)</f>
        <v>27.7</v>
      </c>
      <c r="AE18" s="123"/>
      <c r="AF18" s="123"/>
      <c r="AG18" s="123"/>
      <c r="AH18" s="123"/>
      <c r="AI18" s="123"/>
      <c r="AJ18" s="124"/>
      <c r="AK18" s="122">
        <f>SUM(AK13:AQ17)</f>
        <v>36.299999999999997</v>
      </c>
      <c r="AL18" s="123"/>
      <c r="AM18" s="123"/>
      <c r="AN18" s="123"/>
      <c r="AO18" s="123"/>
      <c r="AP18" s="123"/>
      <c r="AQ18" s="124"/>
      <c r="AR18" s="122">
        <f>SUM(AR13:AX17)</f>
        <v>28.6</v>
      </c>
      <c r="AS18" s="123"/>
      <c r="AT18" s="123"/>
      <c r="AU18" s="123"/>
      <c r="AV18" s="123"/>
      <c r="AW18" s="123"/>
      <c r="AX18" s="556"/>
    </row>
    <row r="19" spans="1:50" ht="24.75" customHeight="1">
      <c r="A19" s="146"/>
      <c r="B19" s="147"/>
      <c r="C19" s="147"/>
      <c r="D19" s="147"/>
      <c r="E19" s="147"/>
      <c r="F19" s="148"/>
      <c r="G19" s="554" t="s">
        <v>9</v>
      </c>
      <c r="H19" s="555"/>
      <c r="I19" s="555"/>
      <c r="J19" s="555"/>
      <c r="K19" s="555"/>
      <c r="L19" s="555"/>
      <c r="M19" s="555"/>
      <c r="N19" s="555"/>
      <c r="O19" s="555"/>
      <c r="P19" s="116">
        <v>32.6</v>
      </c>
      <c r="Q19" s="117"/>
      <c r="R19" s="117"/>
      <c r="S19" s="117"/>
      <c r="T19" s="117"/>
      <c r="U19" s="117"/>
      <c r="V19" s="118"/>
      <c r="W19" s="116">
        <v>81.599999999999994</v>
      </c>
      <c r="X19" s="117"/>
      <c r="Y19" s="117"/>
      <c r="Z19" s="117"/>
      <c r="AA19" s="117"/>
      <c r="AB19" s="117"/>
      <c r="AC19" s="118"/>
      <c r="AD19" s="116">
        <v>28</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c r="A20" s="146"/>
      <c r="B20" s="147"/>
      <c r="C20" s="147"/>
      <c r="D20" s="147"/>
      <c r="E20" s="147"/>
      <c r="F20" s="148"/>
      <c r="G20" s="554" t="s">
        <v>10</v>
      </c>
      <c r="H20" s="555"/>
      <c r="I20" s="555"/>
      <c r="J20" s="555"/>
      <c r="K20" s="555"/>
      <c r="L20" s="555"/>
      <c r="M20" s="555"/>
      <c r="N20" s="555"/>
      <c r="O20" s="555"/>
      <c r="P20" s="558">
        <f>IF(P18=0, "-", SUM(P19)/P18)</f>
        <v>0.98787878787878791</v>
      </c>
      <c r="Q20" s="558"/>
      <c r="R20" s="558"/>
      <c r="S20" s="558"/>
      <c r="T20" s="558"/>
      <c r="U20" s="558"/>
      <c r="V20" s="558"/>
      <c r="W20" s="558">
        <f t="shared" ref="W20" si="0">IF(W18=0, "-", SUM(W19)/W18)</f>
        <v>0.94883720930232551</v>
      </c>
      <c r="X20" s="558"/>
      <c r="Y20" s="558"/>
      <c r="Z20" s="558"/>
      <c r="AA20" s="558"/>
      <c r="AB20" s="558"/>
      <c r="AC20" s="558"/>
      <c r="AD20" s="558">
        <f t="shared" ref="AD20" si="1">IF(AD18=0, "-", SUM(AD19)/AD18)</f>
        <v>1.0108303249097472</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c r="A21" s="149"/>
      <c r="B21" s="150"/>
      <c r="C21" s="150"/>
      <c r="D21" s="150"/>
      <c r="E21" s="150"/>
      <c r="F21" s="151"/>
      <c r="G21" s="954" t="s">
        <v>358</v>
      </c>
      <c r="H21" s="955"/>
      <c r="I21" s="955"/>
      <c r="J21" s="955"/>
      <c r="K21" s="955"/>
      <c r="L21" s="955"/>
      <c r="M21" s="955"/>
      <c r="N21" s="955"/>
      <c r="O21" s="955"/>
      <c r="P21" s="558">
        <f>IF(P19=0, "-", SUM(P19)/SUM(P13,P14))</f>
        <v>1.0866666666666667</v>
      </c>
      <c r="Q21" s="558"/>
      <c r="R21" s="558"/>
      <c r="S21" s="558"/>
      <c r="T21" s="558"/>
      <c r="U21" s="558"/>
      <c r="V21" s="558"/>
      <c r="W21" s="558">
        <f t="shared" ref="W21" si="2">IF(W19=0, "-", SUM(W19)/SUM(W13,W14))</f>
        <v>0.94883720930232551</v>
      </c>
      <c r="X21" s="558"/>
      <c r="Y21" s="558"/>
      <c r="Z21" s="558"/>
      <c r="AA21" s="558"/>
      <c r="AB21" s="558"/>
      <c r="AC21" s="558"/>
      <c r="AD21" s="558">
        <f t="shared" ref="AD21" si="3">IF(AD19=0, "-", SUM(AD19)/SUM(AD13,AD14))</f>
        <v>0.77777777777777779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8.5</v>
      </c>
      <c r="Q23" s="114"/>
      <c r="R23" s="114"/>
      <c r="S23" s="114"/>
      <c r="T23" s="114"/>
      <c r="U23" s="114"/>
      <c r="V23" s="115"/>
      <c r="W23" s="113">
        <v>8</v>
      </c>
      <c r="X23" s="114"/>
      <c r="Y23" s="114"/>
      <c r="Z23" s="114"/>
      <c r="AA23" s="114"/>
      <c r="AB23" s="114"/>
      <c r="AC23" s="115"/>
      <c r="AD23" s="207" t="s">
        <v>642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5" customHeight="1">
      <c r="A24" s="199"/>
      <c r="B24" s="200"/>
      <c r="C24" s="200"/>
      <c r="D24" s="200"/>
      <c r="E24" s="200"/>
      <c r="F24" s="201"/>
      <c r="G24" s="193" t="s">
        <v>572</v>
      </c>
      <c r="H24" s="194"/>
      <c r="I24" s="194"/>
      <c r="J24" s="194"/>
      <c r="K24" s="194"/>
      <c r="L24" s="194"/>
      <c r="M24" s="194"/>
      <c r="N24" s="194"/>
      <c r="O24" s="195"/>
      <c r="P24" s="116">
        <v>7.8</v>
      </c>
      <c r="Q24" s="117"/>
      <c r="R24" s="117"/>
      <c r="S24" s="117"/>
      <c r="T24" s="117"/>
      <c r="U24" s="117"/>
      <c r="V24" s="118"/>
      <c r="W24" s="116">
        <v>7.8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573</v>
      </c>
      <c r="H25" s="194"/>
      <c r="I25" s="194"/>
      <c r="J25" s="194"/>
      <c r="K25" s="194"/>
      <c r="L25" s="194"/>
      <c r="M25" s="194"/>
      <c r="N25" s="194"/>
      <c r="O25" s="195"/>
      <c r="P25" s="116">
        <v>5.6</v>
      </c>
      <c r="Q25" s="117"/>
      <c r="R25" s="117"/>
      <c r="S25" s="117"/>
      <c r="T25" s="117"/>
      <c r="U25" s="117"/>
      <c r="V25" s="118"/>
      <c r="W25" s="116">
        <v>7.2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574</v>
      </c>
      <c r="H26" s="194"/>
      <c r="I26" s="194"/>
      <c r="J26" s="194"/>
      <c r="K26" s="194"/>
      <c r="L26" s="194"/>
      <c r="M26" s="194"/>
      <c r="N26" s="194"/>
      <c r="O26" s="195"/>
      <c r="P26" s="116">
        <v>3.6</v>
      </c>
      <c r="Q26" s="117"/>
      <c r="R26" s="117"/>
      <c r="S26" s="117"/>
      <c r="T26" s="117"/>
      <c r="U26" s="117"/>
      <c r="V26" s="118"/>
      <c r="W26" s="116">
        <v>4.7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620</v>
      </c>
      <c r="H27" s="194"/>
      <c r="I27" s="194"/>
      <c r="J27" s="194"/>
      <c r="K27" s="194"/>
      <c r="L27" s="194"/>
      <c r="M27" s="194"/>
      <c r="N27" s="194"/>
      <c r="O27" s="195"/>
      <c r="P27" s="116">
        <v>0.7</v>
      </c>
      <c r="Q27" s="117"/>
      <c r="R27" s="117"/>
      <c r="S27" s="117"/>
      <c r="T27" s="117"/>
      <c r="U27" s="117"/>
      <c r="V27" s="118"/>
      <c r="W27" s="116">
        <v>0.7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0.10000000000000142</v>
      </c>
      <c r="Q28" s="123"/>
      <c r="R28" s="123"/>
      <c r="S28" s="123"/>
      <c r="T28" s="123"/>
      <c r="U28" s="123"/>
      <c r="V28" s="124"/>
      <c r="W28" s="122">
        <f>W29-SUM(W23:W27)</f>
        <v>0.20000000000000284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26.3</v>
      </c>
      <c r="Q29" s="117"/>
      <c r="R29" s="117"/>
      <c r="S29" s="117"/>
      <c r="T29" s="117"/>
      <c r="U29" s="117"/>
      <c r="V29" s="118"/>
      <c r="W29" s="222">
        <f>AR13</f>
        <v>28.6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563</v>
      </c>
      <c r="AV31" s="281"/>
      <c r="AW31" s="399" t="s">
        <v>181</v>
      </c>
      <c r="AX31" s="400"/>
    </row>
    <row r="32" spans="1:50" ht="77.25" customHeight="1">
      <c r="A32" s="534"/>
      <c r="B32" s="532"/>
      <c r="C32" s="532"/>
      <c r="D32" s="532"/>
      <c r="E32" s="532"/>
      <c r="F32" s="533"/>
      <c r="G32" s="559" t="s">
        <v>575</v>
      </c>
      <c r="H32" s="560"/>
      <c r="I32" s="560"/>
      <c r="J32" s="560"/>
      <c r="K32" s="560"/>
      <c r="L32" s="560"/>
      <c r="M32" s="560"/>
      <c r="N32" s="560"/>
      <c r="O32" s="561"/>
      <c r="P32" s="165" t="s">
        <v>604</v>
      </c>
      <c r="Q32" s="165"/>
      <c r="R32" s="165"/>
      <c r="S32" s="165"/>
      <c r="T32" s="165"/>
      <c r="U32" s="165"/>
      <c r="V32" s="165"/>
      <c r="W32" s="165"/>
      <c r="X32" s="236"/>
      <c r="Y32" s="357" t="s">
        <v>12</v>
      </c>
      <c r="Z32" s="568"/>
      <c r="AA32" s="569"/>
      <c r="AB32" s="570" t="s">
        <v>576</v>
      </c>
      <c r="AC32" s="570"/>
      <c r="AD32" s="570"/>
      <c r="AE32" s="384">
        <v>512</v>
      </c>
      <c r="AF32" s="385"/>
      <c r="AG32" s="385"/>
      <c r="AH32" s="385"/>
      <c r="AI32" s="384">
        <v>625</v>
      </c>
      <c r="AJ32" s="385"/>
      <c r="AK32" s="385"/>
      <c r="AL32" s="385"/>
      <c r="AM32" s="384">
        <v>376</v>
      </c>
      <c r="AN32" s="385"/>
      <c r="AO32" s="385"/>
      <c r="AP32" s="385"/>
      <c r="AQ32" s="119" t="s">
        <v>568</v>
      </c>
      <c r="AR32" s="120"/>
      <c r="AS32" s="120"/>
      <c r="AT32" s="121"/>
      <c r="AU32" s="385" t="s">
        <v>568</v>
      </c>
      <c r="AV32" s="385"/>
      <c r="AW32" s="385"/>
      <c r="AX32" s="387"/>
    </row>
    <row r="33" spans="1:50" ht="77.25" customHeight="1">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576</v>
      </c>
      <c r="AC33" s="541"/>
      <c r="AD33" s="541"/>
      <c r="AE33" s="384">
        <v>80</v>
      </c>
      <c r="AF33" s="385"/>
      <c r="AG33" s="385"/>
      <c r="AH33" s="385"/>
      <c r="AI33" s="384">
        <v>500</v>
      </c>
      <c r="AJ33" s="385"/>
      <c r="AK33" s="385"/>
      <c r="AL33" s="385"/>
      <c r="AM33" s="384">
        <v>500</v>
      </c>
      <c r="AN33" s="385"/>
      <c r="AO33" s="385"/>
      <c r="AP33" s="385"/>
      <c r="AQ33" s="119">
        <v>500</v>
      </c>
      <c r="AR33" s="120"/>
      <c r="AS33" s="120"/>
      <c r="AT33" s="121"/>
      <c r="AU33" s="385" t="s">
        <v>563</v>
      </c>
      <c r="AV33" s="385"/>
      <c r="AW33" s="385"/>
      <c r="AX33" s="387"/>
    </row>
    <row r="34" spans="1:50" ht="77.25" customHeight="1">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640</v>
      </c>
      <c r="AF34" s="385"/>
      <c r="AG34" s="385"/>
      <c r="AH34" s="385"/>
      <c r="AI34" s="384">
        <v>125</v>
      </c>
      <c r="AJ34" s="385"/>
      <c r="AK34" s="385"/>
      <c r="AL34" s="385"/>
      <c r="AM34" s="384">
        <v>75.2</v>
      </c>
      <c r="AN34" s="385"/>
      <c r="AO34" s="385"/>
      <c r="AP34" s="385"/>
      <c r="AQ34" s="119" t="s">
        <v>568</v>
      </c>
      <c r="AR34" s="120"/>
      <c r="AS34" s="120"/>
      <c r="AT34" s="121"/>
      <c r="AU34" s="385" t="s">
        <v>568</v>
      </c>
      <c r="AV34" s="385"/>
      <c r="AW34" s="385"/>
      <c r="AX34" s="387"/>
    </row>
    <row r="35" spans="1:50" ht="23.25" customHeight="1">
      <c r="A35" s="924" t="s">
        <v>382</v>
      </c>
      <c r="B35" s="925"/>
      <c r="C35" s="925"/>
      <c r="D35" s="925"/>
      <c r="E35" s="925"/>
      <c r="F35" s="926"/>
      <c r="G35" s="930" t="s">
        <v>577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customHeight="1">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v>4</v>
      </c>
      <c r="AR86" s="281"/>
      <c r="AS86" s="141" t="s">
        <v>236</v>
      </c>
      <c r="AT86" s="176"/>
      <c r="AU86" s="281" t="s">
        <v>563</v>
      </c>
      <c r="AV86" s="281"/>
      <c r="AW86" s="399" t="s">
        <v>181</v>
      </c>
      <c r="AX86" s="400"/>
      <c r="AY86" s="10"/>
      <c r="AZ86" s="10"/>
      <c r="BA86" s="10"/>
      <c r="BB86" s="10"/>
      <c r="BC86" s="10"/>
      <c r="BD86" s="10"/>
      <c r="BE86" s="10"/>
      <c r="BF86" s="10"/>
      <c r="BG86" s="10"/>
      <c r="BH86" s="10"/>
    </row>
    <row r="87" spans="1:60" ht="57.75" customHeight="1">
      <c r="A87" s="539"/>
      <c r="B87" s="571"/>
      <c r="C87" s="571"/>
      <c r="D87" s="571"/>
      <c r="E87" s="571"/>
      <c r="F87" s="572"/>
      <c r="G87" s="235" t="s">
        <v>563</v>
      </c>
      <c r="H87" s="165"/>
      <c r="I87" s="165"/>
      <c r="J87" s="165"/>
      <c r="K87" s="165"/>
      <c r="L87" s="165"/>
      <c r="M87" s="165"/>
      <c r="N87" s="165"/>
      <c r="O87" s="236"/>
      <c r="P87" s="165" t="s">
        <v>578</v>
      </c>
      <c r="Q87" s="821"/>
      <c r="R87" s="821"/>
      <c r="S87" s="821"/>
      <c r="T87" s="821"/>
      <c r="U87" s="821"/>
      <c r="V87" s="821"/>
      <c r="W87" s="821"/>
      <c r="X87" s="822"/>
      <c r="Y87" s="777" t="s">
        <v>62</v>
      </c>
      <c r="Z87" s="778"/>
      <c r="AA87" s="779"/>
      <c r="AB87" s="570" t="s">
        <v>579</v>
      </c>
      <c r="AC87" s="570"/>
      <c r="AD87" s="570"/>
      <c r="AE87" s="384">
        <v>4</v>
      </c>
      <c r="AF87" s="385"/>
      <c r="AG87" s="385"/>
      <c r="AH87" s="385"/>
      <c r="AI87" s="384">
        <v>3</v>
      </c>
      <c r="AJ87" s="385"/>
      <c r="AK87" s="385"/>
      <c r="AL87" s="385"/>
      <c r="AM87" s="384">
        <v>2</v>
      </c>
      <c r="AN87" s="385"/>
      <c r="AO87" s="385"/>
      <c r="AP87" s="385"/>
      <c r="AQ87" s="119" t="s">
        <v>563</v>
      </c>
      <c r="AR87" s="120"/>
      <c r="AS87" s="120"/>
      <c r="AT87" s="121"/>
      <c r="AU87" s="385" t="s">
        <v>563</v>
      </c>
      <c r="AV87" s="385"/>
      <c r="AW87" s="385"/>
      <c r="AX87" s="387"/>
    </row>
    <row r="88" spans="1:60" ht="57.75" customHeight="1">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t="s">
        <v>579</v>
      </c>
      <c r="AC88" s="541"/>
      <c r="AD88" s="541"/>
      <c r="AE88" s="384" t="s">
        <v>563</v>
      </c>
      <c r="AF88" s="385"/>
      <c r="AG88" s="385"/>
      <c r="AH88" s="385"/>
      <c r="AI88" s="384" t="s">
        <v>563</v>
      </c>
      <c r="AJ88" s="385"/>
      <c r="AK88" s="385"/>
      <c r="AL88" s="385"/>
      <c r="AM88" s="384" t="s">
        <v>605</v>
      </c>
      <c r="AN88" s="385"/>
      <c r="AO88" s="385"/>
      <c r="AP88" s="385"/>
      <c r="AQ88" s="119" t="s">
        <v>563</v>
      </c>
      <c r="AR88" s="120"/>
      <c r="AS88" s="120"/>
      <c r="AT88" s="121"/>
      <c r="AU88" s="385" t="s">
        <v>563</v>
      </c>
      <c r="AV88" s="385"/>
      <c r="AW88" s="385"/>
      <c r="AX88" s="387"/>
      <c r="AY88" s="10"/>
      <c r="AZ88" s="10"/>
      <c r="BA88" s="10"/>
      <c r="BB88" s="10"/>
      <c r="BC88" s="10"/>
    </row>
    <row r="89" spans="1:60" ht="57.75" customHeight="1" thickBot="1">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t="s">
        <v>563</v>
      </c>
      <c r="AF89" s="385"/>
      <c r="AG89" s="385"/>
      <c r="AH89" s="385"/>
      <c r="AI89" s="384" t="s">
        <v>563</v>
      </c>
      <c r="AJ89" s="385"/>
      <c r="AK89" s="385"/>
      <c r="AL89" s="385"/>
      <c r="AM89" s="384" t="s">
        <v>605</v>
      </c>
      <c r="AN89" s="385"/>
      <c r="AO89" s="385"/>
      <c r="AP89" s="385"/>
      <c r="AQ89" s="119" t="s">
        <v>563</v>
      </c>
      <c r="AR89" s="120"/>
      <c r="AS89" s="120"/>
      <c r="AT89" s="121"/>
      <c r="AU89" s="385" t="s">
        <v>563</v>
      </c>
      <c r="AV89" s="385"/>
      <c r="AW89" s="385"/>
      <c r="AX89" s="387"/>
      <c r="AY89" s="10"/>
      <c r="AZ89" s="10"/>
      <c r="BA89" s="10"/>
      <c r="BB89" s="10"/>
      <c r="BC89" s="10"/>
      <c r="BD89" s="10"/>
      <c r="BE89" s="10"/>
      <c r="BF89" s="10"/>
      <c r="BG89" s="10"/>
      <c r="BH89" s="10"/>
    </row>
    <row r="90" spans="1:60" ht="18.75" hidden="1" customHeight="1">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35.25" customHeight="1">
      <c r="A101" s="510"/>
      <c r="B101" s="511"/>
      <c r="C101" s="511"/>
      <c r="D101" s="511"/>
      <c r="E101" s="511"/>
      <c r="F101" s="512"/>
      <c r="G101" s="165" t="s">
        <v>626</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580</v>
      </c>
      <c r="AC101" s="570"/>
      <c r="AD101" s="570"/>
      <c r="AE101" s="384">
        <v>11</v>
      </c>
      <c r="AF101" s="385"/>
      <c r="AG101" s="385"/>
      <c r="AH101" s="386"/>
      <c r="AI101" s="384">
        <v>11</v>
      </c>
      <c r="AJ101" s="385"/>
      <c r="AK101" s="385"/>
      <c r="AL101" s="386"/>
      <c r="AM101" s="384">
        <v>16</v>
      </c>
      <c r="AN101" s="385"/>
      <c r="AO101" s="385"/>
      <c r="AP101" s="386"/>
      <c r="AQ101" s="384" t="s">
        <v>563</v>
      </c>
      <c r="AR101" s="385"/>
      <c r="AS101" s="385"/>
      <c r="AT101" s="386"/>
      <c r="AU101" s="384" t="s">
        <v>618</v>
      </c>
      <c r="AV101" s="385"/>
      <c r="AW101" s="385"/>
      <c r="AX101" s="386"/>
    </row>
    <row r="102" spans="1:60" ht="35.25" customHeight="1">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580</v>
      </c>
      <c r="AC102" s="570"/>
      <c r="AD102" s="570"/>
      <c r="AE102" s="378">
        <v>11</v>
      </c>
      <c r="AF102" s="378"/>
      <c r="AG102" s="378"/>
      <c r="AH102" s="378"/>
      <c r="AI102" s="378">
        <v>11</v>
      </c>
      <c r="AJ102" s="378"/>
      <c r="AK102" s="378"/>
      <c r="AL102" s="378"/>
      <c r="AM102" s="378">
        <v>14</v>
      </c>
      <c r="AN102" s="378"/>
      <c r="AO102" s="378"/>
      <c r="AP102" s="378"/>
      <c r="AQ102" s="836">
        <v>12</v>
      </c>
      <c r="AR102" s="837"/>
      <c r="AS102" s="837"/>
      <c r="AT102" s="838"/>
      <c r="AU102" s="836">
        <v>13</v>
      </c>
      <c r="AV102" s="837"/>
      <c r="AW102" s="837"/>
      <c r="AX102" s="838"/>
    </row>
    <row r="103" spans="1:60" ht="31.5" hidden="1" customHeight="1">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30.75" customHeight="1">
      <c r="A116" s="307"/>
      <c r="B116" s="308"/>
      <c r="C116" s="308"/>
      <c r="D116" s="308"/>
      <c r="E116" s="308"/>
      <c r="F116" s="309"/>
      <c r="G116" s="371" t="s">
        <v>583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581</v>
      </c>
      <c r="AC116" s="316"/>
      <c r="AD116" s="317"/>
      <c r="AE116" s="378">
        <v>850</v>
      </c>
      <c r="AF116" s="378"/>
      <c r="AG116" s="378"/>
      <c r="AH116" s="378"/>
      <c r="AI116" s="378">
        <v>854</v>
      </c>
      <c r="AJ116" s="378"/>
      <c r="AK116" s="378"/>
      <c r="AL116" s="378"/>
      <c r="AM116" s="378">
        <v>652</v>
      </c>
      <c r="AN116" s="378"/>
      <c r="AO116" s="378"/>
      <c r="AP116" s="378"/>
      <c r="AQ116" s="384">
        <v>770</v>
      </c>
      <c r="AR116" s="385"/>
      <c r="AS116" s="385"/>
      <c r="AT116" s="385"/>
      <c r="AU116" s="385"/>
      <c r="AV116" s="385"/>
      <c r="AW116" s="385"/>
      <c r="AX116" s="387"/>
    </row>
    <row r="117" spans="1:50" ht="30.75" customHeight="1" thickBot="1">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582</v>
      </c>
      <c r="AC117" s="361"/>
      <c r="AD117" s="362"/>
      <c r="AE117" s="322" t="s">
        <v>627</v>
      </c>
      <c r="AF117" s="322"/>
      <c r="AG117" s="322"/>
      <c r="AH117" s="322"/>
      <c r="AI117" s="322" t="s">
        <v>628</v>
      </c>
      <c r="AJ117" s="322"/>
      <c r="AK117" s="322"/>
      <c r="AL117" s="322"/>
      <c r="AM117" s="322" t="s">
        <v>635</v>
      </c>
      <c r="AN117" s="322"/>
      <c r="AO117" s="322"/>
      <c r="AP117" s="322"/>
      <c r="AQ117" s="322" t="s">
        <v>629</v>
      </c>
      <c r="AR117" s="322"/>
      <c r="AS117" s="322"/>
      <c r="AT117" s="322"/>
      <c r="AU117" s="322"/>
      <c r="AV117" s="322"/>
      <c r="AW117" s="322"/>
      <c r="AX117" s="323"/>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c r="A119" s="307"/>
      <c r="B119" s="308"/>
      <c r="C119" s="308"/>
      <c r="D119" s="308"/>
      <c r="E119" s="308"/>
      <c r="F119" s="309"/>
      <c r="G119" s="371" t="s">
        <v>631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632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c r="A122" s="307"/>
      <c r="B122" s="308"/>
      <c r="C122" s="308"/>
      <c r="D122" s="308"/>
      <c r="E122" s="308"/>
      <c r="F122" s="309"/>
      <c r="G122" s="371" t="s">
        <v>630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c r="A125" s="307"/>
      <c r="B125" s="308"/>
      <c r="C125" s="308"/>
      <c r="D125" s="308"/>
      <c r="E125" s="308"/>
      <c r="F125" s="309"/>
      <c r="G125" s="371" t="s">
        <v>584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c r="A128" s="307"/>
      <c r="B128" s="308"/>
      <c r="C128" s="308"/>
      <c r="D128" s="308"/>
      <c r="E128" s="308"/>
      <c r="F128" s="309"/>
      <c r="G128" s="371" t="s">
        <v>584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c r="A130" s="1022" t="s">
        <v>409</v>
      </c>
      <c r="B130" s="1020"/>
      <c r="C130" s="1019" t="s">
        <v>239</v>
      </c>
      <c r="D130" s="1020"/>
      <c r="E130" s="324" t="s">
        <v>268</v>
      </c>
      <c r="F130" s="325"/>
      <c r="G130" s="326" t="s">
        <v>598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c r="A131" s="1023"/>
      <c r="B131" s="256"/>
      <c r="C131" s="255"/>
      <c r="D131" s="256"/>
      <c r="E131" s="242" t="s">
        <v>267</v>
      </c>
      <c r="F131" s="243"/>
      <c r="G131" s="319" t="s">
        <v>599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563</v>
      </c>
      <c r="AV133" s="140"/>
      <c r="AW133" s="141" t="s">
        <v>181</v>
      </c>
      <c r="AX133" s="142"/>
    </row>
    <row r="134" spans="1:50" ht="32.25" customHeight="1">
      <c r="A134" s="1023"/>
      <c r="B134" s="256"/>
      <c r="C134" s="255"/>
      <c r="D134" s="256"/>
      <c r="E134" s="255"/>
      <c r="F134" s="330"/>
      <c r="G134" s="264" t="s">
        <v>560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560</v>
      </c>
      <c r="AC134" s="228"/>
      <c r="AD134" s="228"/>
      <c r="AE134" s="276" t="s">
        <v>563</v>
      </c>
      <c r="AF134" s="120"/>
      <c r="AG134" s="120"/>
      <c r="AH134" s="120"/>
      <c r="AI134" s="276" t="s">
        <v>563</v>
      </c>
      <c r="AJ134" s="120"/>
      <c r="AK134" s="120"/>
      <c r="AL134" s="120"/>
      <c r="AM134" s="276" t="s">
        <v>561</v>
      </c>
      <c r="AN134" s="120"/>
      <c r="AO134" s="120"/>
      <c r="AP134" s="120"/>
      <c r="AQ134" s="276" t="s">
        <v>560</v>
      </c>
      <c r="AR134" s="120"/>
      <c r="AS134" s="120"/>
      <c r="AT134" s="120"/>
      <c r="AU134" s="276" t="s">
        <v>560</v>
      </c>
      <c r="AV134" s="120"/>
      <c r="AW134" s="120"/>
      <c r="AX134" s="219"/>
    </row>
    <row r="135" spans="1:50" ht="32.25" customHeight="1">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560</v>
      </c>
      <c r="AC135" s="302"/>
      <c r="AD135" s="303"/>
      <c r="AE135" s="276" t="s">
        <v>563</v>
      </c>
      <c r="AF135" s="120"/>
      <c r="AG135" s="120"/>
      <c r="AH135" s="120"/>
      <c r="AI135" s="276" t="s">
        <v>563</v>
      </c>
      <c r="AJ135" s="120"/>
      <c r="AK135" s="120"/>
      <c r="AL135" s="120"/>
      <c r="AM135" s="276" t="s">
        <v>561</v>
      </c>
      <c r="AN135" s="120"/>
      <c r="AO135" s="120"/>
      <c r="AP135" s="120"/>
      <c r="AQ135" s="276" t="s">
        <v>560</v>
      </c>
      <c r="AR135" s="120"/>
      <c r="AS135" s="120"/>
      <c r="AT135" s="120"/>
      <c r="AU135" s="276" t="s">
        <v>563</v>
      </c>
      <c r="AV135" s="120"/>
      <c r="AW135" s="120"/>
      <c r="AX135" s="219"/>
    </row>
    <row r="136" spans="1:50" ht="18.75" hidden="1" customHeight="1">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3"/>
      <c r="B188" s="256"/>
      <c r="C188" s="255"/>
      <c r="D188" s="256"/>
      <c r="E188" s="339" t="s">
        <v>625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23"/>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560</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30.75" customHeight="1">
      <c r="A433" s="1023"/>
      <c r="B433" s="256"/>
      <c r="C433" s="255"/>
      <c r="D433" s="256"/>
      <c r="E433" s="170"/>
      <c r="F433" s="171"/>
      <c r="G433" s="264"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586</v>
      </c>
      <c r="AJ433" s="120"/>
      <c r="AK433" s="120"/>
      <c r="AL433" s="120"/>
      <c r="AM433" s="259" t="s">
        <v>561</v>
      </c>
      <c r="AN433" s="120"/>
      <c r="AO433" s="120"/>
      <c r="AP433" s="120"/>
      <c r="AQ433" s="259" t="s">
        <v>560</v>
      </c>
      <c r="AR433" s="120"/>
      <c r="AS433" s="120"/>
      <c r="AT433" s="121"/>
      <c r="AU433" s="260" t="s">
        <v>560</v>
      </c>
      <c r="AV433" s="120"/>
      <c r="AW433" s="120"/>
      <c r="AX433" s="219"/>
    </row>
    <row r="434" spans="1:50" ht="30.75" customHeight="1">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560</v>
      </c>
      <c r="AV434" s="120"/>
      <c r="AW434" s="120"/>
      <c r="AX434" s="219"/>
    </row>
    <row r="435" spans="1:50" ht="30.75" customHeight="1">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586</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62" t="s">
        <v>560</v>
      </c>
      <c r="AR457" s="140"/>
      <c r="AS457" s="141" t="s">
        <v>236</v>
      </c>
      <c r="AT457" s="176"/>
      <c r="AU457" s="263" t="s">
        <v>560</v>
      </c>
      <c r="AV457" s="140"/>
      <c r="AW457" s="141" t="s">
        <v>181</v>
      </c>
      <c r="AX457" s="142"/>
    </row>
    <row r="458" spans="1:50" ht="30" customHeight="1">
      <c r="A458" s="1023"/>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560</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30" customHeight="1">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560</v>
      </c>
      <c r="AV459" s="120"/>
      <c r="AW459" s="120"/>
      <c r="AX459" s="219"/>
    </row>
    <row r="460" spans="1:50" ht="30" customHeight="1">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560</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23"/>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05.75" customHeight="1">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611</v>
      </c>
      <c r="AH702" s="908"/>
      <c r="AI702" s="908"/>
      <c r="AJ702" s="908"/>
      <c r="AK702" s="908"/>
      <c r="AL702" s="908"/>
      <c r="AM702" s="908"/>
      <c r="AN702" s="908"/>
      <c r="AO702" s="908"/>
      <c r="AP702" s="908"/>
      <c r="AQ702" s="908"/>
      <c r="AR702" s="908"/>
      <c r="AS702" s="908"/>
      <c r="AT702" s="908"/>
      <c r="AU702" s="908"/>
      <c r="AV702" s="908"/>
      <c r="AW702" s="908"/>
      <c r="AX702" s="909"/>
    </row>
    <row r="703" spans="1:50" ht="105.75" customHeight="1">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611</v>
      </c>
      <c r="AH703" s="687"/>
      <c r="AI703" s="687"/>
      <c r="AJ703" s="687"/>
      <c r="AK703" s="687"/>
      <c r="AL703" s="687"/>
      <c r="AM703" s="687"/>
      <c r="AN703" s="687"/>
      <c r="AO703" s="687"/>
      <c r="AP703" s="687"/>
      <c r="AQ703" s="687"/>
      <c r="AR703" s="687"/>
      <c r="AS703" s="687"/>
      <c r="AT703" s="687"/>
      <c r="AU703" s="687"/>
      <c r="AV703" s="687"/>
      <c r="AW703" s="687"/>
      <c r="AX703" s="688"/>
    </row>
    <row r="704" spans="1:50" ht="105.75" customHeight="1">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611</v>
      </c>
      <c r="AH704" s="238"/>
      <c r="AI704" s="238"/>
      <c r="AJ704" s="238"/>
      <c r="AK704" s="238"/>
      <c r="AL704" s="238"/>
      <c r="AM704" s="238"/>
      <c r="AN704" s="238"/>
      <c r="AO704" s="238"/>
      <c r="AP704" s="238"/>
      <c r="AQ704" s="238"/>
      <c r="AR704" s="238"/>
      <c r="AS704" s="238"/>
      <c r="AT704" s="238"/>
      <c r="AU704" s="238"/>
      <c r="AV704" s="238"/>
      <c r="AW704" s="238"/>
      <c r="AX704" s="449"/>
    </row>
    <row r="705" spans="1:50" ht="40.5" customHeight="1">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40.5" customHeight="1">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0.5" customHeight="1">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6.25" customHeight="1">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621</v>
      </c>
      <c r="AH708" s="546"/>
      <c r="AI708" s="546"/>
      <c r="AJ708" s="546"/>
      <c r="AK708" s="546"/>
      <c r="AL708" s="546"/>
      <c r="AM708" s="546"/>
      <c r="AN708" s="546"/>
      <c r="AO708" s="546"/>
      <c r="AP708" s="546"/>
      <c r="AQ708" s="546"/>
      <c r="AR708" s="546"/>
      <c r="AS708" s="546"/>
      <c r="AT708" s="546"/>
      <c r="AU708" s="546"/>
      <c r="AV708" s="546"/>
      <c r="AW708" s="546"/>
      <c r="AX708" s="547"/>
    </row>
    <row r="709" spans="1:50" ht="56.25" customHeight="1">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614</v>
      </c>
      <c r="AH709" s="687"/>
      <c r="AI709" s="687"/>
      <c r="AJ709" s="687"/>
      <c r="AK709" s="687"/>
      <c r="AL709" s="687"/>
      <c r="AM709" s="687"/>
      <c r="AN709" s="687"/>
      <c r="AO709" s="687"/>
      <c r="AP709" s="687"/>
      <c r="AQ709" s="687"/>
      <c r="AR709" s="687"/>
      <c r="AS709" s="687"/>
      <c r="AT709" s="687"/>
      <c r="AU709" s="687"/>
      <c r="AV709" s="687"/>
      <c r="AW709" s="687"/>
      <c r="AX709" s="688"/>
    </row>
    <row r="710" spans="1:50" ht="79.5" customHeight="1">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587</v>
      </c>
      <c r="AH710" s="687"/>
      <c r="AI710" s="687"/>
      <c r="AJ710" s="687"/>
      <c r="AK710" s="687"/>
      <c r="AL710" s="687"/>
      <c r="AM710" s="687"/>
      <c r="AN710" s="687"/>
      <c r="AO710" s="687"/>
      <c r="AP710" s="687"/>
      <c r="AQ710" s="687"/>
      <c r="AR710" s="687"/>
      <c r="AS710" s="687"/>
      <c r="AT710" s="687"/>
      <c r="AU710" s="687"/>
      <c r="AV710" s="687"/>
      <c r="AW710" s="687"/>
      <c r="AX710" s="688"/>
    </row>
    <row r="711" spans="1:50" ht="42.75" customHeight="1">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613</v>
      </c>
      <c r="AH711" s="687"/>
      <c r="AI711" s="687"/>
      <c r="AJ711" s="687"/>
      <c r="AK711" s="687"/>
      <c r="AL711" s="687"/>
      <c r="AM711" s="687"/>
      <c r="AN711" s="687"/>
      <c r="AO711" s="687"/>
      <c r="AP711" s="687"/>
      <c r="AQ711" s="687"/>
      <c r="AR711" s="687"/>
      <c r="AS711" s="687"/>
      <c r="AT711" s="687"/>
      <c r="AU711" s="687"/>
      <c r="AV711" s="687"/>
      <c r="AW711" s="687"/>
      <c r="AX711" s="688"/>
    </row>
    <row r="712" spans="1:50" ht="28.5" customHeight="1">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609</v>
      </c>
      <c r="AE712" s="605"/>
      <c r="AF712" s="605"/>
      <c r="AG712" s="613" t="s">
        <v>568</v>
      </c>
      <c r="AH712" s="614"/>
      <c r="AI712" s="614"/>
      <c r="AJ712" s="614"/>
      <c r="AK712" s="614"/>
      <c r="AL712" s="614"/>
      <c r="AM712" s="614"/>
      <c r="AN712" s="614"/>
      <c r="AO712" s="614"/>
      <c r="AP712" s="614"/>
      <c r="AQ712" s="614"/>
      <c r="AR712" s="614"/>
      <c r="AS712" s="614"/>
      <c r="AT712" s="614"/>
      <c r="AU712" s="614"/>
      <c r="AV712" s="614"/>
      <c r="AW712" s="614"/>
      <c r="AX712" s="615"/>
    </row>
    <row r="713" spans="1:50" ht="28.5" customHeight="1">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86" t="s">
        <v>568</v>
      </c>
      <c r="AH713" s="687"/>
      <c r="AI713" s="687"/>
      <c r="AJ713" s="687"/>
      <c r="AK713" s="687"/>
      <c r="AL713" s="687"/>
      <c r="AM713" s="687"/>
      <c r="AN713" s="687"/>
      <c r="AO713" s="687"/>
      <c r="AP713" s="687"/>
      <c r="AQ713" s="687"/>
      <c r="AR713" s="687"/>
      <c r="AS713" s="687"/>
      <c r="AT713" s="687"/>
      <c r="AU713" s="687"/>
      <c r="AV713" s="687"/>
      <c r="AW713" s="687"/>
      <c r="AX713" s="688"/>
    </row>
    <row r="714" spans="1:50" ht="57" customHeight="1">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607</v>
      </c>
      <c r="AH714" s="712"/>
      <c r="AI714" s="712"/>
      <c r="AJ714" s="712"/>
      <c r="AK714" s="712"/>
      <c r="AL714" s="712"/>
      <c r="AM714" s="712"/>
      <c r="AN714" s="712"/>
      <c r="AO714" s="712"/>
      <c r="AP714" s="712"/>
      <c r="AQ714" s="712"/>
      <c r="AR714" s="712"/>
      <c r="AS714" s="712"/>
      <c r="AT714" s="712"/>
      <c r="AU714" s="712"/>
      <c r="AV714" s="712"/>
      <c r="AW714" s="712"/>
      <c r="AX714" s="713"/>
    </row>
    <row r="715" spans="1:50" ht="75.75" customHeight="1">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612</v>
      </c>
      <c r="AH715" s="546"/>
      <c r="AI715" s="546"/>
      <c r="AJ715" s="546"/>
      <c r="AK715" s="546"/>
      <c r="AL715" s="546"/>
      <c r="AM715" s="546"/>
      <c r="AN715" s="546"/>
      <c r="AO715" s="546"/>
      <c r="AP715" s="546"/>
      <c r="AQ715" s="546"/>
      <c r="AR715" s="546"/>
      <c r="AS715" s="546"/>
      <c r="AT715" s="546"/>
      <c r="AU715" s="546"/>
      <c r="AV715" s="546"/>
      <c r="AW715" s="546"/>
      <c r="AX715" s="547"/>
    </row>
    <row r="716" spans="1:50" ht="51" customHeight="1">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588</v>
      </c>
      <c r="AH716" s="687"/>
      <c r="AI716" s="687"/>
      <c r="AJ716" s="687"/>
      <c r="AK716" s="687"/>
      <c r="AL716" s="687"/>
      <c r="AM716" s="687"/>
      <c r="AN716" s="687"/>
      <c r="AO716" s="687"/>
      <c r="AP716" s="687"/>
      <c r="AQ716" s="687"/>
      <c r="AR716" s="687"/>
      <c r="AS716" s="687"/>
      <c r="AT716" s="687"/>
      <c r="AU716" s="687"/>
      <c r="AV716" s="687"/>
      <c r="AW716" s="687"/>
      <c r="AX716" s="688"/>
    </row>
    <row r="717" spans="1:50" ht="39" customHeight="1">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75.75" customHeight="1">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624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609</v>
      </c>
      <c r="AE719" s="690"/>
      <c r="AF719" s="690"/>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87" customHeight="1">
      <c r="A726" s="640" t="s">
        <v>48</v>
      </c>
      <c r="B726" s="641"/>
      <c r="C726" s="463" t="s">
        <v>53</v>
      </c>
      <c r="D726" s="600"/>
      <c r="E726" s="600"/>
      <c r="F726" s="601"/>
      <c r="G726" s="819" t="s">
        <v>633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2.5" customHeight="1" thickBot="1">
      <c r="A727" s="642"/>
      <c r="B727" s="643"/>
      <c r="C727" s="717" t="s">
        <v>57</v>
      </c>
      <c r="D727" s="718"/>
      <c r="E727" s="718"/>
      <c r="F727" s="719"/>
      <c r="G727" s="817" t="s">
        <v>610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c r="A729" s="787" t="s">
        <v>639</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96" customHeight="1" thickBot="1">
      <c r="A731" s="637" t="s">
        <v>640</v>
      </c>
      <c r="B731" s="638"/>
      <c r="C731" s="638"/>
      <c r="D731" s="638"/>
      <c r="E731" s="639"/>
      <c r="F731" s="702" t="s">
        <v>641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74.25" customHeight="1" thickBot="1">
      <c r="A733" s="771" t="s">
        <v>640</v>
      </c>
      <c r="B733" s="772"/>
      <c r="C733" s="772"/>
      <c r="D733" s="772"/>
      <c r="E733" s="773"/>
      <c r="F733" s="788" t="s">
        <v>563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5.2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00" t="s">
        <v>405</v>
      </c>
      <c r="B737" s="101"/>
      <c r="C737" s="101"/>
      <c r="D737" s="102"/>
      <c r="E737" s="103" t="s">
        <v>568</v>
      </c>
      <c r="F737" s="103"/>
      <c r="G737" s="103"/>
      <c r="H737" s="103"/>
      <c r="I737" s="103"/>
      <c r="J737" s="103"/>
      <c r="K737" s="103"/>
      <c r="L737" s="103"/>
      <c r="M737" s="103"/>
      <c r="N737" s="109" t="s">
        <v>400</v>
      </c>
      <c r="O737" s="109"/>
      <c r="P737" s="109"/>
      <c r="Q737" s="109"/>
      <c r="R737" s="103" t="s">
        <v>589</v>
      </c>
      <c r="S737" s="103"/>
      <c r="T737" s="103"/>
      <c r="U737" s="103"/>
      <c r="V737" s="103"/>
      <c r="W737" s="103"/>
      <c r="X737" s="103"/>
      <c r="Y737" s="103"/>
      <c r="Z737" s="103"/>
      <c r="AA737" s="109" t="s">
        <v>399</v>
      </c>
      <c r="AB737" s="109"/>
      <c r="AC737" s="109"/>
      <c r="AD737" s="109"/>
      <c r="AE737" s="103" t="s">
        <v>590</v>
      </c>
      <c r="AF737" s="103"/>
      <c r="AG737" s="103"/>
      <c r="AH737" s="103"/>
      <c r="AI737" s="103"/>
      <c r="AJ737" s="103"/>
      <c r="AK737" s="103"/>
      <c r="AL737" s="103"/>
      <c r="AM737" s="103"/>
      <c r="AN737" s="109" t="s">
        <v>398</v>
      </c>
      <c r="AO737" s="109"/>
      <c r="AP737" s="109"/>
      <c r="AQ737" s="109"/>
      <c r="AR737" s="110" t="s">
        <v>591</v>
      </c>
      <c r="AS737" s="111"/>
      <c r="AT737" s="111"/>
      <c r="AU737" s="111"/>
      <c r="AV737" s="111"/>
      <c r="AW737" s="111"/>
      <c r="AX737" s="112"/>
      <c r="AY737" s="88"/>
      <c r="AZ737" s="88"/>
    </row>
    <row r="738" spans="1:52" ht="24.75" customHeight="1">
      <c r="A738" s="100" t="s">
        <v>397</v>
      </c>
      <c r="B738" s="101"/>
      <c r="C738" s="101"/>
      <c r="D738" s="102"/>
      <c r="E738" s="103" t="s">
        <v>592</v>
      </c>
      <c r="F738" s="103"/>
      <c r="G738" s="103"/>
      <c r="H738" s="103"/>
      <c r="I738" s="103"/>
      <c r="J738" s="103"/>
      <c r="K738" s="103"/>
      <c r="L738" s="103"/>
      <c r="M738" s="103"/>
      <c r="N738" s="109" t="s">
        <v>396</v>
      </c>
      <c r="O738" s="109"/>
      <c r="P738" s="109"/>
      <c r="Q738" s="109"/>
      <c r="R738" s="103" t="s">
        <v>593</v>
      </c>
      <c r="S738" s="103"/>
      <c r="T738" s="103"/>
      <c r="U738" s="103"/>
      <c r="V738" s="103"/>
      <c r="W738" s="103"/>
      <c r="X738" s="103"/>
      <c r="Y738" s="103"/>
      <c r="Z738" s="103"/>
      <c r="AA738" s="109" t="s">
        <v>395</v>
      </c>
      <c r="AB738" s="109"/>
      <c r="AC738" s="109"/>
      <c r="AD738" s="109"/>
      <c r="AE738" s="103" t="s">
        <v>594</v>
      </c>
      <c r="AF738" s="103"/>
      <c r="AG738" s="103"/>
      <c r="AH738" s="103"/>
      <c r="AI738" s="103"/>
      <c r="AJ738" s="103"/>
      <c r="AK738" s="103"/>
      <c r="AL738" s="103"/>
      <c r="AM738" s="103"/>
      <c r="AN738" s="109" t="s">
        <v>394</v>
      </c>
      <c r="AO738" s="109"/>
      <c r="AP738" s="109"/>
      <c r="AQ738" s="109"/>
      <c r="AR738" s="110">
        <v>242</v>
      </c>
      <c r="AS738" s="111"/>
      <c r="AT738" s="111"/>
      <c r="AU738" s="111"/>
      <c r="AV738" s="111"/>
      <c r="AW738" s="111"/>
      <c r="AX738" s="112"/>
    </row>
    <row r="739" spans="1:52" ht="24.75" customHeight="1">
      <c r="A739" s="100" t="s">
        <v>393</v>
      </c>
      <c r="B739" s="101"/>
      <c r="C739" s="101"/>
      <c r="D739" s="102"/>
      <c r="E739" s="103">
        <v>241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595</v>
      </c>
      <c r="F740" s="125"/>
      <c r="G740" s="125"/>
      <c r="H740" s="92" t="str">
        <f>IF(E740="", "", "(")</f>
        <v>(</v>
      </c>
      <c r="I740" s="125"/>
      <c r="J740" s="125"/>
      <c r="K740" s="92" t="str">
        <f>IF(OR(I740="　", I740=""), "", "-")</f>
        <v/>
      </c>
      <c r="L740" s="126">
        <v>235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2" t="s">
        <v>388</v>
      </c>
      <c r="B780" s="783"/>
      <c r="C780" s="783"/>
      <c r="D780" s="783"/>
      <c r="E780" s="783"/>
      <c r="F780" s="784"/>
      <c r="G780" s="459" t="s">
        <v>636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69" customHeight="1">
      <c r="A782" s="575"/>
      <c r="B782" s="785"/>
      <c r="C782" s="785"/>
      <c r="D782" s="785"/>
      <c r="E782" s="785"/>
      <c r="F782" s="786"/>
      <c r="G782" s="471" t="s">
        <v>615</v>
      </c>
      <c r="H782" s="472"/>
      <c r="I782" s="472"/>
      <c r="J782" s="472"/>
      <c r="K782" s="473"/>
      <c r="L782" s="474" t="s">
        <v>616</v>
      </c>
      <c r="M782" s="475"/>
      <c r="N782" s="475"/>
      <c r="O782" s="475"/>
      <c r="P782" s="475"/>
      <c r="Q782" s="475"/>
      <c r="R782" s="475"/>
      <c r="S782" s="475"/>
      <c r="T782" s="475"/>
      <c r="U782" s="475"/>
      <c r="V782" s="475"/>
      <c r="W782" s="475"/>
      <c r="X782" s="476"/>
      <c r="Y782" s="477">
        <v>8</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8.5" customHeight="1">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8</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59.25" customHeight="1">
      <c r="A838" s="424">
        <v>1</v>
      </c>
      <c r="B838" s="424">
        <v>1</v>
      </c>
      <c r="C838" s="444" t="s">
        <v>617</v>
      </c>
      <c r="D838" s="438"/>
      <c r="E838" s="438"/>
      <c r="F838" s="438"/>
      <c r="G838" s="438"/>
      <c r="H838" s="438"/>
      <c r="I838" s="438"/>
      <c r="J838" s="439" t="s">
        <v>618</v>
      </c>
      <c r="K838" s="440"/>
      <c r="L838" s="440"/>
      <c r="M838" s="440"/>
      <c r="N838" s="440"/>
      <c r="O838" s="440"/>
      <c r="P838" s="445" t="s">
        <v>619</v>
      </c>
      <c r="Q838" s="333"/>
      <c r="R838" s="333"/>
      <c r="S838" s="333"/>
      <c r="T838" s="333"/>
      <c r="U838" s="333"/>
      <c r="V838" s="333"/>
      <c r="W838" s="333"/>
      <c r="X838" s="333"/>
      <c r="Y838" s="334">
        <v>8</v>
      </c>
      <c r="Z838" s="335"/>
      <c r="AA838" s="335"/>
      <c r="AB838" s="336"/>
      <c r="AC838" s="347" t="s">
        <v>80</v>
      </c>
      <c r="AD838" s="443"/>
      <c r="AE838" s="443"/>
      <c r="AF838" s="443"/>
      <c r="AG838" s="443"/>
      <c r="AH838" s="441" t="s">
        <v>618</v>
      </c>
      <c r="AI838" s="442"/>
      <c r="AJ838" s="442"/>
      <c r="AK838" s="442"/>
      <c r="AL838" s="344" t="s">
        <v>618</v>
      </c>
      <c r="AM838" s="345"/>
      <c r="AN838" s="345"/>
      <c r="AO838" s="346"/>
      <c r="AP838" s="340" t="s">
        <v>618</v>
      </c>
      <c r="AQ838" s="340"/>
      <c r="AR838" s="340"/>
      <c r="AS838" s="340"/>
      <c r="AT838" s="340"/>
      <c r="AU838" s="340"/>
      <c r="AV838" s="340"/>
      <c r="AW838" s="340"/>
      <c r="AX838" s="340"/>
    </row>
    <row r="839" spans="1:50" ht="30" hidden="1" customHeight="1">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18" max="49" man="1"/>
    <brk id="832" max="49" man="1"/>
  </rowBreaks>
  <colBreaks count="1" manualBreakCount="1">
    <brk id="2" max="1131"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596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2" zoomScale="80" zoomScaleNormal="75" zoomScaleSheetLayoutView="80"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2020-11-26T21:13:18Z</cp:lastPrinted>
  <dcterms:created xsi:type="dcterms:W3CDTF">2012-03-13T00:50:25Z</dcterms:created>
  <dcterms:modified xsi:type="dcterms:W3CDTF">2020-11-26T21:15:29Z</dcterms:modified>
</cp:coreProperties>
</file>