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hiroki-senmaru\Desktop\"/>
    </mc:Choice>
  </mc:AlternateContent>
  <bookViews>
    <workbookView xWindow="0" yWindow="0" windowWidth="16815"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m</author>
  </authors>
  <commentList>
    <comment ref="AM32" authorId="0" shapeId="0">
      <text>
        <r>
          <rPr>
            <b/>
            <sz val="9"/>
            <color indexed="81"/>
            <rFont val="MS P ゴシック"/>
            <family val="3"/>
            <charset val="128"/>
          </rPr>
          <t>数字が判明したので追記しました。</t>
        </r>
      </text>
    </comment>
    <comment ref="AM34" authorId="0" shapeId="0">
      <text>
        <r>
          <rPr>
            <b/>
            <sz val="9"/>
            <color indexed="81"/>
            <rFont val="MS P ゴシック"/>
            <family val="3"/>
            <charset val="128"/>
          </rPr>
          <t>数字が判明したので追記しました。</t>
        </r>
      </text>
    </comment>
  </commentList>
</comments>
</file>

<file path=xl/sharedStrings.xml><?xml version="1.0" encoding="utf-8"?>
<sst xmlns="http://schemas.openxmlformats.org/spreadsheetml/2006/main" count="2922" uniqueCount="644">
  <si>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</si>
  <si>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</si>
  <si>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</si>
  <si>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</si>
  <si>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</si>
  <si>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</si>
  <si>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</si>
  <si>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</si>
  <si>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</si>
  <si>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</si>
  <si>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</si>
  <si>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</si>
  <si>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</si>
  <si>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</si>
  <si>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</si>
  <si>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</si>
  <si>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</si>
  <si>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</si>
  <si>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</si>
  <si>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</si>
  <si>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</si>
  <si>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</si>
  <si>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</si>
  <si>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</si>
  <si>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</si>
  <si>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</si>
  <si>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</si>
  <si>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</si>
  <si>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</si>
  <si>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</si>
  <si>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</si>
  <si>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</si>
  <si>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</si>
  <si>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</si>
  <si>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</si>
  <si>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</si>
  <si>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</si>
  <si>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</si>
  <si>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</si>
  <si>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</si>
  <si>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</si>
  <si>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</si>
  <si>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</si>
  <si>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</si>
  <si>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</si>
  <si>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</si>
  <si>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</si>
  <si>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</si>
  <si>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</si>
  <si>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</si>
  <si>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</si>
  <si>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</si>
  <si>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</si>
  <si>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</si>
  <si>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</si>
  <si>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</si>
  <si>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</si>
  <si>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</si>
  <si>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</si>
  <si>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</si>
  <si>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</si>
  <si>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</si>
  <si>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</si>
  <si>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</si>
  <si>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</si>
  <si>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</si>
  <si>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</si>
  <si>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</si>
  <si>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</si>
  <si>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</si>
  <si>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</si>
  <si>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</si>
  <si>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</si>
  <si>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</si>
  <si>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</si>
  <si>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</si>
  <si>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</si>
  <si>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</si>
  <si>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</si>
  <si>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</si>
  <si>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</si>
  <si>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</si>
  <si>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</si>
  <si>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</si>
  <si>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</si>
  <si>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</si>
  <si>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</si>
  <si>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</si>
  <si>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</si>
  <si>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</si>
  <si>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</si>
  <si>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</si>
  <si>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</si>
  <si>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</si>
  <si>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</si>
  <si>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</si>
  <si>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</si>
  <si>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</si>
  <si>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</si>
  <si>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</si>
  <si>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</si>
  <si>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</si>
  <si>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</si>
  <si>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</si>
  <si>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</si>
  <si>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</si>
  <si>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</si>
  <si>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</si>
  <si>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</si>
  <si>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</si>
  <si>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</si>
  <si>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</si>
  <si>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</si>
  <si>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</si>
  <si>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</si>
  <si>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</si>
  <si>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</si>
  <si>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</si>
  <si>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</si>
  <si>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</si>
  <si>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</si>
  <si>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</si>
  <si>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</si>
  <si>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</si>
  <si>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</si>
  <si>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</si>
  <si>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</si>
  <si>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</si>
  <si>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</si>
  <si>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</si>
  <si>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</si>
  <si>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</si>
  <si>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</si>
  <si>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</si>
  <si>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</si>
  <si>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</si>
  <si>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</si>
  <si>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</si>
  <si>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</si>
  <si>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</si>
  <si>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</si>
  <si>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</si>
  <si>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</si>
  <si>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</si>
  <si>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</si>
  <si>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</si>
  <si>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</si>
  <si>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</si>
  <si>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</si>
  <si>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</si>
  <si>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</si>
  <si>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</si>
  <si>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</si>
  <si>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</si>
  <si>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</si>
  <si>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</si>
  <si>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</si>
  <si>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</si>
  <si>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</si>
  <si>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</si>
  <si>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</si>
  <si>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</si>
  <si>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</si>
  <si>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</si>
  <si>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</si>
  <si>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</si>
  <si>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</si>
  <si>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</si>
  <si>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</si>
  <si>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</si>
  <si>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</si>
  <si>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</si>
  <si>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</si>
  <si>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</si>
  <si>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</si>
  <si>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</si>
  <si>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</si>
  <si>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</si>
  <si>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</si>
  <si>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</si>
  <si>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</si>
  <si>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</si>
  <si>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</si>
  <si>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</si>
  <si>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</si>
  <si>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</si>
  <si>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</si>
  <si>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</si>
  <si>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</si>
  <si>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</si>
  <si>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</si>
  <si>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</si>
  <si>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</si>
  <si>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</si>
  <si>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</si>
  <si>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</si>
  <si>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</si>
  <si>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</si>
  <si>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</si>
  <si>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</si>
  <si>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</si>
  <si>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</si>
  <si>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</si>
  <si>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</si>
  <si>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</si>
  <si>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</si>
  <si>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</si>
  <si>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</si>
  <si>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</si>
  <si>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</si>
  <si>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</si>
  <si>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</si>
  <si>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</si>
  <si>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</si>
  <si>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</si>
  <si>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</si>
  <si>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</si>
  <si>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</si>
  <si>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</si>
  <si>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</si>
  <si>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</si>
  <si>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</si>
  <si>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</si>
  <si>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</si>
  <si>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</si>
  <si>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</si>
  <si>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</si>
  <si>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</si>
  <si>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</si>
  <si>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</si>
  <si>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</si>
  <si>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</si>
  <si>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</si>
  <si>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</si>
  <si>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</si>
  <si>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</si>
  <si>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</si>
  <si>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</si>
  <si>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</si>
  <si>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</si>
  <si>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</si>
  <si>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</si>
  <si>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</si>
  <si>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</si>
  <si>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</si>
  <si>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</si>
  <si>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</si>
  <si>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</si>
  <si>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</si>
  <si>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</si>
  <si>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</si>
  <si>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</si>
  <si>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</si>
  <si>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</si>
  <si>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</si>
  <si>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</si>
  <si>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</si>
  <si>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</si>
  <si>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</si>
  <si>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</si>
  <si>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</si>
  <si>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</si>
  <si>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</si>
  <si>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</si>
  <si>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</si>
  <si>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</si>
  <si>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</si>
  <si>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</si>
  <si>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</si>
  <si>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</si>
  <si>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</si>
  <si>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</si>
  <si>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</si>
  <si>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</si>
  <si>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</si>
  <si>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</si>
  <si>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</si>
  <si>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</si>
  <si>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</si>
  <si>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</si>
  <si>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</si>
  <si>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</si>
  <si>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</si>
  <si>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</si>
  <si>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</si>
  <si>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</si>
  <si>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</si>
  <si>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</si>
  <si>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</si>
  <si>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</si>
  <si>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</si>
  <si>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</si>
  <si>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</si>
  <si>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</si>
  <si>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</si>
  <si>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</si>
  <si>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</si>
  <si>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</si>
  <si>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</si>
  <si>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</si>
  <si>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</si>
  <si>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</si>
  <si>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</si>
  <si>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</si>
  <si>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</si>
  <si>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</si>
  <si>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</si>
  <si>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</si>
  <si>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</si>
  <si>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</si>
  <si>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</si>
  <si>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</si>
  <si>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</si>
  <si>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</si>
  <si>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</si>
  <si>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</si>
  <si>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</si>
  <si>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</si>
  <si>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</si>
  <si>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</si>
  <si>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</si>
  <si>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</si>
  <si>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</si>
  <si>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</si>
  <si>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</si>
  <si>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</si>
  <si>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</si>
  <si>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</si>
  <si>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</si>
  <si>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</si>
  <si>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</si>
  <si>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</si>
  <si>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</si>
  <si>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</si>
  <si>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</si>
  <si>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</si>
  <si>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</si>
  <si>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</si>
  <si>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</si>
  <si>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</si>
  <si>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</si>
  <si>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</si>
  <si>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</si>
  <si>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</si>
  <si>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</si>
  <si>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</si>
  <si>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</si>
  <si>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</si>
  <si>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</si>
  <si>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</si>
  <si>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</si>
  <si>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</si>
  <si>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</si>
  <si>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</si>
  <si>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</si>
  <si>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</si>
  <si>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</si>
  <si>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</si>
  <si>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</si>
  <si>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</si>
  <si>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</si>
  <si>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</si>
  <si>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</si>
  <si>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</si>
  <si>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</si>
  <si>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</si>
  <si>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</si>
  <si>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</si>
  <si>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</si>
  <si>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</si>
  <si>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</si>
  <si>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</si>
  <si>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</si>
  <si>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</si>
  <si>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</si>
  <si>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</si>
  <si>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</si>
  <si>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</si>
  <si>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</si>
  <si>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</si>
  <si>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</si>
  <si>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</si>
  <si>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</si>
  <si>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</si>
  <si>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</si>
  <si>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</si>
  <si>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</si>
  <si>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</si>
  <si>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</si>
  <si>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</si>
  <si>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</si>
  <si>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</si>
  <si>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</si>
  <si>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</si>
  <si>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</si>
  <si>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</si>
  <si>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</si>
  <si>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</si>
  <si>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</si>
  <si>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</si>
  <si>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</si>
  <si>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</si>
  <si>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</si>
  <si>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</si>
  <si>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</si>
  <si>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</si>
  <si>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</si>
  <si>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</si>
  <si>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</si>
  <si>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</si>
  <si>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</si>
  <si>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</si>
  <si>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</si>
  <si>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</si>
  <si>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</si>
  <si>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</si>
  <si>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</si>
  <si>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</si>
  <si>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</si>
  <si>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</si>
  <si>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</si>
  <si>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</si>
  <si>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</si>
  <si>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</si>
  <si>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</si>
  <si>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</si>
  <si>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</si>
  <si>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</si>
  <si>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</si>
  <si>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</si>
  <si>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</si>
  <si>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</si>
  <si>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</si>
  <si>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</si>
  <si>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</si>
  <si>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</si>
  <si>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</si>
  <si>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</si>
  <si>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</si>
  <si>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</si>
  <si>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</si>
  <si>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</si>
  <si>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</si>
  <si>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</si>
  <si>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</si>
  <si>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</si>
  <si>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</si>
  <si>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</si>
  <si>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</si>
  <si>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</si>
  <si>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</si>
  <si>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</si>
  <si>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</si>
  <si>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</si>
  <si>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</si>
  <si>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</si>
  <si>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</si>
  <si>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</si>
  <si>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</si>
  <si>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</si>
  <si>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</si>
  <si>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</si>
  <si>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</si>
  <si>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</si>
  <si>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</si>
  <si>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</si>
  <si>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</si>
  <si>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</si>
  <si>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</si>
  <si>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</si>
  <si>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</si>
  <si>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</si>
  <si>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</si>
  <si>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</si>
  <si>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</si>
  <si>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</si>
  <si>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</si>
  <si>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</si>
  <si>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</si>
  <si>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</si>
  <si>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</si>
  <si>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</si>
  <si>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</si>
  <si>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</si>
  <si>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</si>
  <si>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</si>
  <si>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</si>
  <si>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</si>
  <si>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</si>
  <si>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</si>
  <si>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</si>
  <si>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</si>
  <si>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</si>
  <si>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</si>
  <si>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</si>
  <si>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</si>
  <si>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</si>
  <si>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</si>
  <si>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</si>
  <si>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</si>
  <si>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</si>
  <si>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</si>
  <si>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</si>
  <si>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</si>
  <si>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</si>
  <si>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</si>
  <si>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</si>
  <si>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</si>
  <si>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</si>
  <si>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</si>
  <si>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</si>
  <si>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</si>
  <si>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</si>
  <si>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</si>
  <si>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</si>
  <si>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</si>
  <si>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</si>
  <si>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</si>
  <si>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</si>
  <si>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</si>
  <si>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</si>
  <si>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</si>
  <si>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</si>
  <si>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</si>
  <si>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</si>
  <si>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</si>
  <si>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</si>
  <si>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</si>
  <si>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</si>
  <si>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</si>
  <si>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</si>
  <si>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</si>
  <si>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</si>
  <si>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</si>
  <si>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</si>
  <si>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</si>
  <si>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</si>
  <si>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</si>
  <si>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</si>
  <si>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</si>
  <si>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</si>
  <si>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</si>
  <si>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</si>
  <si>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</si>
  <si>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</si>
  <si>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</si>
  <si>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</si>
  <si>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</si>
  <si>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</si>
  <si>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</si>
  <si>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</si>
  <si>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</si>
  <si>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</si>
  <si>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</si>
  <si>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</si>
  <si>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</si>
  <si>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</si>
  <si>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</si>
  <si>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</si>
  <si>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</si>
  <si>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</si>
  <si>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</si>
  <si>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</si>
  <si>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</si>
  <si>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　</t>
    <phoneticPr fontId="5"/>
  </si>
  <si>
    <t>／　　　　　　　　　　　　　　</t>
    <phoneticPr fontId="5"/>
  </si>
  <si>
    <t>○</t>
  </si>
  <si>
    <t>文部科学省</t>
    <phoneticPr fontId="5"/>
  </si>
  <si>
    <t>環境エネルギー課</t>
    <phoneticPr fontId="5"/>
  </si>
  <si>
    <t>-</t>
    <phoneticPr fontId="5"/>
  </si>
  <si>
    <t>｢GEO戦略計画2016－2025｣に基づき、各国が衛星、海洋、地上観測から得られた地球観測データやそれらのデータを活用した気候変動予測結果等を共有し、地球規摸課題への対応に向けた政策決定等に貢献する全球地球観測システム（GEOSS）を国際協力により構築する。GEOSS構築を通じて、我が国単独では入手不可能な観測データの入手を可能にし、我が国の研究者等が使用できる観測情報を増加させる。</t>
    <phoneticPr fontId="5"/>
  </si>
  <si>
    <t>-</t>
    <phoneticPr fontId="5"/>
  </si>
  <si>
    <t>-</t>
    <phoneticPr fontId="5"/>
  </si>
  <si>
    <t>地球観測政府間会合拠出金</t>
    <phoneticPr fontId="5"/>
  </si>
  <si>
    <t>地球規模課題への対応に貢献するGEOSSの構築を通じて、我が国の研究者等が研究に使用可能な世界中の観測情報数を令和7年度までに560百万件に増やす。
※当初設定していた目標最終年度の目標値（300百万件）を平成29年度成果実績が上回ったため、平成30年度に目標値の見直しを実施。</t>
    <phoneticPr fontId="5"/>
  </si>
  <si>
    <t>我が国の研究者が使用可能なGEOSS共通基盤（GCI）の登録データ数※（百万件）
※登録データ数
GEOSS Portalを介して入手できるデータ</t>
    <phoneticPr fontId="5"/>
  </si>
  <si>
    <t>百万件</t>
    <phoneticPr fontId="5"/>
  </si>
  <si>
    <t>-</t>
    <phoneticPr fontId="5"/>
  </si>
  <si>
    <t>文部科学省調べ等</t>
    <phoneticPr fontId="5"/>
  </si>
  <si>
    <t>（参考指標）
GEO事務局の職員数に占める日本人職員数（人）</t>
  </si>
  <si>
    <t>人</t>
  </si>
  <si>
    <t>地球観測サミット（GEO閣僚級会合）、GEO本会合、GEO執行委員会の開催回数（回）</t>
    <phoneticPr fontId="5"/>
  </si>
  <si>
    <t>回</t>
    <phoneticPr fontId="5"/>
  </si>
  <si>
    <t>GEOへの拠出金の支払額／地球観測サミット（GEO閣僚級会合）、GEO本会合、GEO執行委員会の開催回数（百万円/回）</t>
    <phoneticPr fontId="5"/>
  </si>
  <si>
    <t>百万円/回</t>
    <phoneticPr fontId="5"/>
  </si>
  <si>
    <t>百万円/回</t>
    <phoneticPr fontId="5"/>
  </si>
  <si>
    <t>36/5</t>
    <phoneticPr fontId="5"/>
  </si>
  <si>
    <t>36/6</t>
    <phoneticPr fontId="5"/>
  </si>
  <si>
    <t>　　/</t>
    <phoneticPr fontId="5"/>
  </si>
  <si>
    <t>36/4</t>
  </si>
  <si>
    <t>9　未来社会に向けた価値創出の取組と経済・社会的課題への対応</t>
    <phoneticPr fontId="5"/>
  </si>
  <si>
    <t>-</t>
    <phoneticPr fontId="5"/>
  </si>
  <si>
    <t>温室効果ガス観測技術衛星「いぶき」（GOSAT）観測データの関係機関への提供</t>
    <phoneticPr fontId="5"/>
  </si>
  <si>
    <t>国内外の研究機関に対して「いぶき」（GOSAT）の温室効果ガスの全球観測データの提供を推進する。</t>
    <phoneticPr fontId="5"/>
  </si>
  <si>
    <t>毎年度</t>
  </si>
  <si>
    <t>「いぶき」等の日本の観測データを提供し、GEOSS構築に貢献することにより、我が国単独では入手不可能な観測データの入手を可能にする。これらの観測データの利活用を促進することにより、国民生活の質の向上に資する研究開発成果の創出に貢献するとともに、気候変動問題等の地球規模の環境問題解決に貢献する。</t>
    <phoneticPr fontId="5"/>
  </si>
  <si>
    <t>本事業は、国際連携により地球観測データの収集・利用・分析などを進める地球観測に関する政府間会合（GEO）への拠出等を通じ、全球地球観測システム（GEOSS）を国際協力により構築しており、国が実施すべき事業である。
また、地球温暖化や災害対応のために地球観測データの利活用は重要なものであり、国民のニーズ、優先度が高い事業である。</t>
    <phoneticPr fontId="5"/>
  </si>
  <si>
    <t>地球観測に関する政府間会合（GEO）への拠出金はGDP等を勘案し各国の拠出金額が決められており、負担関係は妥当である。</t>
    <phoneticPr fontId="5"/>
  </si>
  <si>
    <t>GEO事務局において、旅費等の効率化などの工夫を行っている。</t>
    <phoneticPr fontId="5"/>
  </si>
  <si>
    <t>GEO執行委員会メンバー国として運営方針決定に関与し、GEO事務局による効率的・効果的な事業実施を確認するとともに、事業の成果を検証しつつ拠出額を決定しており、実効性の高い手段となっている。</t>
    <phoneticPr fontId="5"/>
  </si>
  <si>
    <t>見込みのとおり執行できている。</t>
    <phoneticPr fontId="5"/>
  </si>
  <si>
    <t>GEOを活用し、我が国の研究者もプロジェクト等に参画しており、十分に活用されている。</t>
    <phoneticPr fontId="5"/>
  </si>
  <si>
    <t>277</t>
    <phoneticPr fontId="5"/>
  </si>
  <si>
    <t>273</t>
    <phoneticPr fontId="5"/>
  </si>
  <si>
    <t>292</t>
    <phoneticPr fontId="5"/>
  </si>
  <si>
    <t>252</t>
    <phoneticPr fontId="5"/>
  </si>
  <si>
    <t>253</t>
    <phoneticPr fontId="5"/>
  </si>
  <si>
    <t>242</t>
    <phoneticPr fontId="5"/>
  </si>
  <si>
    <t>235</t>
    <phoneticPr fontId="5"/>
  </si>
  <si>
    <t>文部科学省</t>
    <phoneticPr fontId="5"/>
  </si>
  <si>
    <t>○</t>
    <phoneticPr fontId="5"/>
  </si>
  <si>
    <t>9-2 環境・エネルギーに関する課題への対応</t>
    <phoneticPr fontId="5"/>
  </si>
  <si>
    <t>地球観測に関する政府間会合（GEO）</t>
    <phoneticPr fontId="5"/>
  </si>
  <si>
    <t>平成18年度</t>
    <phoneticPr fontId="5"/>
  </si>
  <si>
    <t>終了予定なし</t>
    <phoneticPr fontId="5"/>
  </si>
  <si>
    <t>研究開発局</t>
    <phoneticPr fontId="5"/>
  </si>
  <si>
    <t>-</t>
    <phoneticPr fontId="5"/>
  </si>
  <si>
    <t>地球観測に関する政府間会合（GEO）は、｢GEO戦略計画2016－2025｣の実施を推進する政府間の組織であり、令和2年5月現在、110ヵ国、EC、129機関が参加している。GEOの枠組の下、地球観測サミット（GEO閣僚級会合）、GEO本会合、GEO執行委員会及びプログラム委員会等が開催され、観測システムの整備、データ提供、研究開発、能力開発等の活動が行われている。スイス・ジュネーブの世界気象機関（WMO）本部内に設置されているGEO事務局が、会議開催、関係国・機関間の調整や各種サポートを実施しており、本事業はそのGEO事務局に対して、会議開催等の経費を拠出するもの。</t>
    <phoneticPr fontId="5"/>
  </si>
  <si>
    <t>-</t>
    <phoneticPr fontId="5"/>
  </si>
  <si>
    <t>-</t>
    <phoneticPr fontId="5"/>
  </si>
  <si>
    <t>無</t>
  </si>
  <si>
    <t>‐</t>
  </si>
  <si>
    <t>・年4回程度開催されるGEO執行委員会において、GEOの運営方針を決定するとともに、拠出金の運用及び財務状況を詳細に確認。
・拠出金のみならず、GEO事務局へ職員を派遣するなど、効果的・効率的な事業実施を確保する体制を整備。
・GEO事務局に対する会計検査が行われており、適切な会計の執行を確認。
・GEOの運営方針に対する我が国の対応については、科学技術・学術審議会研究計画・評価分科会地球観測推進部会等の有識者からの意見を踏まえ、決定。</t>
    <phoneticPr fontId="5"/>
  </si>
  <si>
    <t>上記の点検結果を踏まえつつ、引き続き、本事業の目的を達成するため、予算を効果的かつ適切に執行していく。</t>
    <phoneticPr fontId="5"/>
  </si>
  <si>
    <t>A. 地球観測に関する政府間会合（GEO）事務局</t>
    <phoneticPr fontId="5"/>
  </si>
  <si>
    <t>地球観測政府間会合拠出金</t>
    <phoneticPr fontId="5"/>
  </si>
  <si>
    <t>地球観測に関する政府間会合（GEO）事務局の活動に資する経費</t>
    <phoneticPr fontId="5"/>
  </si>
  <si>
    <t>地球観測に関する政府間会合（GEO）事務局</t>
    <phoneticPr fontId="5"/>
  </si>
  <si>
    <t>-</t>
    <phoneticPr fontId="5"/>
  </si>
  <si>
    <t>地球観測に関する政府間会合（GEO）事務局活動（拠出金）</t>
    <phoneticPr fontId="5"/>
  </si>
  <si>
    <t>-</t>
    <phoneticPr fontId="5"/>
  </si>
  <si>
    <t>-</t>
    <phoneticPr fontId="5"/>
  </si>
  <si>
    <t>57/5</t>
    <phoneticPr fontId="5"/>
  </si>
  <si>
    <t xml:space="preserve">本事業は、国際連携により地球観測データの収集・利用・分析などを進める地球観測に関する政府間会合（GEO）への拠出等を通じ、全球地球観測システム（GEOSS）を国際協力により構築しており、国が実施すべき事業である。
</t>
    <phoneticPr fontId="5"/>
  </si>
  <si>
    <t xml:space="preserve">本事業は、国際連携により地球観測データの収集・利用・分析などを進める地球観測に関する政府間会合（GEO）への拠出等を通じ、全球地球観測システム（GEOSS）を国際協力により構築しており、国が実施すべき優先度の高い事業である。
</t>
    <phoneticPr fontId="5"/>
  </si>
  <si>
    <t>※金額は単位未満四捨五入して記載していることから、合計が一致しない場合がある。</t>
    <phoneticPr fontId="5"/>
  </si>
  <si>
    <t>第5期科学技術基本計画（平成28年1月閣議決定）
成長戦略実行計画（令和元年6月閣議決定）
宇宙基本計画(平成28年4月閣議決定)
｢GEO戦略計画2016－2025｣（平成27年11月閣僚級会合承認）
統合イノベーション戦略2019（令和元年6月閣議決定）
パリ協定に基づく成長戦略としての長期戦略（令和元年6月閣議決定）
革新的環境イノベーション戦略（令和２年１月統合イノベーション戦略推進会議決定）</t>
    <phoneticPr fontId="5"/>
  </si>
  <si>
    <t>国内外の研究機関へ「いぶき」（GOSAT）の温室効果ガスの全球観測データの提供を行った。
平成29年度実績値： 2,404,810件
平成30年度実績値：11,154,884件
令和元年度実績値：14,234,370件
また、「いぶき」の観測精度を向上させた「いぶき２号」（GOSAT-2）を平成30年10月に打ち上げた。</t>
    <rPh sb="89" eb="91">
      <t>レイワ</t>
    </rPh>
    <rPh sb="91" eb="94">
      <t>ガンネンド</t>
    </rPh>
    <rPh sb="94" eb="97">
      <t>ジッセキチ</t>
    </rPh>
    <phoneticPr fontId="5"/>
  </si>
  <si>
    <t>環境エネルギー課
土居下　充洋</t>
    <rPh sb="9" eb="10">
      <t>ド</t>
    </rPh>
    <rPh sb="10" eb="11">
      <t>イ</t>
    </rPh>
    <rPh sb="11" eb="12">
      <t>シタ</t>
    </rPh>
    <rPh sb="13" eb="14">
      <t>ジュウ</t>
    </rPh>
    <phoneticPr fontId="5"/>
  </si>
  <si>
    <t>外部有識者による点検対象外</t>
    <phoneticPr fontId="5"/>
  </si>
  <si>
    <t>現状通り</t>
  </si>
  <si>
    <t>１．事業評価の観点：この事業は、全球地球観測システム（GEOSS）を国際協力により構築するため、地球観測に関する政府間会合（GEO）事務局に対して拠出金を拠出するものであり、事業評価に当たっては長期継続事業及び事業成果等の観点から検証を行った。
２．所見：この事業は、地球観測に関する政府間会合（GEO）事務局に職員を派遣し、拠出金の運用及び財務状況について会計検査を実施し、適切な執行を確認していることは評価できる。引き続き、我が国の研究者が使用可能な観測情報数の増加等、事業成果が着実に得られるよう努めるべきである。</t>
  </si>
  <si>
    <t>我が国はGEO主要国としてGEO執行委員会メンバー国となっており、年4回程度開催される執行委員会において、拠出金の運用及び財務状況を詳細に確認し、妥当性、合理性を確認している。</t>
    <rPh sb="63" eb="65">
      <t>ジョウキョウ</t>
    </rPh>
    <phoneticPr fontId="5"/>
  </si>
  <si>
    <t>地球観測に関する政府間会合（GEO）への拠出金のみの項目であり、費目・使途は事業目的に真に必要なものに限定されている。また、年4回程度開催される執行委員会において、拠出金の運用及び財務状況を詳細に確認し、妥当性、合理性を確認している。</t>
    <rPh sb="92" eb="94">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</si>
</sst>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133823</xdr:colOff>
      <xdr:row>743</xdr:row>
      <xdr:rowOff>0</xdr:rowOff>
    </xdr:from>
    <xdr:to>
      <xdr:col>31</xdr:col>
      <xdr:colOff>114774</xdr:colOff>
      <xdr:row>744</xdr:row>
      <xdr:rowOff>183997</xdr:rowOff>
    </xdr:to>
    <xdr:sp macro="" textlink="">
      <xdr:nvSpPr>
        <xdr:cNvPr id="2" name="Text Box 7">
          <a:extLst>
            <a:ext uri="{FF2B5EF4-FFF2-40B4-BE49-F238E27FC236}">
              <a16:creationId xmlns:a16="http://schemas.microsoft.com/office/drawing/2014/main" id="{DE96D980-A2B4-4776-A8D6-26E223768DAC}"/>
            </a:ext>
          </a:extLst>
        </xdr:cNvPr>
        <xdr:cNvSpPr txBox="1">
          <a:spLocks noChangeArrowheads="1"/>
        </xdr:cNvSpPr>
      </xdr:nvSpPr>
      <xdr:spPr bwMode="auto">
        <a:xfrm>
          <a:off x="4705823" y="55296955"/>
          <a:ext cx="1851315" cy="530360"/>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ke</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18</xdr:col>
      <xdr:colOff>105503</xdr:colOff>
      <xdr:row>749</xdr:row>
      <xdr:rowOff>143618</xdr:rowOff>
    </xdr:from>
    <xdr:to>
      <xdr:col>35</xdr:col>
      <xdr:colOff>143095</xdr:colOff>
      <xdr:row>750</xdr:row>
      <xdr:rowOff>327616</xdr:rowOff>
    </xdr:to>
    <xdr:sp macro="" textlink="">
      <xdr:nvSpPr>
        <xdr:cNvPr id="3" name="Text Box 8">
          <a:extLst>
            <a:ext uri="{FF2B5EF4-FFF2-40B4-BE49-F238E27FC236}">
              <a16:creationId xmlns:a16="http://schemas.microsoft.com/office/drawing/2014/main" id="{01F8BDBF-E1FC-4D93-8CC4-DED6C9D9BECA}"/>
            </a:ext>
          </a:extLst>
        </xdr:cNvPr>
        <xdr:cNvSpPr txBox="1">
          <a:spLocks noChangeArrowheads="1"/>
        </xdr:cNvSpPr>
      </xdr:nvSpPr>
      <xdr:spPr bwMode="auto">
        <a:xfrm>
          <a:off x="3846230" y="57518754"/>
          <a:ext cx="3570501" cy="530362"/>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地球観測に関する政府間会合（</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Arial"/>
              <a:ea typeface="ＭＳ Ｐゴシック"/>
              <a:cs typeface="Arial"/>
            </a:rPr>
            <a:t>GEO）</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事務局 </a:t>
          </a: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36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23445</xdr:colOff>
      <xdr:row>747</xdr:row>
      <xdr:rowOff>57990</xdr:rowOff>
    </xdr:from>
    <xdr:to>
      <xdr:col>27</xdr:col>
      <xdr:colOff>23445</xdr:colOff>
      <xdr:row>748</xdr:row>
      <xdr:rowOff>211898</xdr:rowOff>
    </xdr:to>
    <xdr:cxnSp macro="">
      <xdr:nvCxnSpPr>
        <xdr:cNvPr id="4" name="AutoShape 9">
          <a:extLst>
            <a:ext uri="{FF2B5EF4-FFF2-40B4-BE49-F238E27FC236}">
              <a16:creationId xmlns:a16="http://schemas.microsoft.com/office/drawing/2014/main" id="{D8D2620D-2B4D-4F32-8FE0-9BB711F09CC3}"/>
            </a:ext>
          </a:extLst>
        </xdr:cNvPr>
        <xdr:cNvCxnSpPr>
          <a:cxnSpLocks noChangeShapeType="1"/>
        </xdr:cNvCxnSpPr>
      </xdr:nvCxnSpPr>
      <xdr:spPr bwMode="auto">
        <a:xfrm>
          <a:off x="5634536" y="56740399"/>
          <a:ext cx="0" cy="500272"/>
        </a:xfrm>
        <a:prstGeom prst="straightConnector1">
          <a:avLst/>
        </a:prstGeom>
        <a:noFill/>
        <a:ln w="12700">
          <a:solidFill>
            <a:srgbClr val="00000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15</xdr:col>
      <xdr:colOff>121234</xdr:colOff>
      <xdr:row>748</xdr:row>
      <xdr:rowOff>106433</xdr:rowOff>
    </xdr:from>
    <xdr:to>
      <xdr:col>24</xdr:col>
      <xdr:colOff>93470</xdr:colOff>
      <xdr:row>749</xdr:row>
      <xdr:rowOff>171806</xdr:rowOff>
    </xdr:to>
    <xdr:sp macro="" textlink="">
      <xdr:nvSpPr>
        <xdr:cNvPr id="5" name="Rectangle 7">
          <a:extLst>
            <a:ext uri="{FF2B5EF4-FFF2-40B4-BE49-F238E27FC236}">
              <a16:creationId xmlns:a16="http://schemas.microsoft.com/office/drawing/2014/main" id="{5BF5180F-15D0-485D-9CD7-BF2428FCB6C4}"/>
            </a:ext>
          </a:extLst>
        </xdr:cNvPr>
        <xdr:cNvSpPr>
          <a:spLocks noChangeArrowheads="1"/>
        </xdr:cNvSpPr>
      </xdr:nvSpPr>
      <xdr:spPr bwMode="auto">
        <a:xfrm>
          <a:off x="3238507" y="57135206"/>
          <a:ext cx="1842599" cy="4117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113494</xdr:colOff>
      <xdr:row>744</xdr:row>
      <xdr:rowOff>291809</xdr:rowOff>
    </xdr:from>
    <xdr:to>
      <xdr:col>34</xdr:col>
      <xdr:colOff>135104</xdr:colOff>
      <xdr:row>746</xdr:row>
      <xdr:rowOff>207124</xdr:rowOff>
    </xdr:to>
    <xdr:sp macro="" textlink="">
      <xdr:nvSpPr>
        <xdr:cNvPr id="6" name="大かっこ 5">
          <a:extLst>
            <a:ext uri="{FF2B5EF4-FFF2-40B4-BE49-F238E27FC236}">
              <a16:creationId xmlns:a16="http://schemas.microsoft.com/office/drawing/2014/main" id="{7D3C4023-3A7A-432B-B9A2-A5C59DCADB83}"/>
            </a:ext>
          </a:extLst>
        </xdr:cNvPr>
        <xdr:cNvSpPr/>
      </xdr:nvSpPr>
      <xdr:spPr>
        <a:xfrm>
          <a:off x="4062039" y="55935127"/>
          <a:ext cx="3138883" cy="608042"/>
        </a:xfrm>
        <a:prstGeom prst="bracketPair">
          <a:avLst>
            <a:gd name="adj" fmla="val 23551"/>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地球観測に関する政府間会合（</a:t>
          </a:r>
          <a:r>
            <a:rPr kumimoji="1" lang="en-US" altLang="ja-JP"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GEO</a:t>
          </a: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endParaRPr kumimoji="1" lang="en-US" altLang="ja-JP"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への拠出を実施</a:t>
          </a:r>
        </a:p>
      </xdr:txBody>
    </xdr:sp>
    <xdr:clientData/>
  </xdr:twoCellAnchor>
  <xdr:twoCellAnchor>
    <xdr:from>
      <xdr:col>17</xdr:col>
      <xdr:colOff>35975</xdr:colOff>
      <xdr:row>751</xdr:row>
      <xdr:rowOff>96228</xdr:rowOff>
    </xdr:from>
    <xdr:to>
      <xdr:col>37</xdr:col>
      <xdr:colOff>4803</xdr:colOff>
      <xdr:row>753</xdr:row>
      <xdr:rowOff>293753</xdr:rowOff>
    </xdr:to>
    <xdr:sp macro="" textlink="">
      <xdr:nvSpPr>
        <xdr:cNvPr id="7" name="大かっこ 6">
          <a:extLst>
            <a:ext uri="{FF2B5EF4-FFF2-40B4-BE49-F238E27FC236}">
              <a16:creationId xmlns:a16="http://schemas.microsoft.com/office/drawing/2014/main" id="{829EF9D6-C763-4076-A792-5ABB74E60DB1}"/>
            </a:ext>
          </a:extLst>
        </xdr:cNvPr>
        <xdr:cNvSpPr/>
      </xdr:nvSpPr>
      <xdr:spPr>
        <a:xfrm>
          <a:off x="3568884" y="58164092"/>
          <a:ext cx="4125192" cy="890252"/>
        </a:xfrm>
        <a:prstGeom prst="bracketPair">
          <a:avLst>
            <a:gd name="adj" fmla="val 1811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全球地球観測システム（</a:t>
          </a:r>
          <a:r>
            <a:rPr kumimoji="1" lang="en-US" altLang="ja-JP"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GEOSS</a:t>
          </a: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）の構築推進のための、</a:t>
          </a:r>
          <a:endParaRPr kumimoji="1" lang="en-US" altLang="ja-JP"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会議開催や作業計画の素案の策定及び各種調査等の</a:t>
          </a:r>
          <a:endParaRPr kumimoji="1" lang="en-US" altLang="ja-JP"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各種サポートを行うための経費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95" zoomScaleNormal="75" zoomScaleSheetLayoutView="95" zoomScalePageLayoutView="85" workbookViewId="0">
      <selection activeCell="AM34" sqref="AM34:AP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236</v>
      </c>
      <c r="AT2" s="991"/>
      <c r="AU2" s="991"/>
      <c r="AV2" s="51" t="str">
        <f>IF(AW2="", "", "-")</f>
        <v/>
      </c>
      <c r="AW2" s="934"/>
      <c r="AX2" s="934"/>
    </row>
    <row r="3" spans="1:50" ht="21" customHeight="1" thickBot="1">
      <c r="A3" s="889" t="s">
        <v>427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567</v>
      </c>
      <c r="AK3" s="891"/>
      <c r="AL3" s="891"/>
      <c r="AM3" s="891"/>
      <c r="AN3" s="891"/>
      <c r="AO3" s="891"/>
      <c r="AP3" s="891"/>
      <c r="AQ3" s="891"/>
      <c r="AR3" s="891"/>
      <c r="AS3" s="891"/>
      <c r="AT3" s="891"/>
      <c r="AU3" s="891"/>
      <c r="AV3" s="891"/>
      <c r="AW3" s="891"/>
      <c r="AX3" s="24" t="s">
        <v>65</v>
      </c>
    </row>
    <row r="4" spans="1:50" ht="24.75" customHeight="1">
      <c r="A4" s="724" t="s">
        <v>25</v>
      </c>
      <c r="B4" s="725"/>
      <c r="C4" s="725"/>
      <c r="D4" s="725"/>
      <c r="E4" s="725"/>
      <c r="F4" s="725"/>
      <c r="G4" s="702" t="s">
        <v>612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615</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c r="A5" s="712" t="s">
        <v>67</v>
      </c>
      <c r="B5" s="713"/>
      <c r="C5" s="713"/>
      <c r="D5" s="713"/>
      <c r="E5" s="713"/>
      <c r="F5" s="714"/>
      <c r="G5" s="861" t="s">
        <v>613</v>
      </c>
      <c r="H5" s="862"/>
      <c r="I5" s="862"/>
      <c r="J5" s="862"/>
      <c r="K5" s="862"/>
      <c r="L5" s="862"/>
      <c r="M5" s="863" t="s">
        <v>66</v>
      </c>
      <c r="N5" s="864"/>
      <c r="O5" s="864"/>
      <c r="P5" s="864"/>
      <c r="Q5" s="864"/>
      <c r="R5" s="865"/>
      <c r="S5" s="866" t="s">
        <v>614</v>
      </c>
      <c r="T5" s="862"/>
      <c r="U5" s="862"/>
      <c r="V5" s="862"/>
      <c r="W5" s="862"/>
      <c r="X5" s="867"/>
      <c r="Y5" s="718" t="s">
        <v>3</v>
      </c>
      <c r="Z5" s="566"/>
      <c r="AA5" s="566"/>
      <c r="AB5" s="566"/>
      <c r="AC5" s="566"/>
      <c r="AD5" s="567"/>
      <c r="AE5" s="719" t="s">
        <v>568</v>
      </c>
      <c r="AF5" s="719"/>
      <c r="AG5" s="719"/>
      <c r="AH5" s="719"/>
      <c r="AI5" s="719"/>
      <c r="AJ5" s="719"/>
      <c r="AK5" s="719"/>
      <c r="AL5" s="719"/>
      <c r="AM5" s="719"/>
      <c r="AN5" s="719"/>
      <c r="AO5" s="719"/>
      <c r="AP5" s="720"/>
      <c r="AQ5" s="721" t="s">
        <v>638</v>
      </c>
      <c r="AR5" s="722"/>
      <c r="AS5" s="722"/>
      <c r="AT5" s="722"/>
      <c r="AU5" s="722"/>
      <c r="AV5" s="722"/>
      <c r="AW5" s="722"/>
      <c r="AX5" s="723"/>
    </row>
    <row r="6" spans="1:50" ht="39" customHeight="1">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147" customHeight="1">
      <c r="A7" s="518" t="s">
        <v>22</v>
      </c>
      <c r="B7" s="519"/>
      <c r="C7" s="519"/>
      <c r="D7" s="519"/>
      <c r="E7" s="519"/>
      <c r="F7" s="520"/>
      <c r="G7" s="521" t="s">
        <v>569</v>
      </c>
      <c r="H7" s="522"/>
      <c r="I7" s="522"/>
      <c r="J7" s="522"/>
      <c r="K7" s="522"/>
      <c r="L7" s="522"/>
      <c r="M7" s="522"/>
      <c r="N7" s="522"/>
      <c r="O7" s="522"/>
      <c r="P7" s="522"/>
      <c r="Q7" s="522"/>
      <c r="R7" s="522"/>
      <c r="S7" s="522"/>
      <c r="T7" s="522"/>
      <c r="U7" s="522"/>
      <c r="V7" s="522"/>
      <c r="W7" s="522"/>
      <c r="X7" s="523"/>
      <c r="Y7" s="945" t="s">
        <v>391</v>
      </c>
      <c r="Z7" s="466"/>
      <c r="AA7" s="466"/>
      <c r="AB7" s="466"/>
      <c r="AC7" s="466"/>
      <c r="AD7" s="946"/>
      <c r="AE7" s="935" t="s">
        <v>636</v>
      </c>
      <c r="AF7" s="936"/>
      <c r="AG7" s="936"/>
      <c r="AH7" s="936"/>
      <c r="AI7" s="936"/>
      <c r="AJ7" s="936"/>
      <c r="AK7" s="936"/>
      <c r="AL7" s="936"/>
      <c r="AM7" s="936"/>
      <c r="AN7" s="936"/>
      <c r="AO7" s="936"/>
      <c r="AP7" s="936"/>
      <c r="AQ7" s="936"/>
      <c r="AR7" s="936"/>
      <c r="AS7" s="936"/>
      <c r="AT7" s="936"/>
      <c r="AU7" s="936"/>
      <c r="AV7" s="936"/>
      <c r="AW7" s="936"/>
      <c r="AX7" s="937"/>
    </row>
    <row r="8" spans="1:50" ht="53.25" customHeight="1">
      <c r="A8" s="518" t="s">
        <v>259</v>
      </c>
      <c r="B8" s="519"/>
      <c r="C8" s="519"/>
      <c r="D8" s="519"/>
      <c r="E8" s="519"/>
      <c r="F8" s="520"/>
      <c r="G8" s="958" t="str">
        <f>入力規則等!A27</f>
        <v>宇宙開発利用、科学技術・イノベーション</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56.25" customHeight="1">
      <c r="A9" s="871" t="s">
        <v>23</v>
      </c>
      <c r="B9" s="872"/>
      <c r="C9" s="872"/>
      <c r="D9" s="872"/>
      <c r="E9" s="872"/>
      <c r="F9" s="872"/>
      <c r="G9" s="873" t="s">
        <v>570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79.5" customHeight="1">
      <c r="A10" s="680" t="s">
        <v>30</v>
      </c>
      <c r="B10" s="681"/>
      <c r="C10" s="681"/>
      <c r="D10" s="681"/>
      <c r="E10" s="681"/>
      <c r="F10" s="681"/>
      <c r="G10" s="775" t="s">
        <v>617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c r="A11" s="680" t="s">
        <v>5</v>
      </c>
      <c r="B11" s="681"/>
      <c r="C11" s="681"/>
      <c r="D11" s="681"/>
      <c r="E11" s="681"/>
      <c r="F11" s="68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1001" t="s">
        <v>24</v>
      </c>
      <c r="B12" s="1002"/>
      <c r="C12" s="1002"/>
      <c r="D12" s="1002"/>
      <c r="E12" s="1002"/>
      <c r="F12" s="1003"/>
      <c r="G12" s="781"/>
      <c r="H12" s="782"/>
      <c r="I12" s="782"/>
      <c r="J12" s="782"/>
      <c r="K12" s="782"/>
      <c r="L12" s="782"/>
      <c r="M12" s="782"/>
      <c r="N12" s="782"/>
      <c r="O12" s="782"/>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2"/>
    </row>
    <row r="13" spans="1:50" ht="21" customHeight="1">
      <c r="A13" s="634"/>
      <c r="B13" s="635"/>
      <c r="C13" s="635"/>
      <c r="D13" s="635"/>
      <c r="E13" s="635"/>
      <c r="F13" s="636"/>
      <c r="G13" s="743" t="s">
        <v>6</v>
      </c>
      <c r="H13" s="744"/>
      <c r="I13" s="785" t="s">
        <v>7</v>
      </c>
      <c r="J13" s="786"/>
      <c r="K13" s="786"/>
      <c r="L13" s="786"/>
      <c r="M13" s="786"/>
      <c r="N13" s="786"/>
      <c r="O13" s="787"/>
      <c r="P13" s="677">
        <v>36</v>
      </c>
      <c r="Q13" s="678"/>
      <c r="R13" s="678"/>
      <c r="S13" s="678"/>
      <c r="T13" s="678"/>
      <c r="U13" s="678"/>
      <c r="V13" s="679"/>
      <c r="W13" s="677">
        <v>36</v>
      </c>
      <c r="X13" s="678"/>
      <c r="Y13" s="678"/>
      <c r="Z13" s="678"/>
      <c r="AA13" s="678"/>
      <c r="AB13" s="678"/>
      <c r="AC13" s="679"/>
      <c r="AD13" s="677">
        <v>36</v>
      </c>
      <c r="AE13" s="678"/>
      <c r="AF13" s="678"/>
      <c r="AG13" s="678"/>
      <c r="AH13" s="678"/>
      <c r="AI13" s="678"/>
      <c r="AJ13" s="679"/>
      <c r="AK13" s="677">
        <v>57</v>
      </c>
      <c r="AL13" s="678"/>
      <c r="AM13" s="678"/>
      <c r="AN13" s="678"/>
      <c r="AO13" s="678"/>
      <c r="AP13" s="678"/>
      <c r="AQ13" s="679"/>
      <c r="AR13" s="942">
        <v>57</v>
      </c>
      <c r="AS13" s="943"/>
      <c r="AT13" s="943"/>
      <c r="AU13" s="943"/>
      <c r="AV13" s="943"/>
      <c r="AW13" s="943"/>
      <c r="AX13" s="944"/>
    </row>
    <row r="14" spans="1:50" ht="21" customHeight="1">
      <c r="A14" s="634"/>
      <c r="B14" s="635"/>
      <c r="C14" s="635"/>
      <c r="D14" s="635"/>
      <c r="E14" s="635"/>
      <c r="F14" s="636"/>
      <c r="G14" s="745"/>
      <c r="H14" s="746"/>
      <c r="I14" s="731" t="s">
        <v>8</v>
      </c>
      <c r="J14" s="783"/>
      <c r="K14" s="783"/>
      <c r="L14" s="783"/>
      <c r="M14" s="783"/>
      <c r="N14" s="783"/>
      <c r="O14" s="784"/>
      <c r="P14" s="677" t="s">
        <v>569</v>
      </c>
      <c r="Q14" s="678"/>
      <c r="R14" s="678"/>
      <c r="S14" s="678"/>
      <c r="T14" s="678"/>
      <c r="U14" s="678"/>
      <c r="V14" s="679"/>
      <c r="W14" s="677" t="s">
        <v>569</v>
      </c>
      <c r="X14" s="678"/>
      <c r="Y14" s="678"/>
      <c r="Z14" s="678"/>
      <c r="AA14" s="678"/>
      <c r="AB14" s="678"/>
      <c r="AC14" s="679"/>
      <c r="AD14" s="677" t="s">
        <v>616</v>
      </c>
      <c r="AE14" s="678"/>
      <c r="AF14" s="678"/>
      <c r="AG14" s="678"/>
      <c r="AH14" s="678"/>
      <c r="AI14" s="678"/>
      <c r="AJ14" s="679"/>
      <c r="AK14" s="677" t="s">
        <v>618</v>
      </c>
      <c r="AL14" s="678"/>
      <c r="AM14" s="678"/>
      <c r="AN14" s="678"/>
      <c r="AO14" s="678"/>
      <c r="AP14" s="678"/>
      <c r="AQ14" s="679"/>
      <c r="AR14" s="810"/>
      <c r="AS14" s="810"/>
      <c r="AT14" s="810"/>
      <c r="AU14" s="810"/>
      <c r="AV14" s="810"/>
      <c r="AW14" s="810"/>
      <c r="AX14" s="811"/>
    </row>
    <row r="15" spans="1:50" ht="21" customHeight="1">
      <c r="A15" s="634"/>
      <c r="B15" s="635"/>
      <c r="C15" s="635"/>
      <c r="D15" s="635"/>
      <c r="E15" s="635"/>
      <c r="F15" s="636"/>
      <c r="G15" s="745"/>
      <c r="H15" s="746"/>
      <c r="I15" s="731" t="s">
        <v>51</v>
      </c>
      <c r="J15" s="732"/>
      <c r="K15" s="732"/>
      <c r="L15" s="732"/>
      <c r="M15" s="732"/>
      <c r="N15" s="732"/>
      <c r="O15" s="733"/>
      <c r="P15" s="677" t="s">
        <v>571</v>
      </c>
      <c r="Q15" s="678"/>
      <c r="R15" s="678"/>
      <c r="S15" s="678"/>
      <c r="T15" s="678"/>
      <c r="U15" s="678"/>
      <c r="V15" s="679"/>
      <c r="W15" s="677" t="s">
        <v>563</v>
      </c>
      <c r="X15" s="678"/>
      <c r="Y15" s="678"/>
      <c r="Z15" s="678"/>
      <c r="AA15" s="678"/>
      <c r="AB15" s="678"/>
      <c r="AC15" s="679"/>
      <c r="AD15" s="677" t="s">
        <v>618</v>
      </c>
      <c r="AE15" s="678"/>
      <c r="AF15" s="678"/>
      <c r="AG15" s="678"/>
      <c r="AH15" s="678"/>
      <c r="AI15" s="678"/>
      <c r="AJ15" s="679"/>
      <c r="AK15" s="677" t="s">
        <v>618</v>
      </c>
      <c r="AL15" s="678"/>
      <c r="AM15" s="678"/>
      <c r="AN15" s="678"/>
      <c r="AO15" s="678"/>
      <c r="AP15" s="678"/>
      <c r="AQ15" s="679"/>
      <c r="AR15" s="677" t="s">
        <v>631</v>
      </c>
      <c r="AS15" s="678"/>
      <c r="AT15" s="678"/>
      <c r="AU15" s="678"/>
      <c r="AV15" s="678"/>
      <c r="AW15" s="678"/>
      <c r="AX15" s="828"/>
    </row>
    <row r="16" spans="1:50" ht="21" customHeight="1">
      <c r="A16" s="634"/>
      <c r="B16" s="635"/>
      <c r="C16" s="635"/>
      <c r="D16" s="635"/>
      <c r="E16" s="635"/>
      <c r="F16" s="636"/>
      <c r="G16" s="745"/>
      <c r="H16" s="746"/>
      <c r="I16" s="731" t="s">
        <v>52</v>
      </c>
      <c r="J16" s="732"/>
      <c r="K16" s="732"/>
      <c r="L16" s="732"/>
      <c r="M16" s="732"/>
      <c r="N16" s="732"/>
      <c r="O16" s="733"/>
      <c r="P16" s="677" t="s">
        <v>563</v>
      </c>
      <c r="Q16" s="678"/>
      <c r="R16" s="678"/>
      <c r="S16" s="678"/>
      <c r="T16" s="678"/>
      <c r="U16" s="678"/>
      <c r="V16" s="679"/>
      <c r="W16" s="677" t="s">
        <v>572</v>
      </c>
      <c r="X16" s="678"/>
      <c r="Y16" s="678"/>
      <c r="Z16" s="678"/>
      <c r="AA16" s="678"/>
      <c r="AB16" s="678"/>
      <c r="AC16" s="679"/>
      <c r="AD16" s="677" t="s">
        <v>563</v>
      </c>
      <c r="AE16" s="678"/>
      <c r="AF16" s="678"/>
      <c r="AG16" s="678"/>
      <c r="AH16" s="678"/>
      <c r="AI16" s="678"/>
      <c r="AJ16" s="679"/>
      <c r="AK16" s="677" t="s">
        <v>618</v>
      </c>
      <c r="AL16" s="678"/>
      <c r="AM16" s="678"/>
      <c r="AN16" s="678"/>
      <c r="AO16" s="678"/>
      <c r="AP16" s="678"/>
      <c r="AQ16" s="679"/>
      <c r="AR16" s="778"/>
      <c r="AS16" s="779"/>
      <c r="AT16" s="779"/>
      <c r="AU16" s="779"/>
      <c r="AV16" s="779"/>
      <c r="AW16" s="779"/>
      <c r="AX16" s="780"/>
    </row>
    <row r="17" spans="1:50" ht="24.75" customHeight="1">
      <c r="A17" s="634"/>
      <c r="B17" s="635"/>
      <c r="C17" s="635"/>
      <c r="D17" s="635"/>
      <c r="E17" s="635"/>
      <c r="F17" s="636"/>
      <c r="G17" s="745"/>
      <c r="H17" s="746"/>
      <c r="I17" s="731" t="s">
        <v>50</v>
      </c>
      <c r="J17" s="783"/>
      <c r="K17" s="783"/>
      <c r="L17" s="783"/>
      <c r="M17" s="783"/>
      <c r="N17" s="783"/>
      <c r="O17" s="784"/>
      <c r="P17" s="677" t="s">
        <v>569</v>
      </c>
      <c r="Q17" s="678"/>
      <c r="R17" s="678"/>
      <c r="S17" s="678"/>
      <c r="T17" s="678"/>
      <c r="U17" s="678"/>
      <c r="V17" s="679"/>
      <c r="W17" s="677" t="s">
        <v>563</v>
      </c>
      <c r="X17" s="678"/>
      <c r="Y17" s="678"/>
      <c r="Z17" s="678"/>
      <c r="AA17" s="678"/>
      <c r="AB17" s="678"/>
      <c r="AC17" s="679"/>
      <c r="AD17" s="677" t="s">
        <v>563</v>
      </c>
      <c r="AE17" s="678"/>
      <c r="AF17" s="678"/>
      <c r="AG17" s="678"/>
      <c r="AH17" s="678"/>
      <c r="AI17" s="678"/>
      <c r="AJ17" s="679"/>
      <c r="AK17" s="677" t="s">
        <v>618</v>
      </c>
      <c r="AL17" s="678"/>
      <c r="AM17" s="678"/>
      <c r="AN17" s="678"/>
      <c r="AO17" s="678"/>
      <c r="AP17" s="678"/>
      <c r="AQ17" s="679"/>
      <c r="AR17" s="940"/>
      <c r="AS17" s="940"/>
      <c r="AT17" s="940"/>
      <c r="AU17" s="940"/>
      <c r="AV17" s="940"/>
      <c r="AW17" s="940"/>
      <c r="AX17" s="941"/>
    </row>
    <row r="18" spans="1:50" ht="24.75" customHeight="1">
      <c r="A18" s="634"/>
      <c r="B18" s="635"/>
      <c r="C18" s="635"/>
      <c r="D18" s="635"/>
      <c r="E18" s="635"/>
      <c r="F18" s="636"/>
      <c r="G18" s="747"/>
      <c r="H18" s="748"/>
      <c r="I18" s="736" t="s">
        <v>20</v>
      </c>
      <c r="J18" s="737"/>
      <c r="K18" s="737"/>
      <c r="L18" s="737"/>
      <c r="M18" s="737"/>
      <c r="N18" s="737"/>
      <c r="O18" s="738"/>
      <c r="P18" s="900">
        <f>SUM(P13:V17)</f>
        <v>36</v>
      </c>
      <c r="Q18" s="901"/>
      <c r="R18" s="901"/>
      <c r="S18" s="901"/>
      <c r="T18" s="901"/>
      <c r="U18" s="901"/>
      <c r="V18" s="902"/>
      <c r="W18" s="900">
        <f>SUM(W13:AC17)</f>
        <v>36</v>
      </c>
      <c r="X18" s="901"/>
      <c r="Y18" s="901"/>
      <c r="Z18" s="901"/>
      <c r="AA18" s="901"/>
      <c r="AB18" s="901"/>
      <c r="AC18" s="902"/>
      <c r="AD18" s="900">
        <f>SUM(AD13:AJ17)</f>
        <v>36</v>
      </c>
      <c r="AE18" s="901"/>
      <c r="AF18" s="901"/>
      <c r="AG18" s="901"/>
      <c r="AH18" s="901"/>
      <c r="AI18" s="901"/>
      <c r="AJ18" s="902"/>
      <c r="AK18" s="900">
        <f>SUM(AK13:AQ17)</f>
        <v>57</v>
      </c>
      <c r="AL18" s="901"/>
      <c r="AM18" s="901"/>
      <c r="AN18" s="901"/>
      <c r="AO18" s="901"/>
      <c r="AP18" s="901"/>
      <c r="AQ18" s="902"/>
      <c r="AR18" s="900">
        <f>SUM(AR13:AX17)</f>
        <v>57</v>
      </c>
      <c r="AS18" s="901"/>
      <c r="AT18" s="901"/>
      <c r="AU18" s="901"/>
      <c r="AV18" s="901"/>
      <c r="AW18" s="901"/>
      <c r="AX18" s="903"/>
    </row>
    <row r="19" spans="1:50" ht="24.75" customHeight="1">
      <c r="A19" s="634"/>
      <c r="B19" s="635"/>
      <c r="C19" s="635"/>
      <c r="D19" s="635"/>
      <c r="E19" s="635"/>
      <c r="F19" s="636"/>
      <c r="G19" s="898" t="s">
        <v>9</v>
      </c>
      <c r="H19" s="899"/>
      <c r="I19" s="899"/>
      <c r="J19" s="899"/>
      <c r="K19" s="899"/>
      <c r="L19" s="899"/>
      <c r="M19" s="899"/>
      <c r="N19" s="899"/>
      <c r="O19" s="899"/>
      <c r="P19" s="677">
        <v>36</v>
      </c>
      <c r="Q19" s="678"/>
      <c r="R19" s="678"/>
      <c r="S19" s="678"/>
      <c r="T19" s="678"/>
      <c r="U19" s="678"/>
      <c r="V19" s="679"/>
      <c r="W19" s="677">
        <v>36</v>
      </c>
      <c r="X19" s="678"/>
      <c r="Y19" s="678"/>
      <c r="Z19" s="678"/>
      <c r="AA19" s="678"/>
      <c r="AB19" s="678"/>
      <c r="AC19" s="679"/>
      <c r="AD19" s="677">
        <v>36</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c r="A20" s="634"/>
      <c r="B20" s="635"/>
      <c r="C20" s="635"/>
      <c r="D20" s="635"/>
      <c r="E20" s="635"/>
      <c r="F20" s="636"/>
      <c r="G20" s="898" t="s">
        <v>10</v>
      </c>
      <c r="H20" s="899"/>
      <c r="I20" s="899"/>
      <c r="J20" s="899"/>
      <c r="K20" s="899"/>
      <c r="L20" s="899"/>
      <c r="M20" s="899"/>
      <c r="N20" s="899"/>
      <c r="O20" s="89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c r="A21" s="871"/>
      <c r="B21" s="872"/>
      <c r="C21" s="872"/>
      <c r="D21" s="872"/>
      <c r="E21" s="872"/>
      <c r="F21" s="1004"/>
      <c r="G21" s="316" t="s">
        <v>358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c r="A22" s="971" t="s">
        <v>430</v>
      </c>
      <c r="B22" s="972"/>
      <c r="C22" s="972"/>
      <c r="D22" s="972"/>
      <c r="E22" s="972"/>
      <c r="F22" s="973"/>
      <c r="G22" s="1009" t="s">
        <v>337</v>
      </c>
      <c r="H22" s="221"/>
      <c r="I22" s="221"/>
      <c r="J22" s="221"/>
      <c r="K22" s="221"/>
      <c r="L22" s="221"/>
      <c r="M22" s="221"/>
      <c r="N22" s="221"/>
      <c r="O22" s="222"/>
      <c r="P22" s="960" t="s">
        <v>431</v>
      </c>
      <c r="Q22" s="221"/>
      <c r="R22" s="221"/>
      <c r="S22" s="221"/>
      <c r="T22" s="221"/>
      <c r="U22" s="221"/>
      <c r="V22" s="222"/>
      <c r="W22" s="960" t="s">
        <v>432</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25.5" customHeight="1">
      <c r="A23" s="974"/>
      <c r="B23" s="975"/>
      <c r="C23" s="975"/>
      <c r="D23" s="975"/>
      <c r="E23" s="975"/>
      <c r="F23" s="976"/>
      <c r="G23" s="1010" t="s">
        <v>573</v>
      </c>
      <c r="H23" s="1011"/>
      <c r="I23" s="1011"/>
      <c r="J23" s="1011"/>
      <c r="K23" s="1011"/>
      <c r="L23" s="1011"/>
      <c r="M23" s="1011"/>
      <c r="N23" s="1011"/>
      <c r="O23" s="1012"/>
      <c r="P23" s="942">
        <v>57</v>
      </c>
      <c r="Q23" s="943"/>
      <c r="R23" s="943"/>
      <c r="S23" s="943"/>
      <c r="T23" s="943"/>
      <c r="U23" s="943"/>
      <c r="V23" s="961"/>
      <c r="W23" s="942">
        <v>57</v>
      </c>
      <c r="X23" s="943"/>
      <c r="Y23" s="943"/>
      <c r="Z23" s="943"/>
      <c r="AA23" s="943"/>
      <c r="AB23" s="943"/>
      <c r="AC23" s="961"/>
      <c r="AD23" s="981" t="s">
        <v>635</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c r="A24" s="974"/>
      <c r="B24" s="975"/>
      <c r="C24" s="975"/>
      <c r="D24" s="975"/>
      <c r="E24" s="975"/>
      <c r="F24" s="976"/>
      <c r="G24" s="962"/>
      <c r="H24" s="963"/>
      <c r="I24" s="963"/>
      <c r="J24" s="963"/>
      <c r="K24" s="963"/>
      <c r="L24" s="963"/>
      <c r="M24" s="963"/>
      <c r="N24" s="963"/>
      <c r="O24" s="964"/>
      <c r="P24" s="677"/>
      <c r="Q24" s="678"/>
      <c r="R24" s="678"/>
      <c r="S24" s="678"/>
      <c r="T24" s="678"/>
      <c r="U24" s="678"/>
      <c r="V24" s="679"/>
      <c r="W24" s="677"/>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c r="A29" s="977"/>
      <c r="B29" s="978"/>
      <c r="C29" s="978"/>
      <c r="D29" s="978"/>
      <c r="E29" s="978"/>
      <c r="F29" s="979"/>
      <c r="G29" s="968" t="s">
        <v>338</v>
      </c>
      <c r="H29" s="969"/>
      <c r="I29" s="969"/>
      <c r="J29" s="969"/>
      <c r="K29" s="969"/>
      <c r="L29" s="969"/>
      <c r="M29" s="969"/>
      <c r="N29" s="969"/>
      <c r="O29" s="970"/>
      <c r="P29" s="677">
        <f>AK13</f>
        <v>57</v>
      </c>
      <c r="Q29" s="678"/>
      <c r="R29" s="678"/>
      <c r="S29" s="678"/>
      <c r="T29" s="678"/>
      <c r="U29" s="678"/>
      <c r="V29" s="679"/>
      <c r="W29" s="992">
        <f>AR13</f>
        <v>57</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394</v>
      </c>
      <c r="AF30" s="881"/>
      <c r="AG30" s="881"/>
      <c r="AH30" s="882"/>
      <c r="AI30" s="880" t="s">
        <v>416</v>
      </c>
      <c r="AJ30" s="881"/>
      <c r="AK30" s="881"/>
      <c r="AL30" s="882"/>
      <c r="AM30" s="938" t="s">
        <v>421</v>
      </c>
      <c r="AN30" s="938"/>
      <c r="AO30" s="938"/>
      <c r="AP30" s="880"/>
      <c r="AQ30" s="788" t="s">
        <v>235</v>
      </c>
      <c r="AR30" s="789"/>
      <c r="AS30" s="789"/>
      <c r="AT30" s="790"/>
      <c r="AU30" s="795" t="s">
        <v>134</v>
      </c>
      <c r="AV30" s="795"/>
      <c r="AW30" s="795"/>
      <c r="AX30" s="939"/>
    </row>
    <row r="31" spans="1:50" ht="18.75" customHeight="1">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569</v>
      </c>
      <c r="AR31" s="200"/>
      <c r="AS31" s="132" t="s">
        <v>236</v>
      </c>
      <c r="AT31" s="133"/>
      <c r="AU31" s="199">
        <v>7</v>
      </c>
      <c r="AV31" s="199"/>
      <c r="AW31" s="418" t="s">
        <v>181</v>
      </c>
      <c r="AX31" s="419"/>
    </row>
    <row r="32" spans="1:50" ht="66" customHeight="1">
      <c r="A32" s="423"/>
      <c r="B32" s="421"/>
      <c r="C32" s="421"/>
      <c r="D32" s="421"/>
      <c r="E32" s="421"/>
      <c r="F32" s="422"/>
      <c r="G32" s="584" t="s">
        <v>574</v>
      </c>
      <c r="H32" s="585"/>
      <c r="I32" s="585"/>
      <c r="J32" s="585"/>
      <c r="K32" s="585"/>
      <c r="L32" s="585"/>
      <c r="M32" s="585"/>
      <c r="N32" s="585"/>
      <c r="O32" s="586"/>
      <c r="P32" s="104" t="s">
        <v>575</v>
      </c>
      <c r="Q32" s="104"/>
      <c r="R32" s="104"/>
      <c r="S32" s="104"/>
      <c r="T32" s="104"/>
      <c r="U32" s="104"/>
      <c r="V32" s="104"/>
      <c r="W32" s="104"/>
      <c r="X32" s="105"/>
      <c r="Y32" s="494" t="s">
        <v>12</v>
      </c>
      <c r="Z32" s="554"/>
      <c r="AA32" s="555"/>
      <c r="AB32" s="484" t="s">
        <v>576</v>
      </c>
      <c r="AC32" s="484"/>
      <c r="AD32" s="484"/>
      <c r="AE32" s="217">
        <v>415</v>
      </c>
      <c r="AF32" s="218"/>
      <c r="AG32" s="218"/>
      <c r="AH32" s="218"/>
      <c r="AI32" s="217">
        <v>420</v>
      </c>
      <c r="AJ32" s="218"/>
      <c r="AK32" s="218"/>
      <c r="AL32" s="218"/>
      <c r="AM32" s="217">
        <v>1170</v>
      </c>
      <c r="AN32" s="218"/>
      <c r="AO32" s="218"/>
      <c r="AP32" s="218"/>
      <c r="AQ32" s="352" t="s">
        <v>569</v>
      </c>
      <c r="AR32" s="207"/>
      <c r="AS32" s="207"/>
      <c r="AT32" s="353"/>
      <c r="AU32" s="218" t="s">
        <v>577</v>
      </c>
      <c r="AV32" s="218"/>
      <c r="AW32" s="218"/>
      <c r="AX32" s="220"/>
    </row>
    <row r="33" spans="1:50" ht="66" customHeight="1">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576</v>
      </c>
      <c r="AC33" s="546"/>
      <c r="AD33" s="546"/>
      <c r="AE33" s="217">
        <v>140</v>
      </c>
      <c r="AF33" s="218"/>
      <c r="AG33" s="218"/>
      <c r="AH33" s="218"/>
      <c r="AI33" s="217">
        <v>420</v>
      </c>
      <c r="AJ33" s="218"/>
      <c r="AK33" s="218"/>
      <c r="AL33" s="218"/>
      <c r="AM33" s="217">
        <v>440</v>
      </c>
      <c r="AN33" s="218"/>
      <c r="AO33" s="218"/>
      <c r="AP33" s="218"/>
      <c r="AQ33" s="352" t="s">
        <v>569</v>
      </c>
      <c r="AR33" s="207"/>
      <c r="AS33" s="207"/>
      <c r="AT33" s="353"/>
      <c r="AU33" s="218">
        <v>560</v>
      </c>
      <c r="AV33" s="218"/>
      <c r="AW33" s="218"/>
      <c r="AX33" s="220"/>
    </row>
    <row r="34" spans="1:50" ht="66" customHeight="1">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296.39999999999998</v>
      </c>
      <c r="AF34" s="218"/>
      <c r="AG34" s="218"/>
      <c r="AH34" s="218"/>
      <c r="AI34" s="217">
        <v>100</v>
      </c>
      <c r="AJ34" s="218"/>
      <c r="AK34" s="218"/>
      <c r="AL34" s="218"/>
      <c r="AM34" s="217">
        <v>265.89999999999998</v>
      </c>
      <c r="AN34" s="218"/>
      <c r="AO34" s="218"/>
      <c r="AP34" s="218"/>
      <c r="AQ34" s="352" t="s">
        <v>569</v>
      </c>
      <c r="AR34" s="207"/>
      <c r="AS34" s="207"/>
      <c r="AT34" s="353"/>
      <c r="AU34" s="218" t="s">
        <v>569</v>
      </c>
      <c r="AV34" s="218"/>
      <c r="AW34" s="218"/>
      <c r="AX34" s="220"/>
    </row>
    <row r="35" spans="1:50" ht="23.25" customHeight="1">
      <c r="A35" s="225" t="s">
        <v>382</v>
      </c>
      <c r="B35" s="226"/>
      <c r="C35" s="226"/>
      <c r="D35" s="226"/>
      <c r="E35" s="226"/>
      <c r="F35" s="227"/>
      <c r="G35" s="231" t="s">
        <v>578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0" t="s">
        <v>235</v>
      </c>
      <c r="AR37" s="151"/>
      <c r="AS37" s="151"/>
      <c r="AT37" s="152"/>
      <c r="AU37" s="434" t="s">
        <v>134</v>
      </c>
      <c r="AV37" s="434"/>
      <c r="AW37" s="434"/>
      <c r="AX37" s="933"/>
    </row>
    <row r="38" spans="1:50" ht="18.75" hidden="1" customHeight="1">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c r="AR38" s="200"/>
      <c r="AS38" s="132" t="s">
        <v>236</v>
      </c>
      <c r="AT38" s="133"/>
      <c r="AU38" s="199"/>
      <c r="AV38" s="199"/>
      <c r="AW38" s="418" t="s">
        <v>181</v>
      </c>
      <c r="AX38" s="419"/>
    </row>
    <row r="39" spans="1:50" ht="23.25" hidden="1" customHeight="1">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0" t="s">
        <v>235</v>
      </c>
      <c r="AR44" s="151"/>
      <c r="AS44" s="151"/>
      <c r="AT44" s="152"/>
      <c r="AU44" s="434" t="s">
        <v>134</v>
      </c>
      <c r="AV44" s="434"/>
      <c r="AW44" s="434"/>
      <c r="AX44" s="933"/>
    </row>
    <row r="45" spans="1:50" ht="18.75" hidden="1" customHeight="1">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0" t="s">
        <v>235</v>
      </c>
      <c r="AR51" s="151"/>
      <c r="AS51" s="151"/>
      <c r="AT51" s="152"/>
      <c r="AU51" s="947" t="s">
        <v>134</v>
      </c>
      <c r="AV51" s="947"/>
      <c r="AW51" s="947"/>
      <c r="AX51" s="948"/>
    </row>
    <row r="52" spans="1:50" ht="18.75" hidden="1" customHeight="1">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0" t="s">
        <v>235</v>
      </c>
      <c r="AR58" s="151"/>
      <c r="AS58" s="151"/>
      <c r="AT58" s="152"/>
      <c r="AU58" s="947" t="s">
        <v>134</v>
      </c>
      <c r="AV58" s="947"/>
      <c r="AW58" s="947"/>
      <c r="AX58" s="948"/>
    </row>
    <row r="59" spans="1:50" ht="18.75" hidden="1" customHeight="1">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c r="A78" s="340" t="s">
        <v>385</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customHeight="1">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customHeight="1">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t="s">
        <v>563</v>
      </c>
      <c r="AR86" s="199"/>
      <c r="AS86" s="132" t="s">
        <v>236</v>
      </c>
      <c r="AT86" s="133"/>
      <c r="AU86" s="199">
        <v>7</v>
      </c>
      <c r="AV86" s="199"/>
      <c r="AW86" s="418" t="s">
        <v>181</v>
      </c>
      <c r="AX86" s="419"/>
      <c r="AY86" s="10"/>
      <c r="AZ86" s="10"/>
      <c r="BA86" s="10"/>
      <c r="BB86" s="10"/>
      <c r="BC86" s="10"/>
      <c r="BD86" s="10"/>
      <c r="BE86" s="10"/>
      <c r="BF86" s="10"/>
      <c r="BG86" s="10"/>
      <c r="BH86" s="10"/>
    </row>
    <row r="87" spans="1:60" ht="59.25" customHeight="1">
      <c r="A87" s="887"/>
      <c r="B87" s="451"/>
      <c r="C87" s="451"/>
      <c r="D87" s="451"/>
      <c r="E87" s="451"/>
      <c r="F87" s="452"/>
      <c r="G87" s="103" t="s">
        <v>563</v>
      </c>
      <c r="H87" s="104"/>
      <c r="I87" s="104"/>
      <c r="J87" s="104"/>
      <c r="K87" s="104"/>
      <c r="L87" s="104"/>
      <c r="M87" s="104"/>
      <c r="N87" s="104"/>
      <c r="O87" s="105"/>
      <c r="P87" s="104" t="s">
        <v>579</v>
      </c>
      <c r="Q87" s="537"/>
      <c r="R87" s="537"/>
      <c r="S87" s="537"/>
      <c r="T87" s="537"/>
      <c r="U87" s="537"/>
      <c r="V87" s="537"/>
      <c r="W87" s="537"/>
      <c r="X87" s="538"/>
      <c r="Y87" s="581" t="s">
        <v>62</v>
      </c>
      <c r="Z87" s="582"/>
      <c r="AA87" s="583"/>
      <c r="AB87" s="484" t="s">
        <v>580</v>
      </c>
      <c r="AC87" s="484"/>
      <c r="AD87" s="484"/>
      <c r="AE87" s="217">
        <v>2</v>
      </c>
      <c r="AF87" s="218"/>
      <c r="AG87" s="218"/>
      <c r="AH87" s="218"/>
      <c r="AI87" s="217">
        <v>2</v>
      </c>
      <c r="AJ87" s="218"/>
      <c r="AK87" s="218"/>
      <c r="AL87" s="218"/>
      <c r="AM87" s="217">
        <v>2</v>
      </c>
      <c r="AN87" s="218"/>
      <c r="AO87" s="218"/>
      <c r="AP87" s="218"/>
      <c r="AQ87" s="352" t="s">
        <v>563</v>
      </c>
      <c r="AR87" s="207"/>
      <c r="AS87" s="207"/>
      <c r="AT87" s="353"/>
      <c r="AU87" s="218" t="s">
        <v>563</v>
      </c>
      <c r="AV87" s="218"/>
      <c r="AW87" s="218"/>
      <c r="AX87" s="220"/>
    </row>
    <row r="88" spans="1:60" ht="59.25" customHeight="1">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t="s">
        <v>580</v>
      </c>
      <c r="AC88" s="546"/>
      <c r="AD88" s="546"/>
      <c r="AE88" s="217" t="s">
        <v>563</v>
      </c>
      <c r="AF88" s="218"/>
      <c r="AG88" s="218"/>
      <c r="AH88" s="218"/>
      <c r="AI88" s="217" t="s">
        <v>563</v>
      </c>
      <c r="AJ88" s="218"/>
      <c r="AK88" s="218"/>
      <c r="AL88" s="218"/>
      <c r="AM88" s="217" t="s">
        <v>618</v>
      </c>
      <c r="AN88" s="218"/>
      <c r="AO88" s="218"/>
      <c r="AP88" s="218"/>
      <c r="AQ88" s="352" t="s">
        <v>563</v>
      </c>
      <c r="AR88" s="207"/>
      <c r="AS88" s="207"/>
      <c r="AT88" s="353"/>
      <c r="AU88" s="218" t="s">
        <v>563</v>
      </c>
      <c r="AV88" s="218"/>
      <c r="AW88" s="218"/>
      <c r="AX88" s="220"/>
      <c r="AY88" s="10"/>
      <c r="AZ88" s="10"/>
      <c r="BA88" s="10"/>
      <c r="BB88" s="10"/>
      <c r="BC88" s="10"/>
    </row>
    <row r="89" spans="1:60" ht="59.25" customHeight="1" thickBot="1">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t="s">
        <v>563</v>
      </c>
      <c r="AF89" s="218"/>
      <c r="AG89" s="218"/>
      <c r="AH89" s="218"/>
      <c r="AI89" s="217" t="s">
        <v>563</v>
      </c>
      <c r="AJ89" s="218"/>
      <c r="AK89" s="218"/>
      <c r="AL89" s="218"/>
      <c r="AM89" s="217" t="s">
        <v>619</v>
      </c>
      <c r="AN89" s="218"/>
      <c r="AO89" s="218"/>
      <c r="AP89" s="218"/>
      <c r="AQ89" s="352" t="s">
        <v>563</v>
      </c>
      <c r="AR89" s="207"/>
      <c r="AS89" s="207"/>
      <c r="AT89" s="353"/>
      <c r="AU89" s="218" t="s">
        <v>563</v>
      </c>
      <c r="AV89" s="218"/>
      <c r="AW89" s="218"/>
      <c r="AX89" s="220"/>
      <c r="AY89" s="10"/>
      <c r="AZ89" s="10"/>
      <c r="BA89" s="10"/>
      <c r="BB89" s="10"/>
      <c r="BC89" s="10"/>
      <c r="BD89" s="10"/>
      <c r="BE89" s="10"/>
      <c r="BF89" s="10"/>
      <c r="BG89" s="10"/>
      <c r="BH89" s="10"/>
    </row>
    <row r="90" spans="1:60" ht="18.75" hidden="1" customHeight="1">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hidden="1" customHeight="1">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23.25" customHeight="1">
      <c r="A101" s="445"/>
      <c r="B101" s="446"/>
      <c r="C101" s="446"/>
      <c r="D101" s="446"/>
      <c r="E101" s="446"/>
      <c r="F101" s="447"/>
      <c r="G101" s="104" t="s">
        <v>581</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582</v>
      </c>
      <c r="AC101" s="484"/>
      <c r="AD101" s="484"/>
      <c r="AE101" s="217">
        <v>5</v>
      </c>
      <c r="AF101" s="218"/>
      <c r="AG101" s="218"/>
      <c r="AH101" s="219"/>
      <c r="AI101" s="217">
        <v>5</v>
      </c>
      <c r="AJ101" s="218"/>
      <c r="AK101" s="218"/>
      <c r="AL101" s="219"/>
      <c r="AM101" s="217">
        <v>6</v>
      </c>
      <c r="AN101" s="218"/>
      <c r="AO101" s="218"/>
      <c r="AP101" s="219"/>
      <c r="AQ101" s="217" t="s">
        <v>563</v>
      </c>
      <c r="AR101" s="218"/>
      <c r="AS101" s="218"/>
      <c r="AT101" s="219"/>
      <c r="AU101" s="217" t="s">
        <v>618</v>
      </c>
      <c r="AV101" s="218"/>
      <c r="AW101" s="218"/>
      <c r="AX101" s="219"/>
    </row>
    <row r="102" spans="1:60" ht="23.25" customHeight="1">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582</v>
      </c>
      <c r="AC102" s="484"/>
      <c r="AD102" s="484"/>
      <c r="AE102" s="441">
        <v>4</v>
      </c>
      <c r="AF102" s="441"/>
      <c r="AG102" s="441"/>
      <c r="AH102" s="441"/>
      <c r="AI102" s="441">
        <v>5</v>
      </c>
      <c r="AJ102" s="441"/>
      <c r="AK102" s="441"/>
      <c r="AL102" s="441"/>
      <c r="AM102" s="441">
        <v>6</v>
      </c>
      <c r="AN102" s="441"/>
      <c r="AO102" s="441"/>
      <c r="AP102" s="441"/>
      <c r="AQ102" s="272">
        <v>5</v>
      </c>
      <c r="AR102" s="273"/>
      <c r="AS102" s="273"/>
      <c r="AT102" s="322"/>
      <c r="AU102" s="272">
        <v>5</v>
      </c>
      <c r="AV102" s="273"/>
      <c r="AW102" s="273"/>
      <c r="AX102" s="322"/>
    </row>
    <row r="103" spans="1:60" ht="31.5" hidden="1" customHeight="1">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7"/>
      <c r="AU103" s="283" t="s">
        <v>435</v>
      </c>
      <c r="AV103" s="284"/>
      <c r="AW103" s="284"/>
      <c r="AX103" s="285"/>
    </row>
    <row r="104" spans="1:60" ht="23.25" hidden="1" customHeight="1">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7"/>
      <c r="AU106" s="283" t="s">
        <v>435</v>
      </c>
      <c r="AV106" s="284"/>
      <c r="AW106" s="284"/>
      <c r="AX106" s="285"/>
    </row>
    <row r="107" spans="1:60" ht="23.25" hidden="1" customHeight="1">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7"/>
      <c r="AU109" s="283" t="s">
        <v>435</v>
      </c>
      <c r="AV109" s="284"/>
      <c r="AW109" s="284"/>
      <c r="AX109" s="285"/>
    </row>
    <row r="110" spans="1:60" ht="23.25" hidden="1" customHeight="1">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7"/>
      <c r="AU112" s="283" t="s">
        <v>435</v>
      </c>
      <c r="AV112" s="284"/>
      <c r="AW112" s="284"/>
      <c r="AX112" s="285"/>
    </row>
    <row r="113" spans="1:50" ht="23.25" hidden="1" customHeight="1">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394</v>
      </c>
      <c r="AF115" s="439"/>
      <c r="AG115" s="439"/>
      <c r="AH115" s="440"/>
      <c r="AI115" s="438" t="s">
        <v>392</v>
      </c>
      <c r="AJ115" s="439"/>
      <c r="AK115" s="439"/>
      <c r="AL115" s="440"/>
      <c r="AM115" s="438" t="s">
        <v>421</v>
      </c>
      <c r="AN115" s="439"/>
      <c r="AO115" s="439"/>
      <c r="AP115" s="440"/>
      <c r="AQ115" s="611" t="s">
        <v>436</v>
      </c>
      <c r="AR115" s="612"/>
      <c r="AS115" s="612"/>
      <c r="AT115" s="612"/>
      <c r="AU115" s="612"/>
      <c r="AV115" s="612"/>
      <c r="AW115" s="612"/>
      <c r="AX115" s="613"/>
    </row>
    <row r="116" spans="1:50" ht="23.25" customHeight="1">
      <c r="A116" s="462"/>
      <c r="B116" s="463"/>
      <c r="C116" s="463"/>
      <c r="D116" s="463"/>
      <c r="E116" s="463"/>
      <c r="F116" s="464"/>
      <c r="G116" s="411" t="s">
        <v>583</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584</v>
      </c>
      <c r="AC116" s="486"/>
      <c r="AD116" s="487"/>
      <c r="AE116" s="441">
        <v>7.2</v>
      </c>
      <c r="AF116" s="441"/>
      <c r="AG116" s="441"/>
      <c r="AH116" s="441"/>
      <c r="AI116" s="441">
        <v>7.2</v>
      </c>
      <c r="AJ116" s="441"/>
      <c r="AK116" s="441"/>
      <c r="AL116" s="441"/>
      <c r="AM116" s="441">
        <v>6</v>
      </c>
      <c r="AN116" s="441"/>
      <c r="AO116" s="441"/>
      <c r="AP116" s="441"/>
      <c r="AQ116" s="217">
        <v>11.4</v>
      </c>
      <c r="AR116" s="218"/>
      <c r="AS116" s="218"/>
      <c r="AT116" s="218"/>
      <c r="AU116" s="218"/>
      <c r="AV116" s="218"/>
      <c r="AW116" s="218"/>
      <c r="AX116" s="220"/>
    </row>
    <row r="117" spans="1:50" ht="46.5" customHeight="1" thickBot="1">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585</v>
      </c>
      <c r="AC117" s="496"/>
      <c r="AD117" s="497"/>
      <c r="AE117" s="574" t="s">
        <v>586</v>
      </c>
      <c r="AF117" s="574"/>
      <c r="AG117" s="574"/>
      <c r="AH117" s="574"/>
      <c r="AI117" s="574" t="s">
        <v>586</v>
      </c>
      <c r="AJ117" s="574"/>
      <c r="AK117" s="574"/>
      <c r="AL117" s="574"/>
      <c r="AM117" s="574" t="s">
        <v>587</v>
      </c>
      <c r="AN117" s="574"/>
      <c r="AO117" s="574"/>
      <c r="AP117" s="574"/>
      <c r="AQ117" s="574" t="s">
        <v>632</v>
      </c>
      <c r="AR117" s="574"/>
      <c r="AS117" s="574"/>
      <c r="AT117" s="574"/>
      <c r="AU117" s="574"/>
      <c r="AV117" s="574"/>
      <c r="AW117" s="574"/>
      <c r="AX117" s="575"/>
    </row>
    <row r="118" spans="1:50" ht="23.25" hidden="1" customHeight="1">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394</v>
      </c>
      <c r="AF118" s="439"/>
      <c r="AG118" s="439"/>
      <c r="AH118" s="440"/>
      <c r="AI118" s="438" t="s">
        <v>392</v>
      </c>
      <c r="AJ118" s="439"/>
      <c r="AK118" s="439"/>
      <c r="AL118" s="440"/>
      <c r="AM118" s="438" t="s">
        <v>421</v>
      </c>
      <c r="AN118" s="439"/>
      <c r="AO118" s="439"/>
      <c r="AP118" s="440"/>
      <c r="AQ118" s="611" t="s">
        <v>436</v>
      </c>
      <c r="AR118" s="612"/>
      <c r="AS118" s="612"/>
      <c r="AT118" s="612"/>
      <c r="AU118" s="612"/>
      <c r="AV118" s="612"/>
      <c r="AW118" s="612"/>
      <c r="AX118" s="613"/>
    </row>
    <row r="119" spans="1:50" ht="23.25" hidden="1" customHeight="1">
      <c r="A119" s="462"/>
      <c r="B119" s="463"/>
      <c r="C119" s="463"/>
      <c r="D119" s="463"/>
      <c r="E119" s="463"/>
      <c r="F119" s="464"/>
      <c r="G119" s="411" t="s">
        <v>564</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588</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394</v>
      </c>
      <c r="AF121" s="439"/>
      <c r="AG121" s="439"/>
      <c r="AH121" s="440"/>
      <c r="AI121" s="438" t="s">
        <v>392</v>
      </c>
      <c r="AJ121" s="439"/>
      <c r="AK121" s="439"/>
      <c r="AL121" s="440"/>
      <c r="AM121" s="438" t="s">
        <v>421</v>
      </c>
      <c r="AN121" s="439"/>
      <c r="AO121" s="439"/>
      <c r="AP121" s="440"/>
      <c r="AQ121" s="611" t="s">
        <v>436</v>
      </c>
      <c r="AR121" s="612"/>
      <c r="AS121" s="612"/>
      <c r="AT121" s="612"/>
      <c r="AU121" s="612"/>
      <c r="AV121" s="612"/>
      <c r="AW121" s="612"/>
      <c r="AX121" s="613"/>
    </row>
    <row r="122" spans="1:50" ht="23.25" hidden="1" customHeight="1">
      <c r="A122" s="462"/>
      <c r="B122" s="463"/>
      <c r="C122" s="463"/>
      <c r="D122" s="463"/>
      <c r="E122" s="463"/>
      <c r="F122" s="464"/>
      <c r="G122" s="411" t="s">
        <v>565</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588</v>
      </c>
      <c r="AC123" s="496"/>
      <c r="AD123" s="497"/>
      <c r="AE123" s="574"/>
      <c r="AF123" s="574"/>
      <c r="AG123" s="574"/>
      <c r="AH123" s="574"/>
      <c r="AI123" s="574" t="s">
        <v>589</v>
      </c>
      <c r="AJ123" s="574"/>
      <c r="AK123" s="574"/>
      <c r="AL123" s="574"/>
      <c r="AM123" s="574"/>
      <c r="AN123" s="574"/>
      <c r="AO123" s="574"/>
      <c r="AP123" s="574"/>
      <c r="AQ123" s="574"/>
      <c r="AR123" s="574"/>
      <c r="AS123" s="574"/>
      <c r="AT123" s="574"/>
      <c r="AU123" s="574"/>
      <c r="AV123" s="574"/>
      <c r="AW123" s="574"/>
      <c r="AX123" s="575"/>
    </row>
    <row r="124" spans="1:50" ht="23.25" hidden="1" customHeight="1">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394</v>
      </c>
      <c r="AF124" s="439"/>
      <c r="AG124" s="439"/>
      <c r="AH124" s="440"/>
      <c r="AI124" s="438" t="s">
        <v>392</v>
      </c>
      <c r="AJ124" s="439"/>
      <c r="AK124" s="439"/>
      <c r="AL124" s="440"/>
      <c r="AM124" s="438" t="s">
        <v>421</v>
      </c>
      <c r="AN124" s="439"/>
      <c r="AO124" s="439"/>
      <c r="AP124" s="440"/>
      <c r="AQ124" s="611" t="s">
        <v>436</v>
      </c>
      <c r="AR124" s="612"/>
      <c r="AS124" s="612"/>
      <c r="AT124" s="612"/>
      <c r="AU124" s="612"/>
      <c r="AV124" s="612"/>
      <c r="AW124" s="612"/>
      <c r="AX124" s="613"/>
    </row>
    <row r="125" spans="1:50" ht="23.25" hidden="1" customHeight="1">
      <c r="A125" s="462"/>
      <c r="B125" s="463"/>
      <c r="C125" s="463"/>
      <c r="D125" s="463"/>
      <c r="E125" s="463"/>
      <c r="F125" s="464"/>
      <c r="G125" s="411" t="s">
        <v>565</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588</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394</v>
      </c>
      <c r="AF127" s="439"/>
      <c r="AG127" s="439"/>
      <c r="AH127" s="440"/>
      <c r="AI127" s="438" t="s">
        <v>392</v>
      </c>
      <c r="AJ127" s="439"/>
      <c r="AK127" s="439"/>
      <c r="AL127" s="440"/>
      <c r="AM127" s="438" t="s">
        <v>421</v>
      </c>
      <c r="AN127" s="439"/>
      <c r="AO127" s="439"/>
      <c r="AP127" s="440"/>
      <c r="AQ127" s="611" t="s">
        <v>436</v>
      </c>
      <c r="AR127" s="612"/>
      <c r="AS127" s="612"/>
      <c r="AT127" s="612"/>
      <c r="AU127" s="612"/>
      <c r="AV127" s="612"/>
      <c r="AW127" s="612"/>
      <c r="AX127" s="613"/>
    </row>
    <row r="128" spans="1:50" ht="23.25" hidden="1" customHeight="1">
      <c r="A128" s="462"/>
      <c r="B128" s="463"/>
      <c r="C128" s="463"/>
      <c r="D128" s="463"/>
      <c r="E128" s="463"/>
      <c r="F128" s="464"/>
      <c r="G128" s="411" t="s">
        <v>565</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588</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c r="A130" s="188" t="s">
        <v>409</v>
      </c>
      <c r="B130" s="185"/>
      <c r="C130" s="184" t="s">
        <v>239</v>
      </c>
      <c r="D130" s="185"/>
      <c r="E130" s="169" t="s">
        <v>268</v>
      </c>
      <c r="F130" s="170"/>
      <c r="G130" s="32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267</v>
      </c>
      <c r="F131" s="175"/>
      <c r="G131" s="359" t="s">
        <v>611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560</v>
      </c>
      <c r="AR133" s="199"/>
      <c r="AS133" s="132" t="s">
        <v>236</v>
      </c>
      <c r="AT133" s="133"/>
      <c r="AU133" s="345" t="s">
        <v>563</v>
      </c>
      <c r="AV133" s="200"/>
      <c r="AW133" s="132" t="s">
        <v>181</v>
      </c>
      <c r="AX133" s="195"/>
    </row>
    <row r="134" spans="1:50" ht="28.5" customHeight="1">
      <c r="A134" s="189"/>
      <c r="B134" s="186"/>
      <c r="C134" s="180"/>
      <c r="D134" s="186"/>
      <c r="E134" s="180"/>
      <c r="F134" s="181"/>
      <c r="G134" s="295" t="s">
        <v>560</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560</v>
      </c>
      <c r="AC134" s="205"/>
      <c r="AD134" s="205"/>
      <c r="AE134" s="319" t="s">
        <v>563</v>
      </c>
      <c r="AF134" s="207"/>
      <c r="AG134" s="207"/>
      <c r="AH134" s="207"/>
      <c r="AI134" s="319" t="s">
        <v>563</v>
      </c>
      <c r="AJ134" s="207"/>
      <c r="AK134" s="207"/>
      <c r="AL134" s="207"/>
      <c r="AM134" s="319" t="s">
        <v>561</v>
      </c>
      <c r="AN134" s="207"/>
      <c r="AO134" s="207"/>
      <c r="AP134" s="207"/>
      <c r="AQ134" s="319" t="s">
        <v>591</v>
      </c>
      <c r="AR134" s="207"/>
      <c r="AS134" s="207"/>
      <c r="AT134" s="207"/>
      <c r="AU134" s="319" t="s">
        <v>560</v>
      </c>
      <c r="AV134" s="207"/>
      <c r="AW134" s="207"/>
      <c r="AX134" s="208"/>
    </row>
    <row r="135" spans="1:50" ht="28.5" customHeight="1">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560</v>
      </c>
      <c r="AC135" s="343"/>
      <c r="AD135" s="344"/>
      <c r="AE135" s="319" t="s">
        <v>563</v>
      </c>
      <c r="AF135" s="207"/>
      <c r="AG135" s="207"/>
      <c r="AH135" s="207"/>
      <c r="AI135" s="319" t="s">
        <v>563</v>
      </c>
      <c r="AJ135" s="207"/>
      <c r="AK135" s="207"/>
      <c r="AL135" s="207"/>
      <c r="AM135" s="319" t="s">
        <v>561</v>
      </c>
      <c r="AN135" s="207"/>
      <c r="AO135" s="207"/>
      <c r="AP135" s="207"/>
      <c r="AQ135" s="319" t="s">
        <v>560</v>
      </c>
      <c r="AR135" s="207"/>
      <c r="AS135" s="207"/>
      <c r="AT135" s="207"/>
      <c r="AU135" s="319" t="s">
        <v>563</v>
      </c>
      <c r="AV135" s="207"/>
      <c r="AW135" s="207"/>
      <c r="AX135" s="208"/>
    </row>
    <row r="136" spans="1:50" ht="18.75" hidden="1" customHeight="1">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hidden="1" customHeight="1">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561</v>
      </c>
      <c r="AN138" s="207"/>
      <c r="AO138" s="207"/>
      <c r="AP138" s="207"/>
      <c r="AQ138" s="319"/>
      <c r="AR138" s="207"/>
      <c r="AS138" s="207"/>
      <c r="AT138" s="207"/>
      <c r="AU138" s="319"/>
      <c r="AV138" s="207"/>
      <c r="AW138" s="207"/>
      <c r="AX138" s="208"/>
    </row>
    <row r="139" spans="1:50" ht="39.75" hidden="1" customHeight="1">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561</v>
      </c>
      <c r="AN139" s="207"/>
      <c r="AO139" s="207"/>
      <c r="AP139" s="207"/>
      <c r="AQ139" s="319"/>
      <c r="AR139" s="207"/>
      <c r="AS139" s="207"/>
      <c r="AT139" s="207"/>
      <c r="AU139" s="319"/>
      <c r="AV139" s="207"/>
      <c r="AW139" s="207"/>
      <c r="AX139" s="208"/>
    </row>
    <row r="140" spans="1:50" ht="18.75" hidden="1" customHeight="1">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hidden="1" customHeight="1">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customHeight="1">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customHeight="1">
      <c r="A154" s="189"/>
      <c r="B154" s="186"/>
      <c r="C154" s="180"/>
      <c r="D154" s="186"/>
      <c r="E154" s="180"/>
      <c r="F154" s="181"/>
      <c r="G154" s="295" t="s">
        <v>592</v>
      </c>
      <c r="H154" s="104"/>
      <c r="I154" s="104"/>
      <c r="J154" s="104"/>
      <c r="K154" s="104"/>
      <c r="L154" s="104"/>
      <c r="M154" s="104"/>
      <c r="N154" s="104"/>
      <c r="O154" s="104"/>
      <c r="P154" s="105"/>
      <c r="Q154" s="320" t="s">
        <v>593</v>
      </c>
      <c r="R154" s="104"/>
      <c r="S154" s="104"/>
      <c r="T154" s="104"/>
      <c r="U154" s="104"/>
      <c r="V154" s="104"/>
      <c r="W154" s="104"/>
      <c r="X154" s="104"/>
      <c r="Y154" s="104"/>
      <c r="Z154" s="104"/>
      <c r="AA154" s="292"/>
      <c r="AB154" s="350" t="s">
        <v>594</v>
      </c>
      <c r="AC154" s="141"/>
      <c r="AD154" s="141"/>
      <c r="AE154" s="351" t="s">
        <v>593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60.75" customHeight="1">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637</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60.75" customHeight="1">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89"/>
      <c r="B188" s="186"/>
      <c r="C188" s="180"/>
      <c r="D188" s="186"/>
      <c r="E188" s="320"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c r="A430" s="189"/>
      <c r="B430" s="186"/>
      <c r="C430" s="178" t="s">
        <v>424</v>
      </c>
      <c r="D430" s="955"/>
      <c r="E430" s="174" t="s">
        <v>402</v>
      </c>
      <c r="F430" s="920"/>
      <c r="G430" s="921" t="s">
        <v>255</v>
      </c>
      <c r="H430" s="122"/>
      <c r="I430" s="122"/>
      <c r="J430" s="922" t="s">
        <v>560</v>
      </c>
      <c r="K430" s="923"/>
      <c r="L430" s="923"/>
      <c r="M430" s="923"/>
      <c r="N430" s="923"/>
      <c r="O430" s="923"/>
      <c r="P430" s="923"/>
      <c r="Q430" s="923"/>
      <c r="R430" s="923"/>
      <c r="S430" s="923"/>
      <c r="T430" s="924"/>
      <c r="U430" s="925" t="s">
        <v>560</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560</v>
      </c>
      <c r="AF432" s="200"/>
      <c r="AG432" s="132" t="s">
        <v>236</v>
      </c>
      <c r="AH432" s="133"/>
      <c r="AI432" s="155"/>
      <c r="AJ432" s="155"/>
      <c r="AK432" s="155"/>
      <c r="AL432" s="153"/>
      <c r="AM432" s="155"/>
      <c r="AN432" s="155"/>
      <c r="AO432" s="155"/>
      <c r="AP432" s="153"/>
      <c r="AQ432" s="610" t="s">
        <v>560</v>
      </c>
      <c r="AR432" s="200"/>
      <c r="AS432" s="132" t="s">
        <v>236</v>
      </c>
      <c r="AT432" s="133"/>
      <c r="AU432" s="610" t="s">
        <v>591</v>
      </c>
      <c r="AV432" s="200"/>
      <c r="AW432" s="132" t="s">
        <v>181</v>
      </c>
      <c r="AX432" s="195"/>
    </row>
    <row r="433" spans="1:50" ht="23.25" customHeight="1">
      <c r="A433" s="189"/>
      <c r="B433" s="186"/>
      <c r="C433" s="180"/>
      <c r="D433" s="186"/>
      <c r="E433" s="354"/>
      <c r="F433" s="355"/>
      <c r="G433" s="295" t="s">
        <v>560</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560</v>
      </c>
      <c r="AC433" s="213"/>
      <c r="AD433" s="213"/>
      <c r="AE433" s="416" t="s">
        <v>560</v>
      </c>
      <c r="AF433" s="207"/>
      <c r="AG433" s="207"/>
      <c r="AH433" s="207"/>
      <c r="AI433" s="416" t="s">
        <v>591</v>
      </c>
      <c r="AJ433" s="207"/>
      <c r="AK433" s="207"/>
      <c r="AL433" s="207"/>
      <c r="AM433" s="416" t="s">
        <v>561</v>
      </c>
      <c r="AN433" s="207"/>
      <c r="AO433" s="207"/>
      <c r="AP433" s="207"/>
      <c r="AQ433" s="416" t="s">
        <v>560</v>
      </c>
      <c r="AR433" s="207"/>
      <c r="AS433" s="207"/>
      <c r="AT433" s="353"/>
      <c r="AU433" s="417" t="s">
        <v>560</v>
      </c>
      <c r="AV433" s="207"/>
      <c r="AW433" s="207"/>
      <c r="AX433" s="208"/>
    </row>
    <row r="434" spans="1:50" ht="23.25" customHeight="1">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560</v>
      </c>
      <c r="AC434" s="213"/>
      <c r="AD434" s="213"/>
      <c r="AE434" s="416" t="s">
        <v>560</v>
      </c>
      <c r="AF434" s="207"/>
      <c r="AG434" s="207"/>
      <c r="AH434" s="207"/>
      <c r="AI434" s="416" t="s">
        <v>560</v>
      </c>
      <c r="AJ434" s="207"/>
      <c r="AK434" s="207"/>
      <c r="AL434" s="207"/>
      <c r="AM434" s="416" t="s">
        <v>561</v>
      </c>
      <c r="AN434" s="207"/>
      <c r="AO434" s="207"/>
      <c r="AP434" s="207"/>
      <c r="AQ434" s="416" t="s">
        <v>560</v>
      </c>
      <c r="AR434" s="207"/>
      <c r="AS434" s="207"/>
      <c r="AT434" s="353"/>
      <c r="AU434" s="417" t="s">
        <v>560</v>
      </c>
      <c r="AV434" s="207"/>
      <c r="AW434" s="207"/>
      <c r="AX434" s="208"/>
    </row>
    <row r="435" spans="1:50" ht="23.25" customHeight="1">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560</v>
      </c>
      <c r="AF435" s="207"/>
      <c r="AG435" s="207"/>
      <c r="AH435" s="207"/>
      <c r="AI435" s="416" t="s">
        <v>560</v>
      </c>
      <c r="AJ435" s="207"/>
      <c r="AK435" s="207"/>
      <c r="AL435" s="207"/>
      <c r="AM435" s="416" t="s">
        <v>561</v>
      </c>
      <c r="AN435" s="207"/>
      <c r="AO435" s="207"/>
      <c r="AP435" s="207"/>
      <c r="AQ435" s="416" t="s">
        <v>560</v>
      </c>
      <c r="AR435" s="207"/>
      <c r="AS435" s="207"/>
      <c r="AT435" s="353"/>
      <c r="AU435" s="417" t="s">
        <v>560</v>
      </c>
      <c r="AV435" s="207"/>
      <c r="AW435" s="207"/>
      <c r="AX435" s="208"/>
    </row>
    <row r="436" spans="1:50" ht="18.75" hidden="1" customHeight="1">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customHeight="1">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569</v>
      </c>
      <c r="AF457" s="200"/>
      <c r="AG457" s="132" t="s">
        <v>236</v>
      </c>
      <c r="AH457" s="133"/>
      <c r="AI457" s="155"/>
      <c r="AJ457" s="155"/>
      <c r="AK457" s="155"/>
      <c r="AL457" s="153"/>
      <c r="AM457" s="155"/>
      <c r="AN457" s="155"/>
      <c r="AO457" s="155"/>
      <c r="AP457" s="153"/>
      <c r="AQ457" s="610" t="s">
        <v>560</v>
      </c>
      <c r="AR457" s="200"/>
      <c r="AS457" s="132" t="s">
        <v>236</v>
      </c>
      <c r="AT457" s="133"/>
      <c r="AU457" s="345" t="s">
        <v>560</v>
      </c>
      <c r="AV457" s="200"/>
      <c r="AW457" s="132" t="s">
        <v>181</v>
      </c>
      <c r="AX457" s="195"/>
    </row>
    <row r="458" spans="1:50" ht="23.25" customHeight="1">
      <c r="A458" s="189"/>
      <c r="B458" s="186"/>
      <c r="C458" s="180"/>
      <c r="D458" s="186"/>
      <c r="E458" s="354"/>
      <c r="F458" s="355"/>
      <c r="G458" s="295" t="s">
        <v>560</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560</v>
      </c>
      <c r="AC458" s="213"/>
      <c r="AD458" s="213"/>
      <c r="AE458" s="416" t="s">
        <v>560</v>
      </c>
      <c r="AF458" s="207"/>
      <c r="AG458" s="207"/>
      <c r="AH458" s="207"/>
      <c r="AI458" s="416" t="s">
        <v>560</v>
      </c>
      <c r="AJ458" s="207"/>
      <c r="AK458" s="207"/>
      <c r="AL458" s="207"/>
      <c r="AM458" s="416" t="s">
        <v>561</v>
      </c>
      <c r="AN458" s="207"/>
      <c r="AO458" s="207"/>
      <c r="AP458" s="207"/>
      <c r="AQ458" s="416" t="s">
        <v>560</v>
      </c>
      <c r="AR458" s="207"/>
      <c r="AS458" s="207"/>
      <c r="AT458" s="353"/>
      <c r="AU458" s="417" t="s">
        <v>560</v>
      </c>
      <c r="AV458" s="207"/>
      <c r="AW458" s="207"/>
      <c r="AX458" s="208"/>
    </row>
    <row r="459" spans="1:50" ht="23.25" customHeight="1">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560</v>
      </c>
      <c r="AC459" s="213"/>
      <c r="AD459" s="213"/>
      <c r="AE459" s="416" t="s">
        <v>560</v>
      </c>
      <c r="AF459" s="207"/>
      <c r="AG459" s="207"/>
      <c r="AH459" s="207"/>
      <c r="AI459" s="416" t="s">
        <v>560</v>
      </c>
      <c r="AJ459" s="207"/>
      <c r="AK459" s="207"/>
      <c r="AL459" s="207"/>
      <c r="AM459" s="416" t="s">
        <v>561</v>
      </c>
      <c r="AN459" s="207"/>
      <c r="AO459" s="207"/>
      <c r="AP459" s="207"/>
      <c r="AQ459" s="416" t="s">
        <v>560</v>
      </c>
      <c r="AR459" s="207"/>
      <c r="AS459" s="207"/>
      <c r="AT459" s="353"/>
      <c r="AU459" s="417" t="s">
        <v>560</v>
      </c>
      <c r="AV459" s="207"/>
      <c r="AW459" s="207"/>
      <c r="AX459" s="208"/>
    </row>
    <row r="460" spans="1:50" ht="23.25" customHeight="1">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560</v>
      </c>
      <c r="AF460" s="207"/>
      <c r="AG460" s="207"/>
      <c r="AH460" s="207"/>
      <c r="AI460" s="416" t="s">
        <v>591</v>
      </c>
      <c r="AJ460" s="207"/>
      <c r="AK460" s="207"/>
      <c r="AL460" s="207"/>
      <c r="AM460" s="416" t="s">
        <v>561</v>
      </c>
      <c r="AN460" s="207"/>
      <c r="AO460" s="207"/>
      <c r="AP460" s="207"/>
      <c r="AQ460" s="416" t="s">
        <v>591</v>
      </c>
      <c r="AR460" s="207"/>
      <c r="AS460" s="207"/>
      <c r="AT460" s="353"/>
      <c r="AU460" s="417" t="s">
        <v>560</v>
      </c>
      <c r="AV460" s="207"/>
      <c r="AW460" s="207"/>
      <c r="AX460" s="208"/>
    </row>
    <row r="461" spans="1:50" ht="18.75" hidden="1" customHeight="1">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c r="A482" s="189"/>
      <c r="B482" s="186"/>
      <c r="C482" s="180"/>
      <c r="D482" s="186"/>
      <c r="E482" s="320" t="s">
        <v>560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9"/>
      <c r="B484" s="186"/>
      <c r="C484" s="180"/>
      <c r="D484" s="186"/>
      <c r="E484" s="174" t="s">
        <v>406</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9"/>
      <c r="B538" s="186"/>
      <c r="C538" s="180"/>
      <c r="D538" s="186"/>
      <c r="E538" s="174" t="s">
        <v>407</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9"/>
      <c r="B592" s="186"/>
      <c r="C592" s="180"/>
      <c r="D592" s="186"/>
      <c r="E592" s="174" t="s">
        <v>406</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9"/>
      <c r="B646" s="186"/>
      <c r="C646" s="180"/>
      <c r="D646" s="186"/>
      <c r="E646" s="174" t="s">
        <v>407</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108.75" customHeight="1">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566</v>
      </c>
      <c r="AE702" s="358"/>
      <c r="AF702" s="358"/>
      <c r="AG702" s="403" t="s">
        <v>596</v>
      </c>
      <c r="AH702" s="404"/>
      <c r="AI702" s="404"/>
      <c r="AJ702" s="404"/>
      <c r="AK702" s="404"/>
      <c r="AL702" s="404"/>
      <c r="AM702" s="404"/>
      <c r="AN702" s="404"/>
      <c r="AO702" s="404"/>
      <c r="AP702" s="404"/>
      <c r="AQ702" s="404"/>
      <c r="AR702" s="404"/>
      <c r="AS702" s="404"/>
      <c r="AT702" s="404"/>
      <c r="AU702" s="404"/>
      <c r="AV702" s="404"/>
      <c r="AW702" s="404"/>
      <c r="AX702" s="405"/>
    </row>
    <row r="703" spans="1:50" ht="81.75" customHeight="1">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566</v>
      </c>
      <c r="AE703" s="332"/>
      <c r="AF703" s="332"/>
      <c r="AG703" s="100" t="s">
        <v>633</v>
      </c>
      <c r="AH703" s="101"/>
      <c r="AI703" s="101"/>
      <c r="AJ703" s="101"/>
      <c r="AK703" s="101"/>
      <c r="AL703" s="101"/>
      <c r="AM703" s="101"/>
      <c r="AN703" s="101"/>
      <c r="AO703" s="101"/>
      <c r="AP703" s="101"/>
      <c r="AQ703" s="101"/>
      <c r="AR703" s="101"/>
      <c r="AS703" s="101"/>
      <c r="AT703" s="101"/>
      <c r="AU703" s="101"/>
      <c r="AV703" s="101"/>
      <c r="AW703" s="101"/>
      <c r="AX703" s="102"/>
    </row>
    <row r="704" spans="1:50" ht="81.75" customHeight="1">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566</v>
      </c>
      <c r="AE704" s="804"/>
      <c r="AF704" s="804"/>
      <c r="AG704" s="167" t="s">
        <v>634</v>
      </c>
      <c r="AH704" s="107"/>
      <c r="AI704" s="107"/>
      <c r="AJ704" s="107"/>
      <c r="AK704" s="107"/>
      <c r="AL704" s="107"/>
      <c r="AM704" s="107"/>
      <c r="AN704" s="107"/>
      <c r="AO704" s="107"/>
      <c r="AP704" s="107"/>
      <c r="AQ704" s="107"/>
      <c r="AR704" s="107"/>
      <c r="AS704" s="107"/>
      <c r="AT704" s="107"/>
      <c r="AU704" s="107"/>
      <c r="AV704" s="107"/>
      <c r="AW704" s="107"/>
      <c r="AX704" s="168"/>
    </row>
    <row r="705" spans="1:50" ht="28.5" customHeight="1">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566</v>
      </c>
      <c r="AE705" s="735"/>
      <c r="AF705" s="735"/>
      <c r="AG705" s="124" t="s">
        <v>642</v>
      </c>
      <c r="AH705" s="104"/>
      <c r="AI705" s="104"/>
      <c r="AJ705" s="104"/>
      <c r="AK705" s="104"/>
      <c r="AL705" s="104"/>
      <c r="AM705" s="104"/>
      <c r="AN705" s="104"/>
      <c r="AO705" s="104"/>
      <c r="AP705" s="104"/>
      <c r="AQ705" s="104"/>
      <c r="AR705" s="104"/>
      <c r="AS705" s="104"/>
      <c r="AT705" s="104"/>
      <c r="AU705" s="104"/>
      <c r="AV705" s="104"/>
      <c r="AW705" s="104"/>
      <c r="AX705" s="125"/>
    </row>
    <row r="706" spans="1:50" ht="42" customHeight="1">
      <c r="A706" s="662"/>
      <c r="B706" s="663"/>
      <c r="C706" s="816"/>
      <c r="D706" s="817"/>
      <c r="E706" s="750" t="s">
        <v>383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620</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29.25" customHeight="1">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620</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45" customHeight="1">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566</v>
      </c>
      <c r="AE708" s="625"/>
      <c r="AF708" s="625"/>
      <c r="AG708" s="762" t="s">
        <v>597</v>
      </c>
      <c r="AH708" s="763"/>
      <c r="AI708" s="763"/>
      <c r="AJ708" s="763"/>
      <c r="AK708" s="763"/>
      <c r="AL708" s="763"/>
      <c r="AM708" s="763"/>
      <c r="AN708" s="763"/>
      <c r="AO708" s="763"/>
      <c r="AP708" s="763"/>
      <c r="AQ708" s="763"/>
      <c r="AR708" s="763"/>
      <c r="AS708" s="763"/>
      <c r="AT708" s="763"/>
      <c r="AU708" s="763"/>
      <c r="AV708" s="763"/>
      <c r="AW708" s="763"/>
      <c r="AX708" s="764"/>
    </row>
    <row r="709" spans="1:50" ht="28.5" customHeight="1">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621</v>
      </c>
      <c r="AE709" s="332"/>
      <c r="AF709" s="332"/>
      <c r="AG709" s="100" t="s">
        <v>569</v>
      </c>
      <c r="AH709" s="101"/>
      <c r="AI709" s="101"/>
      <c r="AJ709" s="101"/>
      <c r="AK709" s="101"/>
      <c r="AL709" s="101"/>
      <c r="AM709" s="101"/>
      <c r="AN709" s="101"/>
      <c r="AO709" s="101"/>
      <c r="AP709" s="101"/>
      <c r="AQ709" s="101"/>
      <c r="AR709" s="101"/>
      <c r="AS709" s="101"/>
      <c r="AT709" s="101"/>
      <c r="AU709" s="101"/>
      <c r="AV709" s="101"/>
      <c r="AW709" s="101"/>
      <c r="AX709" s="102"/>
    </row>
    <row r="710" spans="1:50" ht="68.25" customHeight="1">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566</v>
      </c>
      <c r="AE710" s="332"/>
      <c r="AF710" s="332"/>
      <c r="AG710" s="100" t="s">
        <v>642</v>
      </c>
      <c r="AH710" s="101"/>
      <c r="AI710" s="101"/>
      <c r="AJ710" s="101"/>
      <c r="AK710" s="101"/>
      <c r="AL710" s="101"/>
      <c r="AM710" s="101"/>
      <c r="AN710" s="101"/>
      <c r="AO710" s="101"/>
      <c r="AP710" s="101"/>
      <c r="AQ710" s="101"/>
      <c r="AR710" s="101"/>
      <c r="AS710" s="101"/>
      <c r="AT710" s="101"/>
      <c r="AU710" s="101"/>
      <c r="AV710" s="101"/>
      <c r="AW710" s="101"/>
      <c r="AX710" s="102"/>
    </row>
    <row r="711" spans="1:50" ht="81" customHeight="1">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566</v>
      </c>
      <c r="AE711" s="332"/>
      <c r="AF711" s="332"/>
      <c r="AG711" s="100" t="s">
        <v>643</v>
      </c>
      <c r="AH711" s="101"/>
      <c r="AI711" s="101"/>
      <c r="AJ711" s="101"/>
      <c r="AK711" s="101"/>
      <c r="AL711" s="101"/>
      <c r="AM711" s="101"/>
      <c r="AN711" s="101"/>
      <c r="AO711" s="101"/>
      <c r="AP711" s="101"/>
      <c r="AQ711" s="101"/>
      <c r="AR711" s="101"/>
      <c r="AS711" s="101"/>
      <c r="AT711" s="101"/>
      <c r="AU711" s="101"/>
      <c r="AV711" s="101"/>
      <c r="AW711" s="101"/>
      <c r="AX711" s="102"/>
    </row>
    <row r="712" spans="1:50" ht="28.5" customHeight="1">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621</v>
      </c>
      <c r="AE712" s="804"/>
      <c r="AF712" s="804"/>
      <c r="AG712" s="832" t="s">
        <v>569</v>
      </c>
      <c r="AH712" s="833"/>
      <c r="AI712" s="833"/>
      <c r="AJ712" s="833"/>
      <c r="AK712" s="833"/>
      <c r="AL712" s="833"/>
      <c r="AM712" s="833"/>
      <c r="AN712" s="833"/>
      <c r="AO712" s="833"/>
      <c r="AP712" s="833"/>
      <c r="AQ712" s="833"/>
      <c r="AR712" s="833"/>
      <c r="AS712" s="833"/>
      <c r="AT712" s="833"/>
      <c r="AU712" s="833"/>
      <c r="AV712" s="833"/>
      <c r="AW712" s="833"/>
      <c r="AX712" s="834"/>
    </row>
    <row r="713" spans="1:50" ht="28.5" customHeight="1">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621</v>
      </c>
      <c r="AE713" s="332"/>
      <c r="AF713" s="683"/>
      <c r="AG713" s="100" t="s">
        <v>569</v>
      </c>
      <c r="AH713" s="101"/>
      <c r="AI713" s="101"/>
      <c r="AJ713" s="101"/>
      <c r="AK713" s="101"/>
      <c r="AL713" s="101"/>
      <c r="AM713" s="101"/>
      <c r="AN713" s="101"/>
      <c r="AO713" s="101"/>
      <c r="AP713" s="101"/>
      <c r="AQ713" s="101"/>
      <c r="AR713" s="101"/>
      <c r="AS713" s="101"/>
      <c r="AT713" s="101"/>
      <c r="AU713" s="101"/>
      <c r="AV713" s="101"/>
      <c r="AW713" s="101"/>
      <c r="AX713" s="102"/>
    </row>
    <row r="714" spans="1:50" ht="42" customHeight="1">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566</v>
      </c>
      <c r="AE714" s="830"/>
      <c r="AF714" s="831"/>
      <c r="AG714" s="756" t="s">
        <v>598</v>
      </c>
      <c r="AH714" s="757"/>
      <c r="AI714" s="757"/>
      <c r="AJ714" s="757"/>
      <c r="AK714" s="757"/>
      <c r="AL714" s="757"/>
      <c r="AM714" s="757"/>
      <c r="AN714" s="757"/>
      <c r="AO714" s="757"/>
      <c r="AP714" s="757"/>
      <c r="AQ714" s="757"/>
      <c r="AR714" s="757"/>
      <c r="AS714" s="757"/>
      <c r="AT714" s="757"/>
      <c r="AU714" s="757"/>
      <c r="AV714" s="757"/>
      <c r="AW714" s="757"/>
      <c r="AX714" s="758"/>
    </row>
    <row r="715" spans="1:50" ht="81" customHeight="1">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566</v>
      </c>
      <c r="AE715" s="625"/>
      <c r="AF715" s="676"/>
      <c r="AG715" s="762" t="s">
        <v>599</v>
      </c>
      <c r="AH715" s="763"/>
      <c r="AI715" s="763"/>
      <c r="AJ715" s="763"/>
      <c r="AK715" s="763"/>
      <c r="AL715" s="763"/>
      <c r="AM715" s="763"/>
      <c r="AN715" s="763"/>
      <c r="AO715" s="763"/>
      <c r="AP715" s="763"/>
      <c r="AQ715" s="763"/>
      <c r="AR715" s="763"/>
      <c r="AS715" s="763"/>
      <c r="AT715" s="763"/>
      <c r="AU715" s="763"/>
      <c r="AV715" s="763"/>
      <c r="AW715" s="763"/>
      <c r="AX715" s="764"/>
    </row>
    <row r="716" spans="1:50" ht="42" customHeight="1">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621</v>
      </c>
      <c r="AE716" s="647"/>
      <c r="AF716" s="647"/>
      <c r="AG716" s="100" t="s">
        <v>569</v>
      </c>
      <c r="AH716" s="101"/>
      <c r="AI716" s="101"/>
      <c r="AJ716" s="101"/>
      <c r="AK716" s="101"/>
      <c r="AL716" s="101"/>
      <c r="AM716" s="101"/>
      <c r="AN716" s="101"/>
      <c r="AO716" s="101"/>
      <c r="AP716" s="101"/>
      <c r="AQ716" s="101"/>
      <c r="AR716" s="101"/>
      <c r="AS716" s="101"/>
      <c r="AT716" s="101"/>
      <c r="AU716" s="101"/>
      <c r="AV716" s="101"/>
      <c r="AW716" s="101"/>
      <c r="AX716" s="102"/>
    </row>
    <row r="717" spans="1:50" ht="28.5" customHeight="1">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566</v>
      </c>
      <c r="AE717" s="332"/>
      <c r="AF717" s="332"/>
      <c r="AG717" s="100" t="s">
        <v>600</v>
      </c>
      <c r="AH717" s="101"/>
      <c r="AI717" s="101"/>
      <c r="AJ717" s="101"/>
      <c r="AK717" s="101"/>
      <c r="AL717" s="101"/>
      <c r="AM717" s="101"/>
      <c r="AN717" s="101"/>
      <c r="AO717" s="101"/>
      <c r="AP717" s="101"/>
      <c r="AQ717" s="101"/>
      <c r="AR717" s="101"/>
      <c r="AS717" s="101"/>
      <c r="AT717" s="101"/>
      <c r="AU717" s="101"/>
      <c r="AV717" s="101"/>
      <c r="AW717" s="101"/>
      <c r="AX717" s="102"/>
    </row>
    <row r="718" spans="1:50" ht="55.5" customHeight="1">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566</v>
      </c>
      <c r="AE718" s="332"/>
      <c r="AF718" s="332"/>
      <c r="AG718" s="126" t="s">
        <v>601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621</v>
      </c>
      <c r="AE719" s="625"/>
      <c r="AF719" s="625"/>
      <c r="AG719" s="124" t="s">
        <v>577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0.25" customHeight="1">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0.25" customHeight="1">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0.25" customHeight="1">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0.25" customHeight="1">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0.25" customHeight="1">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85.5" customHeight="1">
      <c r="A726" s="660" t="s">
        <v>48</v>
      </c>
      <c r="B726" s="824"/>
      <c r="C726" s="837" t="s">
        <v>53</v>
      </c>
      <c r="D726" s="859"/>
      <c r="E726" s="859"/>
      <c r="F726" s="860"/>
      <c r="G726" s="597" t="s">
        <v>622</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54" customHeight="1" thickBot="1">
      <c r="A727" s="825"/>
      <c r="B727" s="826"/>
      <c r="C727" s="769" t="s">
        <v>57</v>
      </c>
      <c r="D727" s="770"/>
      <c r="E727" s="770"/>
      <c r="F727" s="771"/>
      <c r="G727" s="595" t="s">
        <v>623</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c r="A729" s="654" t="s">
        <v>639</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93" customHeight="1" thickBot="1">
      <c r="A731" s="821" t="s">
        <v>640</v>
      </c>
      <c r="B731" s="822"/>
      <c r="C731" s="822"/>
      <c r="D731" s="822"/>
      <c r="E731" s="823"/>
      <c r="F731" s="749" t="s">
        <v>641</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8.25" customHeight="1" thickBot="1">
      <c r="A733" s="693" t="s">
        <v>640</v>
      </c>
      <c r="B733" s="694"/>
      <c r="C733" s="694"/>
      <c r="D733" s="694"/>
      <c r="E733" s="695"/>
      <c r="F733" s="657" t="s">
        <v>563</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5.25" customHeight="1" thickBot="1">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c r="A737" s="1013" t="s">
        <v>405</v>
      </c>
      <c r="B737" s="210"/>
      <c r="C737" s="210"/>
      <c r="D737" s="211"/>
      <c r="E737" s="1014" t="s">
        <v>602</v>
      </c>
      <c r="F737" s="1014"/>
      <c r="G737" s="1014"/>
      <c r="H737" s="1014"/>
      <c r="I737" s="1014"/>
      <c r="J737" s="1014"/>
      <c r="K737" s="1014"/>
      <c r="L737" s="1014"/>
      <c r="M737" s="1014"/>
      <c r="N737" s="378" t="s">
        <v>400</v>
      </c>
      <c r="O737" s="378"/>
      <c r="P737" s="378"/>
      <c r="Q737" s="378"/>
      <c r="R737" s="1014" t="s">
        <v>603</v>
      </c>
      <c r="S737" s="1014"/>
      <c r="T737" s="1014"/>
      <c r="U737" s="1014"/>
      <c r="V737" s="1014"/>
      <c r="W737" s="1014"/>
      <c r="X737" s="1014"/>
      <c r="Y737" s="1014"/>
      <c r="Z737" s="1014"/>
      <c r="AA737" s="378" t="s">
        <v>399</v>
      </c>
      <c r="AB737" s="378"/>
      <c r="AC737" s="378"/>
      <c r="AD737" s="378"/>
      <c r="AE737" s="1014" t="s">
        <v>604</v>
      </c>
      <c r="AF737" s="1014"/>
      <c r="AG737" s="1014"/>
      <c r="AH737" s="1014"/>
      <c r="AI737" s="1014"/>
      <c r="AJ737" s="1014"/>
      <c r="AK737" s="1014"/>
      <c r="AL737" s="1014"/>
      <c r="AM737" s="1014"/>
      <c r="AN737" s="378" t="s">
        <v>398</v>
      </c>
      <c r="AO737" s="378"/>
      <c r="AP737" s="378"/>
      <c r="AQ737" s="378"/>
      <c r="AR737" s="1020" t="s">
        <v>605</v>
      </c>
      <c r="AS737" s="1021"/>
      <c r="AT737" s="1021"/>
      <c r="AU737" s="1021"/>
      <c r="AV737" s="1021"/>
      <c r="AW737" s="1021"/>
      <c r="AX737" s="1022"/>
      <c r="AY737" s="88"/>
      <c r="AZ737" s="88"/>
    </row>
    <row r="738" spans="1:52" ht="24.75" customHeight="1">
      <c r="A738" s="1013" t="s">
        <v>397</v>
      </c>
      <c r="B738" s="210"/>
      <c r="C738" s="210"/>
      <c r="D738" s="211"/>
      <c r="E738" s="1014" t="s">
        <v>606</v>
      </c>
      <c r="F738" s="1014"/>
      <c r="G738" s="1014"/>
      <c r="H738" s="1014"/>
      <c r="I738" s="1014"/>
      <c r="J738" s="1014"/>
      <c r="K738" s="1014"/>
      <c r="L738" s="1014"/>
      <c r="M738" s="1014"/>
      <c r="N738" s="378" t="s">
        <v>396</v>
      </c>
      <c r="O738" s="378"/>
      <c r="P738" s="378"/>
      <c r="Q738" s="378"/>
      <c r="R738" s="1014" t="s">
        <v>607</v>
      </c>
      <c r="S738" s="1014"/>
      <c r="T738" s="1014"/>
      <c r="U738" s="1014"/>
      <c r="V738" s="1014"/>
      <c r="W738" s="1014"/>
      <c r="X738" s="1014"/>
      <c r="Y738" s="1014"/>
      <c r="Z738" s="1014"/>
      <c r="AA738" s="378" t="s">
        <v>395</v>
      </c>
      <c r="AB738" s="378"/>
      <c r="AC738" s="378"/>
      <c r="AD738" s="378"/>
      <c r="AE738" s="1014" t="s">
        <v>608</v>
      </c>
      <c r="AF738" s="1014"/>
      <c r="AG738" s="1014"/>
      <c r="AH738" s="1014"/>
      <c r="AI738" s="1014"/>
      <c r="AJ738" s="1014"/>
      <c r="AK738" s="1014"/>
      <c r="AL738" s="1014"/>
      <c r="AM738" s="1014"/>
      <c r="AN738" s="378" t="s">
        <v>394</v>
      </c>
      <c r="AO738" s="378"/>
      <c r="AP738" s="378"/>
      <c r="AQ738" s="378"/>
      <c r="AR738" s="1020">
        <v>241</v>
      </c>
      <c r="AS738" s="1021"/>
      <c r="AT738" s="1021"/>
      <c r="AU738" s="1021"/>
      <c r="AV738" s="1021"/>
      <c r="AW738" s="1021"/>
      <c r="AX738" s="1022"/>
    </row>
    <row r="739" spans="1:52" ht="24.75" customHeight="1">
      <c r="A739" s="1013" t="s">
        <v>393</v>
      </c>
      <c r="B739" s="210"/>
      <c r="C739" s="210"/>
      <c r="D739" s="211"/>
      <c r="E739" s="1014">
        <v>240</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c r="A740" s="995" t="s">
        <v>417</v>
      </c>
      <c r="B740" s="996"/>
      <c r="C740" s="996"/>
      <c r="D740" s="997"/>
      <c r="E740" s="998" t="s">
        <v>609</v>
      </c>
      <c r="F740" s="999"/>
      <c r="G740" s="999"/>
      <c r="H740" s="92" t="str">
        <f>IF(E740="", "", "(")</f>
        <v>(</v>
      </c>
      <c r="I740" s="999"/>
      <c r="J740" s="999"/>
      <c r="K740" s="92" t="str">
        <f>IF(OR(I740="　", I740=""), "", "-")</f>
        <v/>
      </c>
      <c r="L740" s="1000">
        <v>234</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c r="A741" s="634" t="s">
        <v>386</v>
      </c>
      <c r="B741" s="635"/>
      <c r="C741" s="635"/>
      <c r="D741" s="635"/>
      <c r="E741" s="635"/>
      <c r="F741" s="63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34"/>
      <c r="B742" s="635"/>
      <c r="C742" s="635"/>
      <c r="D742" s="635"/>
      <c r="E742" s="635"/>
      <c r="F742" s="636"/>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648" t="s">
        <v>388</v>
      </c>
      <c r="B780" s="649"/>
      <c r="C780" s="649"/>
      <c r="D780" s="649"/>
      <c r="E780" s="649"/>
      <c r="F780" s="650"/>
      <c r="G780" s="615" t="s">
        <v>624</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61.5" customHeight="1">
      <c r="A782" s="651"/>
      <c r="B782" s="652"/>
      <c r="C782" s="652"/>
      <c r="D782" s="652"/>
      <c r="E782" s="652"/>
      <c r="F782" s="653"/>
      <c r="G782" s="690" t="s">
        <v>625</v>
      </c>
      <c r="H782" s="691"/>
      <c r="I782" s="691"/>
      <c r="J782" s="691"/>
      <c r="K782" s="692"/>
      <c r="L782" s="684" t="s">
        <v>626</v>
      </c>
      <c r="M782" s="685"/>
      <c r="N782" s="685"/>
      <c r="O782" s="685"/>
      <c r="P782" s="685"/>
      <c r="Q782" s="685"/>
      <c r="R782" s="685"/>
      <c r="S782" s="685"/>
      <c r="T782" s="685"/>
      <c r="U782" s="685"/>
      <c r="V782" s="685"/>
      <c r="W782" s="685"/>
      <c r="X782" s="686"/>
      <c r="Y782" s="406">
        <v>35.873432000000001</v>
      </c>
      <c r="Z782" s="407"/>
      <c r="AA782" s="407"/>
      <c r="AB782" s="827"/>
      <c r="AC782" s="690"/>
      <c r="AD782" s="691"/>
      <c r="AE782" s="691"/>
      <c r="AF782" s="691"/>
      <c r="AG782" s="692"/>
      <c r="AH782" s="684"/>
      <c r="AI782" s="685"/>
      <c r="AJ782" s="685"/>
      <c r="AK782" s="685"/>
      <c r="AL782" s="685"/>
      <c r="AM782" s="685"/>
      <c r="AN782" s="685"/>
      <c r="AO782" s="685"/>
      <c r="AP782" s="685"/>
      <c r="AQ782" s="685"/>
      <c r="AR782" s="685"/>
      <c r="AS782" s="685"/>
      <c r="AT782" s="686"/>
      <c r="AU782" s="406"/>
      <c r="AV782" s="407"/>
      <c r="AW782" s="407"/>
      <c r="AX782" s="408"/>
    </row>
    <row r="783" spans="1:50" ht="24.75" hidden="1" customHeight="1">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46.5" customHeight="1">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35.873432000000001</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56.25" customHeight="1">
      <c r="A838" s="389">
        <v>1</v>
      </c>
      <c r="B838" s="389">
        <v>1</v>
      </c>
      <c r="C838" s="374" t="s">
        <v>627</v>
      </c>
      <c r="D838" s="360"/>
      <c r="E838" s="360"/>
      <c r="F838" s="360"/>
      <c r="G838" s="360"/>
      <c r="H838" s="360"/>
      <c r="I838" s="360"/>
      <c r="J838" s="361" t="s">
        <v>628</v>
      </c>
      <c r="K838" s="362"/>
      <c r="L838" s="362"/>
      <c r="M838" s="362"/>
      <c r="N838" s="362"/>
      <c r="O838" s="362"/>
      <c r="P838" s="375" t="s">
        <v>629</v>
      </c>
      <c r="Q838" s="363"/>
      <c r="R838" s="363"/>
      <c r="S838" s="363"/>
      <c r="T838" s="363"/>
      <c r="U838" s="363"/>
      <c r="V838" s="363"/>
      <c r="W838" s="363"/>
      <c r="X838" s="363"/>
      <c r="Y838" s="364">
        <v>35.873432000000001</v>
      </c>
      <c r="Z838" s="365"/>
      <c r="AA838" s="365"/>
      <c r="AB838" s="366"/>
      <c r="AC838" s="376" t="s">
        <v>80</v>
      </c>
      <c r="AD838" s="384"/>
      <c r="AE838" s="384"/>
      <c r="AF838" s="384"/>
      <c r="AG838" s="384"/>
      <c r="AH838" s="385" t="s">
        <v>618</v>
      </c>
      <c r="AI838" s="386"/>
      <c r="AJ838" s="386"/>
      <c r="AK838" s="386"/>
      <c r="AL838" s="370" t="s">
        <v>630</v>
      </c>
      <c r="AM838" s="371"/>
      <c r="AN838" s="371"/>
      <c r="AO838" s="372"/>
      <c r="AP838" s="373" t="s">
        <v>618</v>
      </c>
      <c r="AQ838" s="373"/>
      <c r="AR838" s="373"/>
      <c r="AS838" s="373"/>
      <c r="AT838" s="373"/>
      <c r="AU838" s="373"/>
      <c r="AV838" s="373"/>
      <c r="AW838" s="373"/>
      <c r="AX838" s="373"/>
    </row>
    <row r="839" spans="1:50" ht="30" hidden="1" customHeight="1">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c r="A1103" s="389">
        <v>1</v>
      </c>
      <c r="B1103" s="389">
        <v>1</v>
      </c>
      <c r="C1103" s="387"/>
      <c r="D1103" s="387"/>
      <c r="E1103" s="351" t="s">
        <v>559</v>
      </c>
      <c r="F1103" s="388"/>
      <c r="G1103" s="388"/>
      <c r="H1103" s="388"/>
      <c r="I1103" s="388"/>
      <c r="J1103" s="361" t="s">
        <v>559</v>
      </c>
      <c r="K1103" s="362"/>
      <c r="L1103" s="362"/>
      <c r="M1103" s="362"/>
      <c r="N1103" s="362"/>
      <c r="O1103" s="362"/>
      <c r="P1103" s="398" t="s">
        <v>560</v>
      </c>
      <c r="Q1103" s="363"/>
      <c r="R1103" s="363"/>
      <c r="S1103" s="363"/>
      <c r="T1103" s="363"/>
      <c r="U1103" s="363"/>
      <c r="V1103" s="363"/>
      <c r="W1103" s="363"/>
      <c r="X1103" s="363"/>
      <c r="Y1103" s="399" t="s">
        <v>559</v>
      </c>
      <c r="Z1103" s="365"/>
      <c r="AA1103" s="365"/>
      <c r="AB1103" s="366"/>
      <c r="AC1103" s="367"/>
      <c r="AD1103" s="367"/>
      <c r="AE1103" s="367"/>
      <c r="AF1103" s="367"/>
      <c r="AG1103" s="367"/>
      <c r="AH1103" s="390" t="s">
        <v>559</v>
      </c>
      <c r="AI1103" s="369"/>
      <c r="AJ1103" s="369"/>
      <c r="AK1103" s="369"/>
      <c r="AL1103" s="391" t="s">
        <v>559</v>
      </c>
      <c r="AM1103" s="371"/>
      <c r="AN1103" s="371"/>
      <c r="AO1103" s="372"/>
      <c r="AP1103" s="392" t="s">
        <v>560</v>
      </c>
      <c r="AQ1103" s="373"/>
      <c r="AR1103" s="373"/>
      <c r="AS1103" s="373"/>
      <c r="AT1103" s="373"/>
      <c r="AU1103" s="373"/>
      <c r="AV1103" s="373"/>
      <c r="AW1103" s="373"/>
      <c r="AX1103" s="373"/>
    </row>
    <row r="1104" spans="1:50" ht="30" hidden="1" customHeight="1">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84" max="49" man="1"/>
    <brk id="483" max="49" man="1"/>
    <brk id="727" max="49" man="1"/>
    <brk id="833" max="49" man="1"/>
  </rowBreaks>
  <colBreaks count="2" manualBreakCount="2">
    <brk id="6" max="1131" man="1"/>
    <brk id="33" max="1131"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c r="A2" s="14" t="s">
        <v>85</v>
      </c>
      <c r="B2" s="15"/>
      <c r="C2" s="13" t="str">
        <f>IF(B2="","",A2)</f>
        <v/>
      </c>
      <c r="D2" s="13" t="str">
        <f>IF(C2="","",IF(D1&lt;&gt;"",CONCATENATE(D1,"、",C2),C2))</f>
        <v/>
      </c>
      <c r="F2" s="12" t="s">
        <v>72</v>
      </c>
      <c r="G2" s="17" t="s">
        <v>610</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c r="A3" s="14" t="s">
        <v>86</v>
      </c>
      <c r="B3" s="15" t="s">
        <v>566</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t="s">
        <v>610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c r="A5" s="14" t="s">
        <v>88</v>
      </c>
      <c r="B5" s="15"/>
      <c r="C5" s="13" t="str">
        <f t="shared" si="0"/>
        <v/>
      </c>
      <c r="D5" s="13" t="str">
        <f>IF(C5="",D4,IF(D4&lt;&gt;"",CONCATENATE(D4,"、",C5),C5))</f>
        <v>宇宙開発利用</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c r="A6" s="14" t="s">
        <v>89</v>
      </c>
      <c r="B6" s="15" t="s">
        <v>610</v>
      </c>
      <c r="C6" s="13" t="str">
        <f t="shared" si="0"/>
        <v>科学技術・イノベーション</v>
      </c>
      <c r="D6" s="13" t="str">
        <f t="shared" ref="D6:D21" si="8">IF(C6="",D5,IF(D5&lt;&gt;"",CONCATENATE(D5,"、",C6),C6))</f>
        <v>宇宙開発利用、科学技術・イノベーション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c r="A7" s="14" t="s">
        <v>90</v>
      </c>
      <c r="B7" s="15"/>
      <c r="C7" s="13" t="str">
        <f t="shared" si="0"/>
        <v/>
      </c>
      <c r="D7" s="13" t="str">
        <f t="shared" si="8"/>
        <v>宇宙開発利用、科学技術・イノベーション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c r="A8" s="14" t="s">
        <v>91</v>
      </c>
      <c r="B8" s="15"/>
      <c r="C8" s="13" t="str">
        <f t="shared" si="0"/>
        <v/>
      </c>
      <c r="D8" s="13" t="str">
        <f t="shared" si="8"/>
        <v>宇宙開発利用、科学技術・イノベーション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c r="A9" s="14" t="s">
        <v>92</v>
      </c>
      <c r="B9" s="15"/>
      <c r="C9" s="13" t="str">
        <f t="shared" si="0"/>
        <v/>
      </c>
      <c r="D9" s="13" t="str">
        <f t="shared" si="8"/>
        <v>宇宙開発利用、科学技術・イノベーション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c r="A10" s="14" t="s">
        <v>331</v>
      </c>
      <c r="B10" s="15"/>
      <c r="C10" s="13" t="str">
        <f t="shared" si="0"/>
        <v/>
      </c>
      <c r="D10" s="13" t="str">
        <f t="shared" si="8"/>
        <v>宇宙開発利用、科学技術・イノベーション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c r="A11" s="14" t="s">
        <v>93</v>
      </c>
      <c r="B11" s="15"/>
      <c r="C11" s="13" t="str">
        <f t="shared" si="0"/>
        <v/>
      </c>
      <c r="D11" s="13" t="str">
        <f t="shared" si="8"/>
        <v>宇宙開発利用、科学技術・イノベーション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c r="A12" s="14" t="s">
        <v>94</v>
      </c>
      <c r="B12" s="15"/>
      <c r="C12" s="13" t="str">
        <f t="shared" ref="C12:C24" si="9">IF(B12="","",A12)</f>
        <v/>
      </c>
      <c r="D12" s="13" t="str">
        <f t="shared" si="8"/>
        <v>宇宙開発利用、科学技術・イノベーション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c r="A13" s="14" t="s">
        <v>95</v>
      </c>
      <c r="B13" s="15"/>
      <c r="C13" s="13" t="str">
        <f t="shared" si="9"/>
        <v/>
      </c>
      <c r="D13" s="13" t="str">
        <f t="shared" si="8"/>
        <v>宇宙開発利用、科学技術・イノベーション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c r="A14" s="14" t="s">
        <v>96</v>
      </c>
      <c r="B14" s="15"/>
      <c r="C14" s="13" t="str">
        <f t="shared" si="9"/>
        <v/>
      </c>
      <c r="D14" s="13" t="str">
        <f t="shared" si="8"/>
        <v>宇宙開発利用、科学技術・イノベーション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c r="A15" s="14" t="s">
        <v>97</v>
      </c>
      <c r="B15" s="15"/>
      <c r="C15" s="13" t="str">
        <f t="shared" si="9"/>
        <v/>
      </c>
      <c r="D15" s="13" t="str">
        <f t="shared" si="8"/>
        <v>宇宙開発利用、科学技術・イノベーション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c r="A16" s="14" t="s">
        <v>98</v>
      </c>
      <c r="B16" s="15"/>
      <c r="C16" s="13" t="str">
        <f t="shared" si="9"/>
        <v/>
      </c>
      <c r="D16" s="13" t="str">
        <f t="shared" si="8"/>
        <v>宇宙開発利用、科学技術・イノベーション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c r="A17" s="14" t="s">
        <v>99</v>
      </c>
      <c r="B17" s="15"/>
      <c r="C17" s="13" t="str">
        <f t="shared" si="9"/>
        <v/>
      </c>
      <c r="D17" s="13" t="str">
        <f t="shared" si="8"/>
        <v>宇宙開発利用、科学技術・イノベーション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c r="A18" s="14" t="s">
        <v>100</v>
      </c>
      <c r="B18" s="15"/>
      <c r="C18" s="13" t="str">
        <f t="shared" si="9"/>
        <v/>
      </c>
      <c r="D18" s="13" t="str">
        <f t="shared" si="8"/>
        <v>宇宙開発利用、科学技術・イノベーション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c r="A19" s="14" t="s">
        <v>101</v>
      </c>
      <c r="B19" s="15"/>
      <c r="C19" s="13" t="str">
        <f t="shared" si="9"/>
        <v/>
      </c>
      <c r="D19" s="13" t="str">
        <f t="shared" si="8"/>
        <v>宇宙開発利用、科学技術・イノベーション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c r="A20" s="14" t="s">
        <v>314</v>
      </c>
      <c r="B20" s="15"/>
      <c r="C20" s="13" t="str">
        <f t="shared" si="9"/>
        <v/>
      </c>
      <c r="D20" s="13" t="str">
        <f t="shared" si="8"/>
        <v>宇宙開発利用、科学技術・イノベーション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c r="A21" s="14" t="s">
        <v>315</v>
      </c>
      <c r="B21" s="15"/>
      <c r="C21" s="13" t="str">
        <f t="shared" si="9"/>
        <v/>
      </c>
      <c r="D21" s="13" t="str">
        <f t="shared" si="8"/>
        <v>宇宙開発利用、科学技術・イノベーション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c r="A22" s="14" t="s">
        <v>316</v>
      </c>
      <c r="B22" s="15"/>
      <c r="C22" s="13" t="str">
        <f t="shared" si="9"/>
        <v/>
      </c>
      <c r="D22" s="13" t="str">
        <f>IF(C22="",D21,IF(D21&lt;&gt;"",CONCATENATE(D21,"、",C22),C22))</f>
        <v>宇宙開発利用、科学技術・イノベーション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c r="A23" s="14" t="s">
        <v>317</v>
      </c>
      <c r="B23" s="15"/>
      <c r="C23" s="13" t="str">
        <f t="shared" si="9"/>
        <v/>
      </c>
      <c r="D23" s="13" t="str">
        <f>IF(C23="",D22,IF(D22&lt;&gt;"",CONCATENATE(D22,"、",C23),C23))</f>
        <v>宇宙開発利用、科学技術・イノベーション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c r="A24" s="97" t="s">
        <v>408</v>
      </c>
      <c r="B24" s="15"/>
      <c r="C24" s="13" t="str">
        <f t="shared" si="9"/>
        <v/>
      </c>
      <c r="D24" s="13" t="str">
        <f>IF(C24="",D23,IF(D23&lt;&gt;"",CONCATENATE(D23,"、",C24),C24))</f>
        <v>宇宙開発利用、科学技術・イノベーション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c r="A27" s="13" t="str">
        <f>IF(D24="", "-", D24)</f>
        <v>宇宙開発利用、科学技術・イノベーション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c r="A38" s="13"/>
      <c r="B38" s="13"/>
      <c r="F38" s="13"/>
      <c r="G38" s="19"/>
      <c r="K38" s="13"/>
      <c r="L38" s="13"/>
      <c r="O38" s="13"/>
      <c r="P38" s="13"/>
      <c r="Q38" s="19"/>
      <c r="T38" s="13"/>
      <c r="Y38" s="32" t="s">
        <v>471</v>
      </c>
      <c r="Z38" s="30"/>
      <c r="AF38" s="30"/>
      <c r="AK38" s="53" t="str">
        <f t="shared" si="7"/>
        <v>k</v>
      </c>
    </row>
    <row r="39" spans="1:37">
      <c r="A39" s="13"/>
      <c r="B39" s="13"/>
      <c r="F39" s="13" t="str">
        <f>I37</f>
        <v>一般会計</v>
      </c>
      <c r="G39" s="19"/>
      <c r="K39" s="13"/>
      <c r="L39" s="13"/>
      <c r="O39" s="13"/>
      <c r="P39" s="13"/>
      <c r="Q39" s="19"/>
      <c r="T39" s="13"/>
      <c r="Y39" s="32" t="s">
        <v>472</v>
      </c>
      <c r="Z39" s="30"/>
      <c r="AF39" s="30"/>
      <c r="AK39" s="53" t="str">
        <f t="shared" si="7"/>
        <v>l</v>
      </c>
    </row>
    <row r="40" spans="1:37">
      <c r="A40" s="13"/>
      <c r="B40" s="13"/>
      <c r="F40" s="13"/>
      <c r="G40" s="19"/>
      <c r="K40" s="13"/>
      <c r="L40" s="13"/>
      <c r="O40" s="13"/>
      <c r="P40" s="13"/>
      <c r="Q40" s="19"/>
      <c r="T40" s="13"/>
      <c r="Y40" s="32" t="s">
        <v>473</v>
      </c>
      <c r="Z40" s="30"/>
      <c r="AF40" s="30"/>
      <c r="AK40" s="53" t="str">
        <f t="shared" si="7"/>
        <v>m</v>
      </c>
    </row>
    <row r="41" spans="1:37">
      <c r="A41" s="13"/>
      <c r="B41" s="13"/>
      <c r="F41" s="13"/>
      <c r="G41" s="19"/>
      <c r="K41" s="13"/>
      <c r="L41" s="13"/>
      <c r="O41" s="13"/>
      <c r="P41" s="13"/>
      <c r="Q41" s="19"/>
      <c r="T41" s="13"/>
      <c r="Y41" s="32" t="s">
        <v>474</v>
      </c>
      <c r="Z41" s="30"/>
      <c r="AF41" s="30"/>
      <c r="AK41" s="53" t="str">
        <f t="shared" si="7"/>
        <v>n</v>
      </c>
    </row>
    <row r="42" spans="1:37">
      <c r="A42" s="13"/>
      <c r="B42" s="13"/>
      <c r="F42" s="13"/>
      <c r="G42" s="19"/>
      <c r="K42" s="13"/>
      <c r="L42" s="13"/>
      <c r="O42" s="13"/>
      <c r="P42" s="13"/>
      <c r="Q42" s="19"/>
      <c r="T42" s="13"/>
      <c r="Y42" s="32" t="s">
        <v>475</v>
      </c>
      <c r="Z42" s="30"/>
      <c r="AF42" s="30"/>
      <c r="AK42" s="53" t="str">
        <f t="shared" si="7"/>
        <v>o</v>
      </c>
    </row>
    <row r="43" spans="1:37">
      <c r="A43" s="13"/>
      <c r="B43" s="13"/>
      <c r="F43" s="13"/>
      <c r="G43" s="19"/>
      <c r="K43" s="13"/>
      <c r="L43" s="13"/>
      <c r="O43" s="13"/>
      <c r="P43" s="13"/>
      <c r="Q43" s="19"/>
      <c r="T43" s="13"/>
      <c r="Y43" s="32" t="s">
        <v>476</v>
      </c>
      <c r="Z43" s="30"/>
      <c r="AF43" s="30"/>
      <c r="AK43" s="53" t="str">
        <f t="shared" si="7"/>
        <v>p</v>
      </c>
    </row>
    <row r="44" spans="1:37">
      <c r="A44" s="13"/>
      <c r="B44" s="13"/>
      <c r="F44" s="13"/>
      <c r="G44" s="19"/>
      <c r="K44" s="13"/>
      <c r="L44" s="13"/>
      <c r="O44" s="13"/>
      <c r="P44" s="13"/>
      <c r="Q44" s="19"/>
      <c r="T44" s="13"/>
      <c r="Y44" s="32" t="s">
        <v>477</v>
      </c>
      <c r="Z44" s="30"/>
      <c r="AF44" s="30"/>
      <c r="AK44" s="53" t="str">
        <f t="shared" si="7"/>
        <v>q</v>
      </c>
    </row>
    <row r="45" spans="1:37">
      <c r="A45" s="13"/>
      <c r="B45" s="13"/>
      <c r="F45" s="13"/>
      <c r="G45" s="19"/>
      <c r="K45" s="13"/>
      <c r="L45" s="13"/>
      <c r="O45" s="13"/>
      <c r="P45" s="13"/>
      <c r="Q45" s="19"/>
      <c r="T45" s="13"/>
      <c r="Y45" s="32" t="s">
        <v>478</v>
      </c>
      <c r="Z45" s="30"/>
      <c r="AF45" s="30"/>
      <c r="AK45" s="53" t="str">
        <f t="shared" si="7"/>
        <v>r</v>
      </c>
    </row>
    <row r="46" spans="1:37">
      <c r="A46" s="13"/>
      <c r="B46" s="13"/>
      <c r="F46" s="13"/>
      <c r="G46" s="19"/>
      <c r="K46" s="13"/>
      <c r="L46" s="13"/>
      <c r="O46" s="13"/>
      <c r="P46" s="13"/>
      <c r="Q46" s="19"/>
      <c r="T46" s="13"/>
      <c r="Y46" s="32" t="s">
        <v>479</v>
      </c>
      <c r="Z46" s="30"/>
      <c r="AF46" s="30"/>
      <c r="AK46" s="53" t="str">
        <f t="shared" si="7"/>
        <v>s</v>
      </c>
    </row>
    <row r="47" spans="1:37">
      <c r="A47" s="13"/>
      <c r="B47" s="13"/>
      <c r="F47" s="13"/>
      <c r="G47" s="19"/>
      <c r="K47" s="13"/>
      <c r="L47" s="13"/>
      <c r="O47" s="13"/>
      <c r="P47" s="13"/>
      <c r="Q47" s="19"/>
      <c r="T47" s="13"/>
      <c r="Y47" s="32" t="s">
        <v>480</v>
      </c>
      <c r="Z47" s="30"/>
      <c r="AF47" s="30"/>
      <c r="AK47" s="53" t="str">
        <f t="shared" si="7"/>
        <v>t</v>
      </c>
    </row>
    <row r="48" spans="1:37">
      <c r="A48" s="13"/>
      <c r="B48" s="13"/>
      <c r="F48" s="13"/>
      <c r="G48" s="19"/>
      <c r="K48" s="13"/>
      <c r="L48" s="13"/>
      <c r="O48" s="13"/>
      <c r="P48" s="13"/>
      <c r="Q48" s="19"/>
      <c r="T48" s="13"/>
      <c r="Y48" s="32" t="s">
        <v>481</v>
      </c>
      <c r="Z48" s="30"/>
      <c r="AF48" s="30"/>
      <c r="AK48" s="53" t="str">
        <f t="shared" si="7"/>
        <v>u</v>
      </c>
    </row>
    <row r="49" spans="1:37">
      <c r="A49" s="13"/>
      <c r="B49" s="13"/>
      <c r="F49" s="13"/>
      <c r="G49" s="19"/>
      <c r="K49" s="13"/>
      <c r="L49" s="13"/>
      <c r="O49" s="13"/>
      <c r="P49" s="13"/>
      <c r="Q49" s="19"/>
      <c r="T49" s="13"/>
      <c r="Y49" s="32" t="s">
        <v>482</v>
      </c>
      <c r="Z49" s="30"/>
      <c r="AF49" s="30"/>
      <c r="AK49" s="53" t="str">
        <f t="shared" si="7"/>
        <v>v</v>
      </c>
    </row>
    <row r="50" spans="1:37">
      <c r="A50" s="13"/>
      <c r="B50" s="13"/>
      <c r="F50" s="13"/>
      <c r="G50" s="19"/>
      <c r="K50" s="13"/>
      <c r="L50" s="13"/>
      <c r="O50" s="13"/>
      <c r="P50" s="13"/>
      <c r="Q50" s="19"/>
      <c r="T50" s="13"/>
      <c r="Y50" s="32" t="s">
        <v>483</v>
      </c>
      <c r="Z50" s="30"/>
      <c r="AF50" s="30"/>
    </row>
    <row r="51" spans="1:37">
      <c r="A51" s="13"/>
      <c r="B51" s="13"/>
      <c r="F51" s="13"/>
      <c r="G51" s="19"/>
      <c r="K51" s="13"/>
      <c r="L51" s="13"/>
      <c r="O51" s="13"/>
      <c r="P51" s="13"/>
      <c r="Q51" s="19"/>
      <c r="T51" s="13"/>
      <c r="Y51" s="32" t="s">
        <v>484</v>
      </c>
      <c r="Z51" s="30"/>
      <c r="AF51" s="30"/>
    </row>
    <row r="52" spans="1:37">
      <c r="A52" s="13"/>
      <c r="B52" s="13"/>
      <c r="F52" s="13"/>
      <c r="G52" s="19"/>
      <c r="K52" s="13"/>
      <c r="L52" s="13"/>
      <c r="O52" s="13"/>
      <c r="P52" s="13"/>
      <c r="Q52" s="19"/>
      <c r="T52" s="13"/>
      <c r="Y52" s="32" t="s">
        <v>485</v>
      </c>
      <c r="Z52" s="30"/>
      <c r="AF52" s="30"/>
    </row>
    <row r="53" spans="1:37">
      <c r="A53" s="13"/>
      <c r="B53" s="13"/>
      <c r="F53" s="13"/>
      <c r="G53" s="19"/>
      <c r="K53" s="13"/>
      <c r="L53" s="13"/>
      <c r="O53" s="13"/>
      <c r="P53" s="13"/>
      <c r="Q53" s="19"/>
      <c r="T53" s="13"/>
      <c r="Y53" s="32" t="s">
        <v>486</v>
      </c>
      <c r="Z53" s="30"/>
      <c r="AF53" s="30"/>
    </row>
    <row r="54" spans="1:37">
      <c r="A54" s="13"/>
      <c r="B54" s="13"/>
      <c r="F54" s="13"/>
      <c r="G54" s="19"/>
      <c r="K54" s="13"/>
      <c r="L54" s="13"/>
      <c r="O54" s="13"/>
      <c r="P54" s="20"/>
      <c r="Q54" s="19"/>
      <c r="T54" s="13"/>
      <c r="Y54" s="32" t="s">
        <v>487</v>
      </c>
      <c r="Z54" s="30"/>
      <c r="AF54" s="30"/>
    </row>
    <row r="55" spans="1:37">
      <c r="A55" s="13"/>
      <c r="B55" s="13"/>
      <c r="F55" s="13"/>
      <c r="G55" s="19"/>
      <c r="K55" s="13"/>
      <c r="L55" s="13"/>
      <c r="O55" s="13"/>
      <c r="P55" s="13"/>
      <c r="Q55" s="19"/>
      <c r="T55" s="13"/>
      <c r="Y55" s="32" t="s">
        <v>488</v>
      </c>
      <c r="Z55" s="30"/>
      <c r="AF55" s="30"/>
    </row>
    <row r="56" spans="1:37">
      <c r="A56" s="13"/>
      <c r="B56" s="13"/>
      <c r="F56" s="13"/>
      <c r="G56" s="19"/>
      <c r="K56" s="13"/>
      <c r="L56" s="13"/>
      <c r="O56" s="13"/>
      <c r="P56" s="13"/>
      <c r="Q56" s="19"/>
      <c r="T56" s="13"/>
      <c r="Y56" s="32" t="s">
        <v>489</v>
      </c>
      <c r="Z56" s="30"/>
      <c r="AF56" s="30"/>
    </row>
    <row r="57" spans="1:37">
      <c r="A57" s="13"/>
      <c r="B57" s="13"/>
      <c r="F57" s="13"/>
      <c r="G57" s="19"/>
      <c r="K57" s="13"/>
      <c r="L57" s="13"/>
      <c r="O57" s="13"/>
      <c r="P57" s="13"/>
      <c r="Q57" s="19"/>
      <c r="T57" s="13"/>
      <c r="Y57" s="32" t="s">
        <v>490</v>
      </c>
      <c r="Z57" s="30"/>
      <c r="AF57" s="30"/>
    </row>
    <row r="58" spans="1:37">
      <c r="A58" s="13"/>
      <c r="B58" s="13"/>
      <c r="F58" s="13"/>
      <c r="G58" s="19"/>
      <c r="K58" s="13"/>
      <c r="L58" s="13"/>
      <c r="O58" s="13"/>
      <c r="P58" s="13"/>
      <c r="Q58" s="19"/>
      <c r="T58" s="13"/>
      <c r="Y58" s="32" t="s">
        <v>491</v>
      </c>
      <c r="Z58" s="30"/>
      <c r="AF58" s="30"/>
    </row>
    <row r="59" spans="1:37">
      <c r="A59" s="13"/>
      <c r="B59" s="13"/>
      <c r="F59" s="13"/>
      <c r="G59" s="19"/>
      <c r="K59" s="13"/>
      <c r="L59" s="13"/>
      <c r="O59" s="13"/>
      <c r="P59" s="13"/>
      <c r="Q59" s="19"/>
      <c r="T59" s="13"/>
      <c r="Y59" s="32" t="s">
        <v>492</v>
      </c>
      <c r="Z59" s="30"/>
      <c r="AF59" s="30"/>
    </row>
    <row r="60" spans="1:37">
      <c r="A60" s="13"/>
      <c r="B60" s="13"/>
      <c r="F60" s="13"/>
      <c r="G60" s="19"/>
      <c r="K60" s="13"/>
      <c r="L60" s="13"/>
      <c r="O60" s="13"/>
      <c r="P60" s="13"/>
      <c r="Q60" s="19"/>
      <c r="T60" s="13"/>
      <c r="Y60" s="32" t="s">
        <v>493</v>
      </c>
      <c r="Z60" s="30"/>
      <c r="AF60" s="30"/>
    </row>
    <row r="61" spans="1:37">
      <c r="A61" s="13"/>
      <c r="B61" s="13"/>
      <c r="F61" s="13"/>
      <c r="G61" s="19"/>
      <c r="K61" s="13"/>
      <c r="L61" s="13"/>
      <c r="O61" s="13"/>
      <c r="P61" s="13"/>
      <c r="Q61" s="19"/>
      <c r="T61" s="13"/>
      <c r="Y61" s="32" t="s">
        <v>494</v>
      </c>
      <c r="Z61" s="30"/>
      <c r="AF61" s="30"/>
    </row>
    <row r="62" spans="1:37">
      <c r="A62" s="13"/>
      <c r="B62" s="13"/>
      <c r="F62" s="13"/>
      <c r="G62" s="19"/>
      <c r="K62" s="13"/>
      <c r="L62" s="13"/>
      <c r="O62" s="13"/>
      <c r="P62" s="13"/>
      <c r="Q62" s="19"/>
      <c r="T62" s="13"/>
      <c r="Y62" s="32" t="s">
        <v>495</v>
      </c>
      <c r="Z62" s="30"/>
      <c r="AF62" s="30"/>
    </row>
    <row r="63" spans="1:37">
      <c r="A63" s="13"/>
      <c r="B63" s="13"/>
      <c r="F63" s="13"/>
      <c r="G63" s="19"/>
      <c r="K63" s="13"/>
      <c r="L63" s="13"/>
      <c r="O63" s="13"/>
      <c r="P63" s="13"/>
      <c r="Q63" s="19"/>
      <c r="T63" s="13"/>
      <c r="Y63" s="32" t="s">
        <v>496</v>
      </c>
      <c r="Z63" s="30"/>
      <c r="AF63" s="30"/>
    </row>
    <row r="64" spans="1:37">
      <c r="A64" s="13"/>
      <c r="B64" s="13"/>
      <c r="F64" s="13"/>
      <c r="G64" s="19"/>
      <c r="K64" s="13"/>
      <c r="L64" s="13"/>
      <c r="O64" s="13"/>
      <c r="P64" s="13"/>
      <c r="Q64" s="19"/>
      <c r="T64" s="13"/>
      <c r="Y64" s="32" t="s">
        <v>497</v>
      </c>
      <c r="Z64" s="30"/>
      <c r="AF64" s="30"/>
    </row>
    <row r="65" spans="1:32">
      <c r="A65" s="13"/>
      <c r="B65" s="13"/>
      <c r="F65" s="13"/>
      <c r="G65" s="19"/>
      <c r="K65" s="13"/>
      <c r="L65" s="13"/>
      <c r="O65" s="13"/>
      <c r="P65" s="13"/>
      <c r="Q65" s="19"/>
      <c r="T65" s="13"/>
      <c r="Y65" s="32" t="s">
        <v>498</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499</v>
      </c>
      <c r="Z67" s="30"/>
      <c r="AF67" s="30"/>
    </row>
    <row r="68" spans="1:32">
      <c r="A68" s="13"/>
      <c r="B68" s="13"/>
      <c r="F68" s="13"/>
      <c r="G68" s="19"/>
      <c r="K68" s="13"/>
      <c r="L68" s="13"/>
      <c r="O68" s="13"/>
      <c r="P68" s="13"/>
      <c r="Q68" s="19"/>
      <c r="T68" s="13"/>
      <c r="Y68" s="32" t="s">
        <v>500</v>
      </c>
      <c r="Z68" s="30"/>
      <c r="AF68" s="30"/>
    </row>
    <row r="69" spans="1:32">
      <c r="A69" s="13"/>
      <c r="B69" s="13"/>
      <c r="F69" s="13"/>
      <c r="G69" s="19"/>
      <c r="K69" s="13"/>
      <c r="L69" s="13"/>
      <c r="O69" s="13"/>
      <c r="P69" s="13"/>
      <c r="Q69" s="19"/>
      <c r="T69" s="13"/>
      <c r="Y69" s="32" t="s">
        <v>501</v>
      </c>
      <c r="Z69" s="30"/>
      <c r="AF69" s="30"/>
    </row>
    <row r="70" spans="1:32">
      <c r="A70" s="13"/>
      <c r="B70" s="13"/>
      <c r="Y70" s="32" t="s">
        <v>502</v>
      </c>
    </row>
    <row r="71" spans="1:32">
      <c r="Y71" s="32" t="s">
        <v>503</v>
      </c>
    </row>
    <row r="72" spans="1:32">
      <c r="Y72" s="32" t="s">
        <v>504</v>
      </c>
    </row>
    <row r="73" spans="1:32">
      <c r="Y73" s="32" t="s">
        <v>505</v>
      </c>
    </row>
    <row r="74" spans="1:32">
      <c r="Y74" s="32" t="s">
        <v>506</v>
      </c>
    </row>
    <row r="75" spans="1:32">
      <c r="Y75" s="32" t="s">
        <v>507</v>
      </c>
    </row>
    <row r="76" spans="1:32">
      <c r="Y76" s="32" t="s">
        <v>508</v>
      </c>
    </row>
    <row r="77" spans="1:32">
      <c r="Y77" s="32" t="s">
        <v>509</v>
      </c>
    </row>
    <row r="78" spans="1:32">
      <c r="Y78" s="32" t="s">
        <v>510</v>
      </c>
    </row>
    <row r="79" spans="1:32">
      <c r="Y79" s="32" t="s">
        <v>511</v>
      </c>
    </row>
    <row r="80" spans="1:32">
      <c r="Y80" s="32" t="s">
        <v>512</v>
      </c>
    </row>
    <row r="81" spans="25:25">
      <c r="Y81" s="32" t="s">
        <v>513</v>
      </c>
    </row>
    <row r="82" spans="25:25">
      <c r="Y82" s="32" t="s">
        <v>514</v>
      </c>
    </row>
    <row r="83" spans="25:25">
      <c r="Y83" s="32" t="s">
        <v>515</v>
      </c>
    </row>
    <row r="84" spans="25:25">
      <c r="Y84" s="32" t="s">
        <v>516</v>
      </c>
    </row>
    <row r="85" spans="25:25">
      <c r="Y85" s="32" t="s">
        <v>517</v>
      </c>
    </row>
    <row r="86" spans="25:25">
      <c r="Y86" s="32" t="s">
        <v>518</v>
      </c>
    </row>
    <row r="87" spans="25:25">
      <c r="Y87" s="32" t="s">
        <v>519</v>
      </c>
    </row>
    <row r="88" spans="25:25">
      <c r="Y88" s="32" t="s">
        <v>520</v>
      </c>
    </row>
    <row r="89" spans="25:25">
      <c r="Y89" s="32" t="s">
        <v>521</v>
      </c>
    </row>
    <row r="90" spans="25:25">
      <c r="Y90" s="32" t="s">
        <v>522</v>
      </c>
    </row>
    <row r="91" spans="25:25">
      <c r="Y91" s="32" t="s">
        <v>523</v>
      </c>
    </row>
    <row r="92" spans="25:25">
      <c r="Y92" s="32" t="s">
        <v>524</v>
      </c>
    </row>
    <row r="93" spans="25:25">
      <c r="Y93" s="32" t="s">
        <v>525</v>
      </c>
    </row>
    <row r="94" spans="25:25">
      <c r="Y94" s="32" t="s">
        <v>526</v>
      </c>
    </row>
    <row r="95" spans="25:25">
      <c r="Y95" s="32" t="s">
        <v>527</v>
      </c>
    </row>
    <row r="96" spans="25:25">
      <c r="Y96" s="32" t="s">
        <v>419</v>
      </c>
    </row>
    <row r="97" spans="25:25">
      <c r="Y97" s="32" t="s">
        <v>528</v>
      </c>
    </row>
    <row r="98" spans="25:25">
      <c r="Y98" s="32" t="s">
        <v>529</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80" t="s">
        <v>28</v>
      </c>
      <c r="B2" s="1081"/>
      <c r="C2" s="1081"/>
      <c r="D2" s="1081"/>
      <c r="E2" s="1081"/>
      <c r="F2" s="1082"/>
      <c r="G2" s="615" t="s">
        <v>368</v>
      </c>
      <c r="H2" s="616"/>
      <c r="I2" s="616"/>
      <c r="J2" s="616"/>
      <c r="K2" s="616"/>
      <c r="L2" s="616"/>
      <c r="M2" s="616"/>
      <c r="N2" s="616"/>
      <c r="O2" s="616"/>
      <c r="P2" s="616"/>
      <c r="Q2" s="616"/>
      <c r="R2" s="616"/>
      <c r="S2" s="616"/>
      <c r="T2" s="616"/>
      <c r="U2" s="616"/>
      <c r="V2" s="616"/>
      <c r="W2" s="616"/>
      <c r="X2" s="616"/>
      <c r="Y2" s="616"/>
      <c r="Z2" s="616"/>
      <c r="AA2" s="616"/>
      <c r="AB2" s="617"/>
      <c r="AC2" s="615" t="s">
        <v>370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row r="55" spans="1:50" ht="30" customHeight="1">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row r="108" spans="1:50" ht="30" customHeight="1">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row r="161" spans="1:50" ht="30" customHeight="1">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row r="214" spans="1:50" ht="30" customHeight="1">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2020-11-26T21:21:42Z</cp:lastPrinted>
  <dcterms:created xsi:type="dcterms:W3CDTF">2012-03-13T00:50:25Z</dcterms:created>
  <dcterms:modified xsi:type="dcterms:W3CDTF">2021-01-06T05:47:09Z</dcterms:modified>
</cp:coreProperties>
</file>