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<sst xmlns="http://schemas.openxmlformats.org/spreadsheetml/2006/main" count="2946" uniqueCount="663">
  <si>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</si>
  <si>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</si>
  <si>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</si>
  <si>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</si>
  <si>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</si>
  <si>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</si>
  <si>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</si>
  <si>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</si>
  <si>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</si>
  <si>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</si>
  <si>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</si>
  <si>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</si>
  <si>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</si>
  <si>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</si>
  <si>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</si>
  <si>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</si>
  <si>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</si>
  <si>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</si>
  <si>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</si>
  <si>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</si>
  <si>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</si>
  <si>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</si>
  <si>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</si>
  <si>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</si>
  <si>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</si>
  <si>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</si>
  <si>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</si>
  <si>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</si>
  <si>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</si>
  <si>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</si>
  <si>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</si>
  <si>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</si>
  <si>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</si>
  <si>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</si>
  <si>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</si>
  <si>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</si>
  <si>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</si>
  <si>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</si>
  <si>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</si>
  <si>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</si>
  <si>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</si>
  <si>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</si>
  <si>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</si>
  <si>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</si>
  <si>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</si>
  <si>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</si>
  <si>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</si>
  <si>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</si>
  <si>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</si>
  <si>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</si>
  <si>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</si>
  <si>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</si>
  <si>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</si>
  <si>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</si>
  <si>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</si>
  <si>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</si>
  <si>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</si>
  <si>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</si>
  <si>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</si>
  <si>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</si>
  <si>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</si>
  <si>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</si>
  <si>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</si>
  <si>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</si>
  <si>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</si>
  <si>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</si>
  <si>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</si>
  <si>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</si>
  <si>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</si>
  <si>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</si>
  <si>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</si>
  <si>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</si>
  <si>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</si>
  <si>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</si>
  <si>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</si>
  <si>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</si>
  <si>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</si>
  <si>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</si>
  <si>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</si>
  <si>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</si>
  <si>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</si>
  <si>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</si>
  <si>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</si>
  <si>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</si>
  <si>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</si>
  <si>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</si>
  <si>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</si>
  <si>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</si>
  <si>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</si>
  <si>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</si>
  <si>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</si>
  <si>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</si>
  <si>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</si>
  <si>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</si>
  <si>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</si>
  <si>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</si>
  <si>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</si>
  <si>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</si>
  <si>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</si>
  <si>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</si>
  <si>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</si>
  <si>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</si>
  <si>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</si>
  <si>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</si>
  <si>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</si>
  <si>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</si>
  <si>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</si>
  <si>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</si>
  <si>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</si>
  <si>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</si>
  <si>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</si>
  <si>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</si>
  <si>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</si>
  <si>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</si>
  <si>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</si>
  <si>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</si>
  <si>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</si>
  <si>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</si>
  <si>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</si>
  <si>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</si>
  <si>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</si>
  <si>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</si>
  <si>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</si>
  <si>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</si>
  <si>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</si>
  <si>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</si>
  <si>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</si>
  <si>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</si>
  <si>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</si>
  <si>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</si>
  <si>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</si>
  <si>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</si>
  <si>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</si>
  <si>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</si>
  <si>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</si>
  <si>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</si>
  <si>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</si>
  <si>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</si>
  <si>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</si>
  <si>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</si>
  <si>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</si>
  <si>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</si>
  <si>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</si>
  <si>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</si>
  <si>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</si>
  <si>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</si>
  <si>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</si>
  <si>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</si>
  <si>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</si>
  <si>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</si>
  <si>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</si>
  <si>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</si>
  <si>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</si>
  <si>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</si>
  <si>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</si>
  <si>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</si>
  <si>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</si>
  <si>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</si>
  <si>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</si>
  <si>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</si>
  <si>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</si>
  <si>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</si>
  <si>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</si>
  <si>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</si>
  <si>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</si>
  <si>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</si>
  <si>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</si>
  <si>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</si>
  <si>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</si>
  <si>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</si>
  <si>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</si>
  <si>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</si>
  <si>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</si>
  <si>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</si>
  <si>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</si>
  <si>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</si>
  <si>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</si>
  <si>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</si>
  <si>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</si>
  <si>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</si>
  <si>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</si>
  <si>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</si>
  <si>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</si>
  <si>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</si>
  <si>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</si>
  <si>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</si>
  <si>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</si>
  <si>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</si>
  <si>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</si>
  <si>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</si>
  <si>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</si>
  <si>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</si>
  <si>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</si>
  <si>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</si>
  <si>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</si>
  <si>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</si>
  <si>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</si>
  <si>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</si>
  <si>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</si>
  <si>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</si>
  <si>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</si>
  <si>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</si>
  <si>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</si>
  <si>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</si>
  <si>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</si>
  <si>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</si>
  <si>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</si>
  <si>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</si>
  <si>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</si>
  <si>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</si>
  <si>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</si>
  <si>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</si>
  <si>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</si>
  <si>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</si>
  <si>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</si>
  <si>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</si>
  <si>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</si>
  <si>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</si>
  <si>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</si>
  <si>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</si>
  <si>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</si>
  <si>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</si>
  <si>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</si>
  <si>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</si>
  <si>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</si>
  <si>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</si>
  <si>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</si>
  <si>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</si>
  <si>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</si>
  <si>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</si>
  <si>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</si>
  <si>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</si>
  <si>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</si>
  <si>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</si>
  <si>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</si>
  <si>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</si>
  <si>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</si>
  <si>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</si>
  <si>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</si>
  <si>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</si>
  <si>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</si>
  <si>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</si>
  <si>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</si>
  <si>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</si>
  <si>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</si>
  <si>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</si>
  <si>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</si>
  <si>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</si>
  <si>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</si>
  <si>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</si>
  <si>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</si>
  <si>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</si>
  <si>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</si>
  <si>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</si>
  <si>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</si>
  <si>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</si>
  <si>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</si>
  <si>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</si>
  <si>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</si>
  <si>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</si>
  <si>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</si>
  <si>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</si>
  <si>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</si>
  <si>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</si>
  <si>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</si>
  <si>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</si>
  <si>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</si>
  <si>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</si>
  <si>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</si>
  <si>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</si>
  <si>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</si>
  <si>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</si>
  <si>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</si>
  <si>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</si>
  <si>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</si>
  <si>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</si>
  <si>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</si>
  <si>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</si>
  <si>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</si>
  <si>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</si>
  <si>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</si>
  <si>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</si>
  <si>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</si>
  <si>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</si>
  <si>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</si>
  <si>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</si>
  <si>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</si>
  <si>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</si>
  <si>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</si>
  <si>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</si>
  <si>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</si>
  <si>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</si>
  <si>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</si>
  <si>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</si>
  <si>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</si>
  <si>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</si>
  <si>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</si>
  <si>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</si>
  <si>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</si>
  <si>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</si>
  <si>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</si>
  <si>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</si>
  <si>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</si>
  <si>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</si>
  <si>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</si>
  <si>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</si>
  <si>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</si>
  <si>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</si>
  <si>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</si>
  <si>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</si>
  <si>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</si>
  <si>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</si>
  <si>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</si>
  <si>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</si>
  <si>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</si>
  <si>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</si>
  <si>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</si>
  <si>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</si>
  <si>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</si>
  <si>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</si>
  <si>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</si>
  <si>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</si>
  <si>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</si>
  <si>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</si>
  <si>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</si>
  <si>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</si>
  <si>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</si>
  <si>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</si>
  <si>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</si>
  <si>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</si>
  <si>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</si>
  <si>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</si>
  <si>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</si>
  <si>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</si>
  <si>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</si>
  <si>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</si>
  <si>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</si>
  <si>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</si>
  <si>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</si>
  <si>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</si>
  <si>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</si>
  <si>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</si>
  <si>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</si>
  <si>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</si>
  <si>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</si>
  <si>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</si>
  <si>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</si>
  <si>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</si>
  <si>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</si>
  <si>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</si>
  <si>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</si>
  <si>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</si>
  <si>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</si>
  <si>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</si>
  <si>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</si>
  <si>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</si>
  <si>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</si>
  <si>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</si>
  <si>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</si>
  <si>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</si>
  <si>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</si>
  <si>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</si>
  <si>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</si>
  <si>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</si>
  <si>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</si>
  <si>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</si>
  <si>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</si>
  <si>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</si>
  <si>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</si>
  <si>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</si>
  <si>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</si>
  <si>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</si>
  <si>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</si>
  <si>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</si>
  <si>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</si>
  <si>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</si>
  <si>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</si>
  <si>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</si>
  <si>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</si>
  <si>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</si>
  <si>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</si>
  <si>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</si>
  <si>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</si>
  <si>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</si>
  <si>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</si>
  <si>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</si>
  <si>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</si>
  <si>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</si>
  <si>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</si>
  <si>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</si>
  <si>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</si>
  <si>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</si>
  <si>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</si>
  <si>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</si>
  <si>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</si>
  <si>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</si>
  <si>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</si>
  <si>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</si>
  <si>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</si>
  <si>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</si>
  <si>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</si>
  <si>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</si>
  <si>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</si>
  <si>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</si>
  <si>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</si>
  <si>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</si>
  <si>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</si>
  <si>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</si>
  <si>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</si>
  <si>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</si>
  <si>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</si>
  <si>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</si>
  <si>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</si>
  <si>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</si>
  <si>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</si>
  <si>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</si>
  <si>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</si>
  <si>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</si>
  <si>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</si>
  <si>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</si>
  <si>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</si>
  <si>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</si>
  <si>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</si>
  <si>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</si>
  <si>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</si>
  <si>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</si>
  <si>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</si>
  <si>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</si>
  <si>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</si>
  <si>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</si>
  <si>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</si>
  <si>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</si>
  <si>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</si>
  <si>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</si>
  <si>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</si>
  <si>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</si>
  <si>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</si>
  <si>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</si>
  <si>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</si>
  <si>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</si>
  <si>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</si>
  <si>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</si>
  <si>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</si>
  <si>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</si>
  <si>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</si>
  <si>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</si>
  <si>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</si>
  <si>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</si>
  <si>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</si>
  <si>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</si>
  <si>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</si>
  <si>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</si>
  <si>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</si>
  <si>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</si>
  <si>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</si>
  <si>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</si>
  <si>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</si>
  <si>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</si>
  <si>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</si>
  <si>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</si>
  <si>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</si>
  <si>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</si>
  <si>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</si>
  <si>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</si>
  <si>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</si>
  <si>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</si>
  <si>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</si>
  <si>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</si>
  <si>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</si>
  <si>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</si>
  <si>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</si>
  <si>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</si>
  <si>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</si>
  <si>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</si>
  <si>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</si>
  <si>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</si>
  <si>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</si>
  <si>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</si>
  <si>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</si>
  <si>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</si>
  <si>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</si>
  <si>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</si>
  <si>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</si>
  <si>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</si>
  <si>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</si>
  <si>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</si>
  <si>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</si>
  <si>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</si>
  <si>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</si>
  <si>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</si>
  <si>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</si>
  <si>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</si>
  <si>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</si>
  <si>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</si>
  <si>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</si>
  <si>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</si>
  <si>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</si>
  <si>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</si>
  <si>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</si>
  <si>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</si>
  <si>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</si>
  <si>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</si>
  <si>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</si>
  <si>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</si>
  <si>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</si>
  <si>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</si>
  <si>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</si>
  <si>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</si>
  <si>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</si>
  <si>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</si>
  <si>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</si>
  <si>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</si>
  <si>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</si>
  <si>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</si>
  <si>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</si>
  <si>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</si>
  <si>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</si>
  <si>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</si>
  <si>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</si>
  <si>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</si>
  <si>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</si>
  <si>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</si>
  <si>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</si>
  <si>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</si>
  <si>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</si>
  <si>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</si>
  <si>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</si>
  <si>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</si>
  <si>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</si>
  <si>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</si>
  <si>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</si>
  <si>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</si>
  <si>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</si>
  <si>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</si>
  <si>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</si>
  <si>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</si>
  <si>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</si>
  <si>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</si>
  <si>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</si>
  <si>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</si>
  <si>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</si>
  <si>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</si>
  <si>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</si>
  <si>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</si>
  <si>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</si>
  <si>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</si>
  <si>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</si>
  <si>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</si>
  <si>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</si>
  <si>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</si>
  <si>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</si>
  <si>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</si>
  <si>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</si>
  <si>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</si>
  <si>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</si>
  <si>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</si>
  <si>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</si>
  <si>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</si>
  <si>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</si>
  <si>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</si>
  <si>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</si>
  <si>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企画評価課長　横井理夫</t>
  </si>
  <si>
    <t>-</t>
  </si>
  <si>
    <t>第5期科学技術基本計画（平成28年1月閣議決定）</t>
  </si>
  <si>
    <t>科学技術イノベーションに関する調査研究の推進"の達成に貢献するため、我が国の科学技術・学術政策の企画立案等に必要な国内外の科学技術・学術政策動向の調査・分析等を行う。</t>
  </si>
  <si>
    <t>科学技術調査資料作成委託費</t>
  </si>
  <si>
    <t>経済協力開発機構拠出金</t>
  </si>
  <si>
    <t>庁費</t>
  </si>
  <si>
    <t>職員旅費</t>
  </si>
  <si>
    <t>諸謝金</t>
  </si>
  <si>
    <t>科学技術・学術政策の企画立案に必要な調査・分析
（目標年度：毎年度）</t>
  </si>
  <si>
    <t>政策の企画立案に資するため調査・分析した国の数</t>
  </si>
  <si>
    <t>ヶ国</t>
  </si>
  <si>
    <t>科学技術要覧　平成30年度版（2018）</t>
  </si>
  <si>
    <t>我が国の人材の知見、専門性を通じた科学技術指標等の設定への貢献</t>
  </si>
  <si>
    <t>科学技術指標専門家作業部会(NESTI)への職員の派遣人数</t>
  </si>
  <si>
    <t>人</t>
  </si>
  <si>
    <t>科学技術指標専門家作業部会(NESTI)へ専門家を継続的に派遣することで、科学技術指標の国際的基準の作成等においてイニシアチブを発揮することを目的に、実績に基づいて報告。</t>
  </si>
  <si>
    <t>科学技術調査資料作成委託費による調査の実施件数</t>
  </si>
  <si>
    <t>件</t>
  </si>
  <si>
    <t>科学技術調査資料作成委託費 / 同委託費による調査の実施件数　　　　　　　　　</t>
    <phoneticPr fontId="5"/>
  </si>
  <si>
    <t>百万円/件数</t>
  </si>
  <si>
    <t>百万円/件数</t>
    <phoneticPr fontId="5"/>
  </si>
  <si>
    <t>34.6/2</t>
  </si>
  <si>
    <t>37.8/3</t>
  </si>
  <si>
    <t>47.3/4</t>
  </si>
  <si>
    <t>／　</t>
    <phoneticPr fontId="5"/>
  </si>
  <si>
    <t>　　/</t>
    <phoneticPr fontId="5"/>
  </si>
  <si>
    <t>／　　　　　　　　　　　　　　</t>
    <phoneticPr fontId="5"/>
  </si>
  <si>
    <t>7　イノベーション創出に向けたシステム改革</t>
    <phoneticPr fontId="5"/>
  </si>
  <si>
    <t>-</t>
    <phoneticPr fontId="5"/>
  </si>
  <si>
    <t>-</t>
    <phoneticPr fontId="5"/>
  </si>
  <si>
    <t>本事業で実施する「科学技術調査資料作成委託事業」により、科学技術イノベーションに関する各国の取組等を調査することで、上位施策が目標とする“科学技術イノベーションに関する調査研究の推進”の達成に貢献している。</t>
    <phoneticPr fontId="5"/>
  </si>
  <si>
    <t>政策の企画立案に必要な調査・分析は、国民や社会のニーズに応えるものである。</t>
  </si>
  <si>
    <t>国際機関において我が国がイニシアティブをとるための拠出金は、国が支出する必要がある。</t>
  </si>
  <si>
    <t>国内外の政策動向等の調査・分析は、科学技術・学術政策を検討し決定する上で重要である。</t>
  </si>
  <si>
    <t>原則、総合評価入札を実施し支出先を決定している。
一者応札となったものもあるが、適切な公告期間を確保していたこと及び入札説明会には複数者の参加があったことなどから、競争性は確保できている。一者応札改善の取組として入札期間を２０日以上とっている。また、専門的な要素が強く、関係の業者が限られるため、数事業者に声かけをし、入札説明会には二者の参加があったものの、結果的に入札者は一者となった。そのため、今後の類似事案の調達改善のため、入札後に、不参加業者への聴き取り等を実施し、仕様書を工夫する、入札説明会で調査手法の説明を詳細に行う等一者応札改善の取組を行っている。今後も一者応札の状況が改善されるよう検討を行う。</t>
  </si>
  <si>
    <t>調査内容の精査と総合評価入札により、経費の節減を図っている。</t>
  </si>
  <si>
    <t>事業内容について精査し、真に必要なものに限定している。</t>
  </si>
  <si>
    <t>調査は、真に必要な課題に絞って実施している。</t>
  </si>
  <si>
    <t>政策の企画立案に必要な調査・分析を国内のみならず諸外国に対しても行い、その情報等を基に科学技術・学術政策に資する基礎資料を作成しており、成果実績は成果目標に見合っている。</t>
  </si>
  <si>
    <t>調査について外部委託をすることで効果的に実施ができている。</t>
  </si>
  <si>
    <t>作成した基礎資料、調査報告書はＨＰに公表し広く活用されるよう図っており、科学技術・学術政策の検討に当たり活用されている。</t>
  </si>
  <si>
    <t>成果物の掲載場所
○科学技術要覧　http://www.mext.go.jp/b_menu/toukei/006/006b/koumoku.htm
○政策の企画立案等に必要な国内外の動向調査・分析等　http://www.mext.go.jp/a_menu/kagaku/kihon/1404334.htm</t>
  </si>
  <si>
    <t>190</t>
  </si>
  <si>
    <t>211</t>
  </si>
  <si>
    <t>200</t>
  </si>
  <si>
    <t>197</t>
  </si>
  <si>
    <t>188</t>
  </si>
  <si>
    <t>文部科学省</t>
    <phoneticPr fontId="5"/>
  </si>
  <si>
    <t>○</t>
  </si>
  <si>
    <t>7-3 科学技術イノベーションの創出機能と社会との関係の強化</t>
    <phoneticPr fontId="5"/>
  </si>
  <si>
    <t>政策の企画立案等に必要な国内外の動向調査・分析等</t>
    <phoneticPr fontId="5"/>
  </si>
  <si>
    <t>平成23年度</t>
    <phoneticPr fontId="5"/>
  </si>
  <si>
    <t>終了予定なし</t>
    <phoneticPr fontId="5"/>
  </si>
  <si>
    <t>科学技術・学術政策局</t>
    <phoneticPr fontId="5"/>
  </si>
  <si>
    <t>企画評価課</t>
    <phoneticPr fontId="5"/>
  </si>
  <si>
    <t>-</t>
    <phoneticPr fontId="5"/>
  </si>
  <si>
    <t>46.3/4</t>
    <phoneticPr fontId="5"/>
  </si>
  <si>
    <t>無</t>
  </si>
  <si>
    <t>‐</t>
  </si>
  <si>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t>
    <rPh sb="0" eb="1">
      <t>ホン</t>
    </rPh>
    <rPh sb="1" eb="3">
      <t>ジギョウ</t>
    </rPh>
    <rPh sb="5" eb="6">
      <t>ワ</t>
    </rPh>
    <rPh sb="7" eb="8">
      <t>クニ</t>
    </rPh>
    <rPh sb="9" eb="11">
      <t>カガク</t>
    </rPh>
    <rPh sb="11" eb="13">
      <t>ギジュツ</t>
    </rPh>
    <rPh sb="14" eb="16">
      <t>ガクジュツ</t>
    </rPh>
    <rPh sb="16" eb="18">
      <t>セイサク</t>
    </rPh>
    <rPh sb="19" eb="21">
      <t>キカク</t>
    </rPh>
    <rPh sb="21" eb="23">
      <t>リツアン</t>
    </rPh>
    <rPh sb="24" eb="26">
      <t>ヒツヨウ</t>
    </rPh>
    <rPh sb="27" eb="29">
      <t>チョウサ</t>
    </rPh>
    <rPh sb="29" eb="30">
      <t>トウ</t>
    </rPh>
    <rPh sb="31" eb="32">
      <t>オコナ</t>
    </rPh>
    <rPh sb="39" eb="40">
      <t>ヒ</t>
    </rPh>
    <rPh sb="41" eb="42">
      <t>ツヅ</t>
    </rPh>
    <rPh sb="43" eb="45">
      <t>ジッシ</t>
    </rPh>
    <rPh sb="49" eb="51">
      <t>ヒツヨウ</t>
    </rPh>
    <rPh sb="55" eb="57">
      <t>チョウサ</t>
    </rPh>
    <rPh sb="58" eb="59">
      <t>ア</t>
    </rPh>
    <rPh sb="63" eb="64">
      <t>シン</t>
    </rPh>
    <rPh sb="65" eb="67">
      <t>ヒツヨウ</t>
    </rPh>
    <rPh sb="68" eb="70">
      <t>カダイ</t>
    </rPh>
    <rPh sb="71" eb="72">
      <t>シボ</t>
    </rPh>
    <rPh sb="78" eb="81">
      <t>シシュツサキ</t>
    </rPh>
    <rPh sb="82" eb="84">
      <t>イッパン</t>
    </rPh>
    <rPh sb="84" eb="86">
      <t>キョウソウ</t>
    </rPh>
    <rPh sb="86" eb="88">
      <t>ニュウサツ</t>
    </rPh>
    <rPh sb="91" eb="93">
      <t>ケッテイ</t>
    </rPh>
    <rPh sb="97" eb="99">
      <t>ジギョウ</t>
    </rPh>
    <rPh sb="100" eb="103">
      <t>コウリツカ</t>
    </rPh>
    <rPh sb="104" eb="105">
      <t>テイ</t>
    </rPh>
    <rPh sb="108" eb="109">
      <t>カ</t>
    </rPh>
    <rPh sb="110" eb="111">
      <t>ハカ</t>
    </rPh>
    <phoneticPr fontId="5"/>
  </si>
  <si>
    <t>引き続き、調査に当たっては真に必要な課題に絞るとともに、支出先を一般競争入札により決定する等により、事業の効率化・低コスト化を図っていく必要がある。</t>
    <rPh sb="0" eb="1">
      <t>ヒ</t>
    </rPh>
    <rPh sb="2" eb="3">
      <t>ツヅ</t>
    </rPh>
    <rPh sb="5" eb="7">
      <t>チョウサ</t>
    </rPh>
    <rPh sb="8" eb="9">
      <t>ア</t>
    </rPh>
    <rPh sb="13" eb="14">
      <t>シン</t>
    </rPh>
    <rPh sb="15" eb="17">
      <t>ヒツヨウ</t>
    </rPh>
    <rPh sb="18" eb="20">
      <t>カダイ</t>
    </rPh>
    <rPh sb="21" eb="22">
      <t>シボ</t>
    </rPh>
    <rPh sb="28" eb="31">
      <t>シシュツサキ</t>
    </rPh>
    <rPh sb="32" eb="34">
      <t>イッパン</t>
    </rPh>
    <rPh sb="34" eb="36">
      <t>キョウソウ</t>
    </rPh>
    <rPh sb="36" eb="38">
      <t>ニュウサツ</t>
    </rPh>
    <rPh sb="41" eb="43">
      <t>ケッテイ</t>
    </rPh>
    <rPh sb="45" eb="46">
      <t>トウ</t>
    </rPh>
    <rPh sb="50" eb="52">
      <t>ジギョウ</t>
    </rPh>
    <rPh sb="53" eb="56">
      <t>コウリツカ</t>
    </rPh>
    <rPh sb="57" eb="58">
      <t>テイ</t>
    </rPh>
    <rPh sb="61" eb="62">
      <t>カ</t>
    </rPh>
    <rPh sb="63" eb="64">
      <t>ハカ</t>
    </rPh>
    <rPh sb="68" eb="70">
      <t>ヒツヨウ</t>
    </rPh>
    <phoneticPr fontId="5"/>
  </si>
  <si>
    <t>有</t>
  </si>
  <si>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</si>
  <si>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</si>
  <si>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</si>
  <si>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</si>
  <si>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A.公益財団法人　未来工学研究所</t>
    <rPh sb="2" eb="4">
      <t>コウエキ</t>
    </rPh>
    <rPh sb="4" eb="8">
      <t>ザイダンホウジン</t>
    </rPh>
    <rPh sb="9" eb="11">
      <t>ミライ</t>
    </rPh>
    <rPh sb="11" eb="13">
      <t>コウガク</t>
    </rPh>
    <rPh sb="13" eb="16">
      <t>ケンキュウジョ</t>
    </rPh>
    <phoneticPr fontId="5"/>
  </si>
  <si>
    <t>B.一般財団法人　日本食品分析センター</t>
    <rPh sb="2" eb="4">
      <t>イッパン</t>
    </rPh>
    <rPh sb="4" eb="8">
      <t>ザイダンホウジン</t>
    </rPh>
    <rPh sb="9" eb="11">
      <t>ニホン</t>
    </rPh>
    <rPh sb="11" eb="13">
      <t>ショクヒン</t>
    </rPh>
    <rPh sb="13" eb="15">
      <t>ブンセキ</t>
    </rPh>
    <phoneticPr fontId="5"/>
  </si>
  <si>
    <t>C.公益財団法人　未来工学研究所</t>
    <rPh sb="2" eb="4">
      <t>コウエキ</t>
    </rPh>
    <rPh sb="4" eb="8">
      <t>ザイダンホウジン</t>
    </rPh>
    <rPh sb="9" eb="11">
      <t>ミライ</t>
    </rPh>
    <rPh sb="11" eb="13">
      <t>コウガク</t>
    </rPh>
    <rPh sb="13" eb="16">
      <t>ケンキュウジョ</t>
    </rPh>
    <phoneticPr fontId="5"/>
  </si>
  <si>
    <t>D.経済協力機構</t>
    <rPh sb="2" eb="4">
      <t>ケイザイ</t>
    </rPh>
    <rPh sb="4" eb="6">
      <t>キョウリョク</t>
    </rPh>
    <rPh sb="6" eb="8">
      <t>キコウ</t>
    </rPh>
    <phoneticPr fontId="5"/>
  </si>
  <si>
    <t>拠出金</t>
    <rPh sb="0" eb="3">
      <t>キョシュツキン</t>
    </rPh>
    <phoneticPr fontId="5"/>
  </si>
  <si>
    <t>OECD/NESTIによる科学技術指標の国際基準の制定等の活動</t>
    <rPh sb="13" eb="15">
      <t>カガク</t>
    </rPh>
    <rPh sb="15" eb="17">
      <t>ギジュツ</t>
    </rPh>
    <rPh sb="17" eb="19">
      <t>シヒョウ</t>
    </rPh>
    <rPh sb="20" eb="22">
      <t>コクサイ</t>
    </rPh>
    <rPh sb="22" eb="24">
      <t>キジュン</t>
    </rPh>
    <rPh sb="25" eb="27">
      <t>セイテイ</t>
    </rPh>
    <rPh sb="27" eb="28">
      <t>トウ</t>
    </rPh>
    <rPh sb="29" eb="31">
      <t>カツドウ</t>
    </rPh>
    <phoneticPr fontId="5"/>
  </si>
  <si>
    <t>公益財団法人
未来工学研究所</t>
    <rPh sb="0" eb="2">
      <t>コウエキ</t>
    </rPh>
    <rPh sb="2" eb="6">
      <t>ザイダンホウジン</t>
    </rPh>
    <rPh sb="7" eb="9">
      <t>ミライ</t>
    </rPh>
    <rPh sb="9" eb="11">
      <t>コウガク</t>
    </rPh>
    <rPh sb="11" eb="14">
      <t>ケンキュウジョ</t>
    </rPh>
    <phoneticPr fontId="5"/>
  </si>
  <si>
    <t>海外の新興・融合領域に係る戦略の策定プロセスに関する調査分析業務</t>
    <rPh sb="0" eb="2">
      <t>カイガイ</t>
    </rPh>
    <rPh sb="3" eb="5">
      <t>シンコウ</t>
    </rPh>
    <rPh sb="6" eb="8">
      <t>ユウゴウ</t>
    </rPh>
    <rPh sb="8" eb="10">
      <t>リョウイキ</t>
    </rPh>
    <rPh sb="11" eb="12">
      <t>カカ</t>
    </rPh>
    <rPh sb="13" eb="15">
      <t>センリャク</t>
    </rPh>
    <rPh sb="16" eb="18">
      <t>サクテイ</t>
    </rPh>
    <rPh sb="23" eb="24">
      <t>カン</t>
    </rPh>
    <rPh sb="26" eb="28">
      <t>チョウサ</t>
    </rPh>
    <rPh sb="28" eb="30">
      <t>ブンセキ</t>
    </rPh>
    <rPh sb="30" eb="32">
      <t>ギョウム</t>
    </rPh>
    <phoneticPr fontId="5"/>
  </si>
  <si>
    <t>一般財団法人
日本食品分析センター</t>
    <rPh sb="0" eb="2">
      <t>イッパン</t>
    </rPh>
    <rPh sb="2" eb="6">
      <t>ザイダンホウジン</t>
    </rPh>
    <rPh sb="7" eb="9">
      <t>ニホン</t>
    </rPh>
    <rPh sb="9" eb="11">
      <t>ショクヒン</t>
    </rPh>
    <rPh sb="11" eb="13">
      <t>ブンセキ</t>
    </rPh>
    <phoneticPr fontId="5"/>
  </si>
  <si>
    <t>日本食品標準成分表における調理による成分変化率の検証調査</t>
    <rPh sb="0" eb="2">
      <t>ニホン</t>
    </rPh>
    <rPh sb="2" eb="4">
      <t>ショクヒン</t>
    </rPh>
    <rPh sb="4" eb="6">
      <t>ヒョウジュン</t>
    </rPh>
    <rPh sb="6" eb="9">
      <t>セイブンヒョウ</t>
    </rPh>
    <rPh sb="13" eb="15">
      <t>チョウリ</t>
    </rPh>
    <rPh sb="18" eb="20">
      <t>セイブン</t>
    </rPh>
    <rPh sb="20" eb="23">
      <t>ヘンカリツ</t>
    </rPh>
    <rPh sb="24" eb="26">
      <t>ケンショウ</t>
    </rPh>
    <rPh sb="26" eb="28">
      <t>チョウサ</t>
    </rPh>
    <phoneticPr fontId="5"/>
  </si>
  <si>
    <t>国・機関が実施している科学技術による将来予測に関する調査</t>
    <rPh sb="0" eb="1">
      <t>クニ</t>
    </rPh>
    <rPh sb="2" eb="4">
      <t>キカン</t>
    </rPh>
    <rPh sb="5" eb="7">
      <t>ジッシ</t>
    </rPh>
    <rPh sb="11" eb="13">
      <t>カガク</t>
    </rPh>
    <rPh sb="13" eb="15">
      <t>ギジュツ</t>
    </rPh>
    <rPh sb="18" eb="20">
      <t>ショウライ</t>
    </rPh>
    <rPh sb="20" eb="22">
      <t>ヨソク</t>
    </rPh>
    <rPh sb="23" eb="24">
      <t>カン</t>
    </rPh>
    <rPh sb="26" eb="28">
      <t>チョウサ</t>
    </rPh>
    <phoneticPr fontId="5"/>
  </si>
  <si>
    <t>経済協力開発機構</t>
    <rPh sb="0" eb="2">
      <t>ケイザイ</t>
    </rPh>
    <rPh sb="2" eb="4">
      <t>キョウリョク</t>
    </rPh>
    <rPh sb="4" eb="6">
      <t>カイハツ</t>
    </rPh>
    <rPh sb="6" eb="8">
      <t>キコウ</t>
    </rPh>
    <phoneticPr fontId="5"/>
  </si>
  <si>
    <t>CSTP.NESTI</t>
    <phoneticPr fontId="5"/>
  </si>
  <si>
    <t>OECD/CSTP.NESTI任意拠出金</t>
    <rPh sb="15" eb="17">
      <t>ニンイ</t>
    </rPh>
    <rPh sb="17" eb="20">
      <t>キョシュツキン</t>
    </rPh>
    <phoneticPr fontId="5"/>
  </si>
  <si>
    <t>-</t>
    <phoneticPr fontId="5"/>
  </si>
  <si>
    <t>-</t>
    <phoneticPr fontId="5"/>
  </si>
  <si>
    <t>-</t>
    <phoneticPr fontId="5"/>
  </si>
  <si>
    <t>-</t>
    <phoneticPr fontId="5"/>
  </si>
  <si>
    <t>-</t>
    <phoneticPr fontId="5"/>
  </si>
  <si>
    <t>△</t>
  </si>
  <si>
    <t>調査は、一部実施しなかったものの、事業の効果的な実施に努め、我が国の科学技術・学術政策の企画立案に必要な調査・分析の実施という成果目標に見合った実績を出している。</t>
    <rPh sb="0" eb="2">
      <t>チョウサ</t>
    </rPh>
    <rPh sb="4" eb="6">
      <t>イチブ</t>
    </rPh>
    <rPh sb="6" eb="8">
      <t>ジッシ</t>
    </rPh>
    <rPh sb="17" eb="19">
      <t>ジギョウ</t>
    </rPh>
    <rPh sb="20" eb="23">
      <t>コウカテキ</t>
    </rPh>
    <rPh sb="24" eb="26">
      <t>ジッシ</t>
    </rPh>
    <rPh sb="27" eb="28">
      <t>ツト</t>
    </rPh>
    <rPh sb="30" eb="31">
      <t>ワ</t>
    </rPh>
    <rPh sb="32" eb="33">
      <t>クニ</t>
    </rPh>
    <rPh sb="34" eb="36">
      <t>カガク</t>
    </rPh>
    <rPh sb="36" eb="38">
      <t>ギジュツ</t>
    </rPh>
    <rPh sb="39" eb="41">
      <t>ガクジュツ</t>
    </rPh>
    <rPh sb="41" eb="43">
      <t>セイサク</t>
    </rPh>
    <rPh sb="44" eb="46">
      <t>キカク</t>
    </rPh>
    <rPh sb="46" eb="48">
      <t>リツアン</t>
    </rPh>
    <rPh sb="49" eb="51">
      <t>ヒツヨウ</t>
    </rPh>
    <rPh sb="52" eb="54">
      <t>チョウサ</t>
    </rPh>
    <rPh sb="55" eb="57">
      <t>ブンセキ</t>
    </rPh>
    <rPh sb="58" eb="60">
      <t>ジッシ</t>
    </rPh>
    <rPh sb="63" eb="65">
      <t>セイカ</t>
    </rPh>
    <rPh sb="65" eb="67">
      <t>モクヒョウ</t>
    </rPh>
    <rPh sb="68" eb="70">
      <t>ミア</t>
    </rPh>
    <rPh sb="72" eb="74">
      <t>ジッセキ</t>
    </rPh>
    <rPh sb="75" eb="76">
      <t>ダ</t>
    </rPh>
    <phoneticPr fontId="5"/>
  </si>
  <si>
    <t>我が国の科学技術・学術に関する政策の企画立案等に必要な調査・分析等のため、以下の取組を実施する。
・海外の科学技術・学術に関連する政策・技術動向等の情報の入手、分析等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phoneticPr fontId="5"/>
  </si>
  <si>
    <t>-</t>
    <phoneticPr fontId="5"/>
  </si>
  <si>
    <t xml:space="preserve">「研究支援サービスに関する委託調査」25.1百万円
※金額は単位未満四捨五入して記載していることから、合計が一致しない場合がある。
</t>
    <phoneticPr fontId="5"/>
  </si>
  <si>
    <t>新型コロナの影響により、計画していた海外調査が実施できなくなった。また、事業内容について詳細の見積もりを行った上で計画を立てているが、一部の委託調査について、想定以上に低い金額での入札が生じた。今後、より十分精査した上での見積もりを行い改善を図る。</t>
    <rPh sb="0" eb="2">
      <t>シンガタ</t>
    </rPh>
    <rPh sb="6" eb="8">
      <t>エイキョウ</t>
    </rPh>
    <rPh sb="12" eb="14">
      <t>ケイカク</t>
    </rPh>
    <rPh sb="18" eb="20">
      <t>カイガイ</t>
    </rPh>
    <rPh sb="20" eb="22">
      <t>チョウサ</t>
    </rPh>
    <rPh sb="23" eb="25">
      <t>ジッシ</t>
    </rPh>
    <rPh sb="36" eb="38">
      <t>ジギョウ</t>
    </rPh>
    <rPh sb="38" eb="40">
      <t>ナイヨウ</t>
    </rPh>
    <rPh sb="44" eb="46">
      <t>ショウサイ</t>
    </rPh>
    <rPh sb="47" eb="49">
      <t>ミツ</t>
    </rPh>
    <rPh sb="52" eb="53">
      <t>オコナ</t>
    </rPh>
    <rPh sb="55" eb="56">
      <t>ウエ</t>
    </rPh>
    <rPh sb="57" eb="59">
      <t>ケイカク</t>
    </rPh>
    <rPh sb="60" eb="61">
      <t>タ</t>
    </rPh>
    <rPh sb="67" eb="69">
      <t>イチブ</t>
    </rPh>
    <rPh sb="70" eb="72">
      <t>イタク</t>
    </rPh>
    <rPh sb="72" eb="74">
      <t>チョウサ</t>
    </rPh>
    <rPh sb="79" eb="81">
      <t>ソウテイ</t>
    </rPh>
    <rPh sb="81" eb="83">
      <t>イジョウ</t>
    </rPh>
    <rPh sb="84" eb="85">
      <t>ヒク</t>
    </rPh>
    <rPh sb="86" eb="88">
      <t>キンガク</t>
    </rPh>
    <rPh sb="90" eb="92">
      <t>ニュウサツ</t>
    </rPh>
    <rPh sb="93" eb="94">
      <t>ショウ</t>
    </rPh>
    <rPh sb="97" eb="99">
      <t>コンゴ</t>
    </rPh>
    <rPh sb="102" eb="104">
      <t>ジュウブン</t>
    </rPh>
    <rPh sb="104" eb="106">
      <t>セイサ</t>
    </rPh>
    <rPh sb="108" eb="109">
      <t>ウエ</t>
    </rPh>
    <rPh sb="111" eb="113">
      <t>ミツ</t>
    </rPh>
    <rPh sb="116" eb="117">
      <t>オコナ</t>
    </rPh>
    <rPh sb="118" eb="120">
      <t>カイゼン</t>
    </rPh>
    <rPh sb="121" eb="122">
      <t>ハカ</t>
    </rPh>
    <phoneticPr fontId="5"/>
  </si>
  <si>
    <t>雑役務費、外国旅費、諸謝金、印刷製本費、国内旅費、消耗品費、消費税相当額</t>
    <rPh sb="0" eb="1">
      <t>ザツ</t>
    </rPh>
    <rPh sb="1" eb="3">
      <t>エキム</t>
    </rPh>
    <rPh sb="3" eb="4">
      <t>ヒ</t>
    </rPh>
    <rPh sb="5" eb="7">
      <t>ガイコク</t>
    </rPh>
    <rPh sb="7" eb="9">
      <t>リョヒ</t>
    </rPh>
    <rPh sb="10" eb="11">
      <t>ショ</t>
    </rPh>
    <rPh sb="11" eb="13">
      <t>シャキン</t>
    </rPh>
    <rPh sb="14" eb="16">
      <t>インサツ</t>
    </rPh>
    <rPh sb="16" eb="18">
      <t>セイホン</t>
    </rPh>
    <rPh sb="18" eb="19">
      <t>ヒ</t>
    </rPh>
    <rPh sb="20" eb="22">
      <t>コクナイ</t>
    </rPh>
    <rPh sb="22" eb="24">
      <t>リョヒ</t>
    </rPh>
    <rPh sb="25" eb="28">
      <t>ショウモウヒン</t>
    </rPh>
    <rPh sb="28" eb="29">
      <t>ヒ</t>
    </rPh>
    <rPh sb="30" eb="33">
      <t>ショウヒゼイ</t>
    </rPh>
    <rPh sb="33" eb="36">
      <t>ソウトウガク</t>
    </rPh>
    <phoneticPr fontId="5"/>
  </si>
  <si>
    <t>人件費及び業務実施費の8.7％</t>
    <rPh sb="0" eb="3">
      <t>ジンケンヒ</t>
    </rPh>
    <rPh sb="3" eb="4">
      <t>オヨ</t>
    </rPh>
    <rPh sb="5" eb="7">
      <t>ギョウム</t>
    </rPh>
    <rPh sb="7" eb="9">
      <t>ジッシ</t>
    </rPh>
    <rPh sb="9" eb="10">
      <t>ヒ</t>
    </rPh>
    <phoneticPr fontId="5"/>
  </si>
  <si>
    <t>業務担当職員、補助者</t>
    <rPh sb="0" eb="2">
      <t>ギョウム</t>
    </rPh>
    <rPh sb="2" eb="4">
      <t>タントウ</t>
    </rPh>
    <rPh sb="4" eb="6">
      <t>ショクイン</t>
    </rPh>
    <rPh sb="7" eb="10">
      <t>ホジョシャ</t>
    </rPh>
    <phoneticPr fontId="5"/>
  </si>
  <si>
    <t>消耗品費、印刷製本費、諸謝金、国内旅費、借損料、通信運搬費、会議開催費、消費税相当額</t>
    <rPh sb="0" eb="3">
      <t>ショウモウヒン</t>
    </rPh>
    <rPh sb="3" eb="4">
      <t>ヒ</t>
    </rPh>
    <rPh sb="5" eb="7">
      <t>インサツ</t>
    </rPh>
    <rPh sb="7" eb="9">
      <t>セイホン</t>
    </rPh>
    <rPh sb="9" eb="10">
      <t>ヒ</t>
    </rPh>
    <rPh sb="11" eb="12">
      <t>ショ</t>
    </rPh>
    <rPh sb="12" eb="14">
      <t>シャキン</t>
    </rPh>
    <rPh sb="15" eb="17">
      <t>コクナイ</t>
    </rPh>
    <rPh sb="17" eb="19">
      <t>リョヒ</t>
    </rPh>
    <rPh sb="20" eb="21">
      <t>カ</t>
    </rPh>
    <rPh sb="21" eb="22">
      <t>ソン</t>
    </rPh>
    <rPh sb="22" eb="23">
      <t>リョウ</t>
    </rPh>
    <rPh sb="24" eb="26">
      <t>ツウシン</t>
    </rPh>
    <rPh sb="26" eb="29">
      <t>ウンパンヒ</t>
    </rPh>
    <rPh sb="30" eb="32">
      <t>カイギ</t>
    </rPh>
    <rPh sb="32" eb="35">
      <t>カイサイヒ</t>
    </rPh>
    <rPh sb="36" eb="39">
      <t>ショウヒゼイ</t>
    </rPh>
    <rPh sb="39" eb="42">
      <t>ソウトウガク</t>
    </rPh>
    <phoneticPr fontId="5"/>
  </si>
  <si>
    <t>人件費、業務実施費の11.6％</t>
    <rPh sb="0" eb="3">
      <t>ジンケンヒ</t>
    </rPh>
    <rPh sb="4" eb="6">
      <t>ギョウム</t>
    </rPh>
    <rPh sb="6" eb="8">
      <t>ジッシ</t>
    </rPh>
    <rPh sb="8" eb="9">
      <t>ヒ</t>
    </rPh>
    <phoneticPr fontId="5"/>
  </si>
  <si>
    <t>印刷製本費、諸謝金、消耗品費、国内旅費、消費税相当額</t>
    <rPh sb="0" eb="2">
      <t>インサツ</t>
    </rPh>
    <rPh sb="2" eb="4">
      <t>セイホン</t>
    </rPh>
    <rPh sb="4" eb="5">
      <t>ヒ</t>
    </rPh>
    <rPh sb="6" eb="7">
      <t>ショ</t>
    </rPh>
    <rPh sb="7" eb="9">
      <t>シャキン</t>
    </rPh>
    <rPh sb="10" eb="13">
      <t>ショウモウヒン</t>
    </rPh>
    <rPh sb="13" eb="14">
      <t>ヒ</t>
    </rPh>
    <rPh sb="15" eb="17">
      <t>コクナイ</t>
    </rPh>
    <rPh sb="17" eb="19">
      <t>リョヒ</t>
    </rPh>
    <rPh sb="20" eb="23">
      <t>ショウヒゼイ</t>
    </rPh>
    <rPh sb="23" eb="26">
      <t>ソウトウガク</t>
    </rPh>
    <phoneticPr fontId="5"/>
  </si>
  <si>
    <t>外部有識者による点検対象外</t>
    <phoneticPr fontId="9"/>
  </si>
  <si>
    <t>１．事業評価の観点：この事業は「科学技術イノベーションに関する調査研究の推進」の達成に貢献するため、我が国の科学技術・学術政策の企画立案等に必要な国内外の科学技術・学術政策動向の調査・分析等を行う事業であり、契約・執行手続きの観点から検証を行った。
２．所見：この事業は、我が国の科学技術・学術政策の企画立案に必要な調査等を行うものであり、国の事業として必要なものである。しかしながら、契約において一者応札となっているものが見受けられるため、引き続き競争参加条件等のより一層の見直しを図るなど、契約の競争性、公平性、透明性を確保すべきである。</t>
    <phoneticPr fontId="11"/>
  </si>
  <si>
    <t>執行等改善</t>
    <phoneticPr fontId="5"/>
  </si>
  <si>
    <t>多くの者が入札に参加できるよう、入札公告期間の確保及び仕様書の工夫に努め、令和元年度には複数者の応札があった。よりいっそうの契約の競争性、公平性、透明性の確保のため引き続き取り組んでい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</si>
</sst>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190499</xdr:colOff>
      <xdr:row>743</xdr:row>
      <xdr:rowOff>9056</xdr:rowOff>
    </xdr:from>
    <xdr:to>
      <xdr:col>34</xdr:col>
      <xdr:colOff>0</xdr:colOff>
      <xdr:row>744</xdr:row>
      <xdr:rowOff>344301</xdr:rowOff>
    </xdr:to>
    <xdr:sp macro="" textlink="">
      <xdr:nvSpPr>
        <xdr:cNvPr id="2" name="正方形/長方形 1">
          <a:extLst>
            <a:ext uri="{FF2B5EF4-FFF2-40B4-BE49-F238E27FC236}">
              <a16:creationId xmlns:a16="http://schemas.microsoft.com/office/drawing/2014/main" id="{026613CC-A0F8-4212-BF54-D8D791307844}"/>
            </a:ext>
          </a:extLst>
        </xdr:cNvPr>
        <xdr:cNvSpPr/>
      </xdr:nvSpPr>
      <xdr:spPr>
        <a:xfrm>
          <a:off x="4571999" y="64363420"/>
          <a:ext cx="2199410" cy="69026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61</a:t>
          </a:r>
          <a:r>
            <a:rPr kumimoji="1" lang="ja-JP" altLang="en-US" sz="1100"/>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xdr:txBody>
    </xdr:sp>
    <xdr:clientData/>
  </xdr:twoCellAnchor>
  <xdr:twoCellAnchor editAs="oneCell">
    <xdr:from>
      <xdr:col>35</xdr:col>
      <xdr:colOff>131619</xdr:colOff>
      <xdr:row>743</xdr:row>
      <xdr:rowOff>11257</xdr:rowOff>
    </xdr:from>
    <xdr:to>
      <xdr:col>44</xdr:col>
      <xdr:colOff>107156</xdr:colOff>
      <xdr:row>745</xdr:row>
      <xdr:rowOff>107156</xdr:rowOff>
    </xdr:to>
    <xdr:sp macro="" textlink="">
      <xdr:nvSpPr>
        <xdr:cNvPr id="3" name="Text Box 46">
          <a:extLst>
            <a:ext uri="{FF2B5EF4-FFF2-40B4-BE49-F238E27FC236}">
              <a16:creationId xmlns:a16="http://schemas.microsoft.com/office/drawing/2014/main" id="{0B94847C-438A-4C1C-8E86-FAB2B96EA78D}"/>
            </a:ext>
          </a:extLst>
        </xdr:cNvPr>
        <xdr:cNvSpPr txBox="1">
          <a:spLocks noChangeArrowheads="1"/>
        </xdr:cNvSpPr>
      </xdr:nvSpPr>
      <xdr:spPr bwMode="auto">
        <a:xfrm>
          <a:off x="7215838" y="51493882"/>
          <a:ext cx="1797193" cy="810274"/>
        </a:xfrm>
        <a:prstGeom prst="rect">
          <a:avLst/>
        </a:prstGeom>
        <a:noFill/>
        <a:ln>
          <a:noFill/>
        </a:ln>
        <a:extLst/>
      </xdr:spPr>
      <xdr:txBody>
        <a:bodyPr vertOverflow="clip" wrap="square" lIns="90000" tIns="46800" rIns="90000" bIns="46800"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百万円</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職員旅費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43</xdr:col>
      <xdr:colOff>196240</xdr:colOff>
      <xdr:row>742</xdr:row>
      <xdr:rowOff>345498</xdr:rowOff>
    </xdr:from>
    <xdr:to>
      <xdr:col>45</xdr:col>
      <xdr:colOff>21866</xdr:colOff>
      <xdr:row>744</xdr:row>
      <xdr:rowOff>288784</xdr:rowOff>
    </xdr:to>
    <xdr:sp macro="" textlink="">
      <xdr:nvSpPr>
        <xdr:cNvPr id="4" name="AutoShape 14">
          <a:extLst>
            <a:ext uri="{FF2B5EF4-FFF2-40B4-BE49-F238E27FC236}">
              <a16:creationId xmlns:a16="http://schemas.microsoft.com/office/drawing/2014/main" id="{B8790C0D-0196-4B4A-83CD-E50D259672C2}"/>
            </a:ext>
          </a:extLst>
        </xdr:cNvPr>
        <xdr:cNvSpPr>
          <a:spLocks/>
        </xdr:cNvSpPr>
      </xdr:nvSpPr>
      <xdr:spPr bwMode="auto">
        <a:xfrm>
          <a:off x="8899709" y="51470936"/>
          <a:ext cx="230438" cy="657661"/>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190815</xdr:colOff>
      <xdr:row>743</xdr:row>
      <xdr:rowOff>218942</xdr:rowOff>
    </xdr:from>
    <xdr:to>
      <xdr:col>48</xdr:col>
      <xdr:colOff>154779</xdr:colOff>
      <xdr:row>744</xdr:row>
      <xdr:rowOff>148065</xdr:rowOff>
    </xdr:to>
    <xdr:sp macro="" textlink="">
      <xdr:nvSpPr>
        <xdr:cNvPr id="5" name="テキスト ボックス 4">
          <a:extLst>
            <a:ext uri="{FF2B5EF4-FFF2-40B4-BE49-F238E27FC236}">
              <a16:creationId xmlns:a16="http://schemas.microsoft.com/office/drawing/2014/main" id="{C8C815C4-B44C-4845-A376-2625C02C9CBB}"/>
            </a:ext>
          </a:extLst>
        </xdr:cNvPr>
        <xdr:cNvSpPr txBox="1"/>
      </xdr:nvSpPr>
      <xdr:spPr>
        <a:xfrm>
          <a:off x="9096690" y="51701567"/>
          <a:ext cx="773589" cy="28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を含む</a:t>
          </a:r>
        </a:p>
      </xdr:txBody>
    </xdr:sp>
    <xdr:clientData/>
  </xdr:twoCellAnchor>
  <xdr:twoCellAnchor>
    <xdr:from>
      <xdr:col>17</xdr:col>
      <xdr:colOff>83345</xdr:colOff>
      <xdr:row>745</xdr:row>
      <xdr:rowOff>55048</xdr:rowOff>
    </xdr:from>
    <xdr:to>
      <xdr:col>39</xdr:col>
      <xdr:colOff>71437</xdr:colOff>
      <xdr:row>746</xdr:row>
      <xdr:rowOff>268433</xdr:rowOff>
    </xdr:to>
    <xdr:sp macro="" textlink="">
      <xdr:nvSpPr>
        <xdr:cNvPr id="6" name="Text Box 18">
          <a:extLst>
            <a:ext uri="{FF2B5EF4-FFF2-40B4-BE49-F238E27FC236}">
              <a16:creationId xmlns:a16="http://schemas.microsoft.com/office/drawing/2014/main" id="{507E56C8-250E-41CF-874F-6A68421FF6B8}"/>
            </a:ext>
          </a:extLst>
        </xdr:cNvPr>
        <xdr:cNvSpPr txBox="1">
          <a:spLocks noChangeArrowheads="1"/>
        </xdr:cNvSpPr>
      </xdr:nvSpPr>
      <xdr:spPr bwMode="auto">
        <a:xfrm>
          <a:off x="3524251" y="51287642"/>
          <a:ext cx="4441030" cy="570572"/>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28</xdr:col>
      <xdr:colOff>95250</xdr:colOff>
      <xdr:row>746</xdr:row>
      <xdr:rowOff>230242</xdr:rowOff>
    </xdr:from>
    <xdr:to>
      <xdr:col>28</xdr:col>
      <xdr:colOff>97579</xdr:colOff>
      <xdr:row>748</xdr:row>
      <xdr:rowOff>17318</xdr:rowOff>
    </xdr:to>
    <xdr:cxnSp macro="">
      <xdr:nvCxnSpPr>
        <xdr:cNvPr id="7" name="直線矢印コネクタ 6">
          <a:extLst>
            <a:ext uri="{FF2B5EF4-FFF2-40B4-BE49-F238E27FC236}">
              <a16:creationId xmlns:a16="http://schemas.microsoft.com/office/drawing/2014/main" id="{32C26464-ED6C-4FA3-BBFE-EC29DA5BEF77}"/>
            </a:ext>
          </a:extLst>
        </xdr:cNvPr>
        <xdr:cNvCxnSpPr/>
      </xdr:nvCxnSpPr>
      <xdr:spPr>
        <a:xfrm flipH="1">
          <a:off x="5671705" y="65649674"/>
          <a:ext cx="2329" cy="49712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11781</xdr:colOff>
      <xdr:row>748</xdr:row>
      <xdr:rowOff>8659</xdr:rowOff>
    </xdr:from>
    <xdr:to>
      <xdr:col>42</xdr:col>
      <xdr:colOff>8659</xdr:colOff>
      <xdr:row>748</xdr:row>
      <xdr:rowOff>12896</xdr:rowOff>
    </xdr:to>
    <xdr:cxnSp macro="">
      <xdr:nvCxnSpPr>
        <xdr:cNvPr id="8" name="直線コネクタ 7">
          <a:extLst>
            <a:ext uri="{FF2B5EF4-FFF2-40B4-BE49-F238E27FC236}">
              <a16:creationId xmlns:a16="http://schemas.microsoft.com/office/drawing/2014/main" id="{5C83EBCC-F59E-4A6E-8CAE-4188B0246BBF}"/>
            </a:ext>
          </a:extLst>
        </xdr:cNvPr>
        <xdr:cNvCxnSpPr/>
      </xdr:nvCxnSpPr>
      <xdr:spPr>
        <a:xfrm flipV="1">
          <a:off x="2999167" y="66138136"/>
          <a:ext cx="5374174" cy="42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748</xdr:row>
      <xdr:rowOff>0</xdr:rowOff>
    </xdr:from>
    <xdr:to>
      <xdr:col>15</xdr:col>
      <xdr:colOff>2289</xdr:colOff>
      <xdr:row>749</xdr:row>
      <xdr:rowOff>335256</xdr:rowOff>
    </xdr:to>
    <xdr:cxnSp macro="">
      <xdr:nvCxnSpPr>
        <xdr:cNvPr id="9" name="直線矢印コネクタ 8">
          <a:extLst>
            <a:ext uri="{FF2B5EF4-FFF2-40B4-BE49-F238E27FC236}">
              <a16:creationId xmlns:a16="http://schemas.microsoft.com/office/drawing/2014/main" id="{A6B4275B-5205-430B-A044-28A24BE62331}"/>
            </a:ext>
          </a:extLst>
        </xdr:cNvPr>
        <xdr:cNvCxnSpPr/>
      </xdr:nvCxnSpPr>
      <xdr:spPr>
        <a:xfrm>
          <a:off x="3016250" y="66294000"/>
          <a:ext cx="2289" cy="6845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11537</xdr:colOff>
      <xdr:row>750</xdr:row>
      <xdr:rowOff>345460</xdr:rowOff>
    </xdr:from>
    <xdr:to>
      <xdr:col>19</xdr:col>
      <xdr:colOff>0</xdr:colOff>
      <xdr:row>753</xdr:row>
      <xdr:rowOff>233919</xdr:rowOff>
    </xdr:to>
    <xdr:sp macro="" textlink="">
      <xdr:nvSpPr>
        <xdr:cNvPr id="14" name="正方形/長方形 13">
          <a:extLst>
            <a:ext uri="{FF2B5EF4-FFF2-40B4-BE49-F238E27FC236}">
              <a16:creationId xmlns:a16="http://schemas.microsoft.com/office/drawing/2014/main" id="{2C5AE4C8-5A53-4E13-96E0-37A7F01BD957}"/>
            </a:ext>
          </a:extLst>
        </xdr:cNvPr>
        <xdr:cNvSpPr/>
      </xdr:nvSpPr>
      <xdr:spPr>
        <a:xfrm>
          <a:off x="2276942" y="67071946"/>
          <a:ext cx="1636031" cy="93106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公益財団法人</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未来工学研究所</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17</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10</xdr:col>
      <xdr:colOff>119062</xdr:colOff>
      <xdr:row>750</xdr:row>
      <xdr:rowOff>158407</xdr:rowOff>
    </xdr:from>
    <xdr:to>
      <xdr:col>19</xdr:col>
      <xdr:colOff>93085</xdr:colOff>
      <xdr:row>750</xdr:row>
      <xdr:rowOff>357186</xdr:rowOff>
    </xdr:to>
    <xdr:sp macro="" textlink="">
      <xdr:nvSpPr>
        <xdr:cNvPr id="18"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2143125" y="54141345"/>
          <a:ext cx="1795679" cy="198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11</xdr:col>
      <xdr:colOff>0</xdr:colOff>
      <xdr:row>754</xdr:row>
      <xdr:rowOff>39006</xdr:rowOff>
    </xdr:from>
    <xdr:to>
      <xdr:col>19</xdr:col>
      <xdr:colOff>0</xdr:colOff>
      <xdr:row>758</xdr:row>
      <xdr:rowOff>321474</xdr:rowOff>
    </xdr:to>
    <xdr:grpSp>
      <xdr:nvGrpSpPr>
        <xdr:cNvPr id="48" name="グループ化 47"/>
        <xdr:cNvGrpSpPr/>
      </xdr:nvGrpSpPr>
      <xdr:grpSpPr>
        <a:xfrm>
          <a:off x="2226469" y="55450694"/>
          <a:ext cx="1619250" cy="2020780"/>
          <a:chOff x="2190750" y="68298613"/>
          <a:chExt cx="1593273" cy="2013706"/>
        </a:xfrm>
      </xdr:grpSpPr>
      <xdr:sp macro="" textlink="">
        <xdr:nvSpPr>
          <xdr:cNvPr id="15"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19073"/>
            <a:ext cx="1463387" cy="199324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海外における国家戦略やファンディング等において、最新研究動向の調査分析や研究領域の選定、及び、これらに基づくファンディングの設計や人材育成の計画等、新興・融合領域を進めるための戦略の策定といった一連のプロセスについて調査分析する。</a:t>
            </a:r>
          </a:p>
        </xdr:txBody>
      </xdr:sp>
    </xdr:grpSp>
    <xdr:clientData/>
  </xdr:twoCellAnchor>
  <xdr:twoCellAnchor>
    <xdr:from>
      <xdr:col>19</xdr:col>
      <xdr:colOff>119062</xdr:colOff>
      <xdr:row>751</xdr:row>
      <xdr:rowOff>0</xdr:rowOff>
    </xdr:from>
    <xdr:to>
      <xdr:col>28</xdr:col>
      <xdr:colOff>83344</xdr:colOff>
      <xdr:row>753</xdr:row>
      <xdr:rowOff>235993</xdr:rowOff>
    </xdr:to>
    <xdr:sp macro="" textlink="">
      <xdr:nvSpPr>
        <xdr:cNvPr id="31" name="正方形/長方形 30">
          <a:extLst>
            <a:ext uri="{FF2B5EF4-FFF2-40B4-BE49-F238E27FC236}">
              <a16:creationId xmlns:a16="http://schemas.microsoft.com/office/drawing/2014/main" id="{2C5AE4C8-5A53-4E13-96E0-37A7F01BD957}"/>
            </a:ext>
          </a:extLst>
        </xdr:cNvPr>
        <xdr:cNvSpPr/>
      </xdr:nvSpPr>
      <xdr:spPr>
        <a:xfrm>
          <a:off x="3964781" y="53994844"/>
          <a:ext cx="1785938" cy="95036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一般社団法人</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日本食品分析センター</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4</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29</xdr:col>
      <xdr:colOff>0</xdr:colOff>
      <xdr:row>751</xdr:row>
      <xdr:rowOff>0</xdr:rowOff>
    </xdr:from>
    <xdr:to>
      <xdr:col>36</xdr:col>
      <xdr:colOff>194409</xdr:colOff>
      <xdr:row>753</xdr:row>
      <xdr:rowOff>235993</xdr:rowOff>
    </xdr:to>
    <xdr:sp macro="" textlink="">
      <xdr:nvSpPr>
        <xdr:cNvPr id="32" name="正方形/長方形 31">
          <a:extLst>
            <a:ext uri="{FF2B5EF4-FFF2-40B4-BE49-F238E27FC236}">
              <a16:creationId xmlns:a16="http://schemas.microsoft.com/office/drawing/2014/main" id="{2C5AE4C8-5A53-4E13-96E0-37A7F01BD957}"/>
            </a:ext>
          </a:extLst>
        </xdr:cNvPr>
        <xdr:cNvSpPr/>
      </xdr:nvSpPr>
      <xdr:spPr>
        <a:xfrm>
          <a:off x="5972432" y="67074020"/>
          <a:ext cx="1636031" cy="93106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公益財団法人</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未来工学研究所</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14</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38</xdr:col>
      <xdr:colOff>0</xdr:colOff>
      <xdr:row>751</xdr:row>
      <xdr:rowOff>0</xdr:rowOff>
    </xdr:from>
    <xdr:to>
      <xdr:col>45</xdr:col>
      <xdr:colOff>194409</xdr:colOff>
      <xdr:row>753</xdr:row>
      <xdr:rowOff>235993</xdr:rowOff>
    </xdr:to>
    <xdr:sp macro="" textlink="">
      <xdr:nvSpPr>
        <xdr:cNvPr id="33" name="正方形/長方形 32">
          <a:extLst>
            <a:ext uri="{FF2B5EF4-FFF2-40B4-BE49-F238E27FC236}">
              <a16:creationId xmlns:a16="http://schemas.microsoft.com/office/drawing/2014/main" id="{2C5AE4C8-5A53-4E13-96E0-37A7F01BD957}"/>
            </a:ext>
          </a:extLst>
        </xdr:cNvPr>
        <xdr:cNvSpPr/>
      </xdr:nvSpPr>
      <xdr:spPr>
        <a:xfrm>
          <a:off x="7825946" y="67074020"/>
          <a:ext cx="1636031" cy="93106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p>
        <a:p>
          <a:pPr algn="ctr"/>
          <a:r>
            <a:rPr kumimoji="0" lang="ja-JP" altLang="en-US" sz="1100">
              <a:solidFill>
                <a:schemeClr val="dk1"/>
              </a:solidFill>
              <a:effectLst/>
              <a:latin typeface="+mn-lt"/>
              <a:ea typeface="+mn-ea"/>
              <a:cs typeface="+mn-cs"/>
            </a:rPr>
            <a:t>経済協力開発機構</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a:t>
          </a:r>
          <a:r>
            <a:rPr kumimoji="0" lang="en-US" altLang="ja-JP" sz="1100">
              <a:solidFill>
                <a:schemeClr val="dk1"/>
              </a:solidFill>
              <a:effectLst/>
              <a:latin typeface="+mn-lt"/>
              <a:ea typeface="+mn-ea"/>
              <a:cs typeface="+mn-cs"/>
            </a:rPr>
            <a:t>OECD</a:t>
          </a:r>
          <a:r>
            <a:rPr kumimoji="0" lang="ja-JP" altLang="en-US"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24</a:t>
          </a:r>
          <a:r>
            <a:rPr kumimoji="0" lang="ja-JP" altLang="en-US"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24</xdr:col>
      <xdr:colOff>0</xdr:colOff>
      <xdr:row>748</xdr:row>
      <xdr:rowOff>0</xdr:rowOff>
    </xdr:from>
    <xdr:to>
      <xdr:col>24</xdr:col>
      <xdr:colOff>2289</xdr:colOff>
      <xdr:row>749</xdr:row>
      <xdr:rowOff>335256</xdr:rowOff>
    </xdr:to>
    <xdr:cxnSp macro="">
      <xdr:nvCxnSpPr>
        <xdr:cNvPr id="35" name="直線矢印コネクタ 34">
          <a:extLst>
            <a:ext uri="{FF2B5EF4-FFF2-40B4-BE49-F238E27FC236}">
              <a16:creationId xmlns:a16="http://schemas.microsoft.com/office/drawing/2014/main" id="{A6B4275B-5205-430B-A044-28A24BE62331}"/>
            </a:ext>
          </a:extLst>
        </xdr:cNvPr>
        <xdr:cNvCxnSpPr/>
      </xdr:nvCxnSpPr>
      <xdr:spPr>
        <a:xfrm>
          <a:off x="4826000" y="66294000"/>
          <a:ext cx="2289" cy="6845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748</xdr:row>
      <xdr:rowOff>0</xdr:rowOff>
    </xdr:from>
    <xdr:to>
      <xdr:col>33</xdr:col>
      <xdr:colOff>2289</xdr:colOff>
      <xdr:row>749</xdr:row>
      <xdr:rowOff>335256</xdr:rowOff>
    </xdr:to>
    <xdr:cxnSp macro="">
      <xdr:nvCxnSpPr>
        <xdr:cNvPr id="37" name="直線矢印コネクタ 36">
          <a:extLst>
            <a:ext uri="{FF2B5EF4-FFF2-40B4-BE49-F238E27FC236}">
              <a16:creationId xmlns:a16="http://schemas.microsoft.com/office/drawing/2014/main" id="{A6B4275B-5205-430B-A044-28A24BE62331}"/>
            </a:ext>
          </a:extLst>
        </xdr:cNvPr>
        <xdr:cNvCxnSpPr/>
      </xdr:nvCxnSpPr>
      <xdr:spPr>
        <a:xfrm>
          <a:off x="6635750" y="66294000"/>
          <a:ext cx="2289" cy="6845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748</xdr:row>
      <xdr:rowOff>0</xdr:rowOff>
    </xdr:from>
    <xdr:to>
      <xdr:col>42</xdr:col>
      <xdr:colOff>2289</xdr:colOff>
      <xdr:row>749</xdr:row>
      <xdr:rowOff>335256</xdr:rowOff>
    </xdr:to>
    <xdr:cxnSp macro="">
      <xdr:nvCxnSpPr>
        <xdr:cNvPr id="39" name="直線矢印コネクタ 38">
          <a:extLst>
            <a:ext uri="{FF2B5EF4-FFF2-40B4-BE49-F238E27FC236}">
              <a16:creationId xmlns:a16="http://schemas.microsoft.com/office/drawing/2014/main" id="{A6B4275B-5205-430B-A044-28A24BE62331}"/>
            </a:ext>
          </a:extLst>
        </xdr:cNvPr>
        <xdr:cNvCxnSpPr/>
      </xdr:nvCxnSpPr>
      <xdr:spPr>
        <a:xfrm>
          <a:off x="8445500" y="66294000"/>
          <a:ext cx="2289" cy="6845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127721</xdr:colOff>
      <xdr:row>750</xdr:row>
      <xdr:rowOff>162357</xdr:rowOff>
    </xdr:from>
    <xdr:to>
      <xdr:col>28</xdr:col>
      <xdr:colOff>142875</xdr:colOff>
      <xdr:row>751</xdr:row>
      <xdr:rowOff>11906</xdr:rowOff>
    </xdr:to>
    <xdr:sp macro="" textlink="">
      <xdr:nvSpPr>
        <xdr:cNvPr id="44"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3973440" y="54145295"/>
          <a:ext cx="1836810" cy="206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28</xdr:col>
      <xdr:colOff>160192</xdr:colOff>
      <xdr:row>750</xdr:row>
      <xdr:rowOff>174264</xdr:rowOff>
    </xdr:from>
    <xdr:to>
      <xdr:col>37</xdr:col>
      <xdr:colOff>190500</xdr:colOff>
      <xdr:row>751</xdr:row>
      <xdr:rowOff>23812</xdr:rowOff>
    </xdr:to>
    <xdr:sp macro="" textlink="">
      <xdr:nvSpPr>
        <xdr:cNvPr id="46"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5827567" y="54157202"/>
          <a:ext cx="1851964" cy="20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38</xdr:col>
      <xdr:colOff>0</xdr:colOff>
      <xdr:row>750</xdr:row>
      <xdr:rowOff>129886</xdr:rowOff>
    </xdr:from>
    <xdr:to>
      <xdr:col>46</xdr:col>
      <xdr:colOff>0</xdr:colOff>
      <xdr:row>750</xdr:row>
      <xdr:rowOff>344902</xdr:rowOff>
    </xdr:to>
    <xdr:sp macro="" textlink="">
      <xdr:nvSpPr>
        <xdr:cNvPr id="47" name="Rectangle 16">
          <a:extLst>
            <a:ext uri="{FF2B5EF4-FFF2-40B4-BE49-F238E27FC236}">
              <a16:creationId xmlns:a16="http://schemas.microsoft.com/office/drawing/2014/main" id="{B1CC7465-3FC3-4381-9D71-0016C8A7A8AF}"/>
            </a:ext>
          </a:extLst>
        </xdr:cNvPr>
        <xdr:cNvSpPr>
          <a:spLocks noChangeArrowheads="1"/>
        </xdr:cNvSpPr>
      </xdr:nvSpPr>
      <xdr:spPr bwMode="auto">
        <a:xfrm>
          <a:off x="7568045" y="66969409"/>
          <a:ext cx="1593273" cy="21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0</xdr:colOff>
      <xdr:row>754</xdr:row>
      <xdr:rowOff>0</xdr:rowOff>
    </xdr:from>
    <xdr:to>
      <xdr:col>28</xdr:col>
      <xdr:colOff>0</xdr:colOff>
      <xdr:row>758</xdr:row>
      <xdr:rowOff>116864</xdr:rowOff>
    </xdr:to>
    <xdr:grpSp>
      <xdr:nvGrpSpPr>
        <xdr:cNvPr id="49" name="グループ化 48"/>
        <xdr:cNvGrpSpPr/>
      </xdr:nvGrpSpPr>
      <xdr:grpSpPr>
        <a:xfrm>
          <a:off x="4048125" y="55411688"/>
          <a:ext cx="1619250" cy="1855176"/>
          <a:chOff x="2190750" y="68298613"/>
          <a:chExt cx="1593273" cy="1848682"/>
        </a:xfrm>
      </xdr:grpSpPr>
      <xdr:sp macro="" textlink="">
        <xdr:nvSpPr>
          <xdr:cNvPr id="50"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調理による食品の成分変化の割合である区分別成分変化率について、精度検証のための分析調査及び文献等調査並びに区分別成分変化率の活用促進に向けた提言のとりまとめを実施する。</a:t>
            </a:r>
          </a:p>
        </xdr:txBody>
      </xdr:sp>
    </xdr:grpSp>
    <xdr:clientData/>
  </xdr:twoCellAnchor>
  <xdr:twoCellAnchor>
    <xdr:from>
      <xdr:col>29</xdr:col>
      <xdr:colOff>0</xdr:colOff>
      <xdr:row>754</xdr:row>
      <xdr:rowOff>0</xdr:rowOff>
    </xdr:from>
    <xdr:to>
      <xdr:col>37</xdr:col>
      <xdr:colOff>1</xdr:colOff>
      <xdr:row>758</xdr:row>
      <xdr:rowOff>116864</xdr:rowOff>
    </xdr:to>
    <xdr:grpSp>
      <xdr:nvGrpSpPr>
        <xdr:cNvPr id="55" name="グループ化 54"/>
        <xdr:cNvGrpSpPr/>
      </xdr:nvGrpSpPr>
      <xdr:grpSpPr>
        <a:xfrm>
          <a:off x="5869781" y="55411688"/>
          <a:ext cx="1619251" cy="1855176"/>
          <a:chOff x="2190750" y="68298613"/>
          <a:chExt cx="1593273" cy="1848682"/>
        </a:xfrm>
      </xdr:grpSpPr>
      <xdr:sp macro="" textlink="">
        <xdr:nvSpPr>
          <xdr:cNvPr id="56"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国・機関が実施している科学技術による将来予測調査について調査し、分類・比較などの分析を行う。</a:t>
            </a:r>
          </a:p>
        </xdr:txBody>
      </xdr:sp>
    </xdr:grpSp>
    <xdr:clientData/>
  </xdr:twoCellAnchor>
  <xdr:twoCellAnchor>
    <xdr:from>
      <xdr:col>38</xdr:col>
      <xdr:colOff>0</xdr:colOff>
      <xdr:row>754</xdr:row>
      <xdr:rowOff>0</xdr:rowOff>
    </xdr:from>
    <xdr:to>
      <xdr:col>46</xdr:col>
      <xdr:colOff>0</xdr:colOff>
      <xdr:row>758</xdr:row>
      <xdr:rowOff>116864</xdr:rowOff>
    </xdr:to>
    <xdr:grpSp>
      <xdr:nvGrpSpPr>
        <xdr:cNvPr id="58" name="グループ化 57"/>
        <xdr:cNvGrpSpPr/>
      </xdr:nvGrpSpPr>
      <xdr:grpSpPr>
        <a:xfrm>
          <a:off x="7691438" y="55411688"/>
          <a:ext cx="1619250" cy="1855176"/>
          <a:chOff x="2190750" y="68298613"/>
          <a:chExt cx="1593273" cy="1848682"/>
        </a:xfrm>
      </xdr:grpSpPr>
      <xdr:sp macro="" textlink="">
        <xdr:nvSpPr>
          <xdr:cNvPr id="59" name="AutoShape 28">
            <a:extLst>
              <a:ext uri="{FF2B5EF4-FFF2-40B4-BE49-F238E27FC236}">
                <a16:creationId xmlns:a16="http://schemas.microsoft.com/office/drawing/2014/main" id="{38E32F6C-6ED1-47F2-859C-FA45A49FE863}"/>
              </a:ext>
            </a:extLst>
          </xdr:cNvPr>
          <xdr:cNvSpPr>
            <a:spLocks noChangeArrowheads="1"/>
          </xdr:cNvSpPr>
        </xdr:nvSpPr>
        <xdr:spPr bwMode="auto">
          <a:xfrm>
            <a:off x="2190750" y="68298613"/>
            <a:ext cx="1593273" cy="1848682"/>
          </a:xfrm>
          <a:prstGeom prst="bracketPair">
            <a:avLst>
              <a:gd name="adj" fmla="val 96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0" name="Text Box 41">
            <a:extLst>
              <a:ext uri="{FF2B5EF4-FFF2-40B4-BE49-F238E27FC236}">
                <a16:creationId xmlns:a16="http://schemas.microsoft.com/office/drawing/2014/main" id="{673A9034-8829-4409-90DC-35249E5C2EFB}"/>
              </a:ext>
            </a:extLst>
          </xdr:cNvPr>
          <xdr:cNvSpPr txBox="1">
            <a:spLocks noChangeArrowheads="1"/>
          </xdr:cNvSpPr>
        </xdr:nvSpPr>
        <xdr:spPr bwMode="auto">
          <a:xfrm>
            <a:off x="2277340" y="68392068"/>
            <a:ext cx="1463387" cy="167729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科学技術指標専門家施行部会（</a:t>
            </a:r>
            <a:r>
              <a:rPr lang="en-US" altLang="ja-JP" sz="1100" b="0" i="0" u="none" strike="noStrike" baseline="0">
                <a:solidFill>
                  <a:srgbClr val="000000"/>
                </a:solidFill>
                <a:latin typeface="ＭＳ Ｐゴシック"/>
                <a:ea typeface="ＭＳ Ｐゴシック"/>
              </a:rPr>
              <a:t>NESTI</a:t>
            </a:r>
            <a:r>
              <a:rPr lang="ja-JP" altLang="en-US" sz="1100" b="0" i="0" u="none" strike="noStrike" baseline="0">
                <a:solidFill>
                  <a:srgbClr val="000000"/>
                </a:solidFill>
                <a:latin typeface="ＭＳ Ｐゴシック"/>
                <a:ea typeface="ＭＳ Ｐゴシック"/>
              </a:rPr>
              <a:t>）による科学技術指標の国際基準の制定等の活動に対して、任意拠出金（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190</v>
      </c>
      <c r="AT2" s="218"/>
      <c r="AU2" s="218"/>
      <c r="AV2" s="51" t="str">
        <f>IF(AW2="", "", "-")</f>
        <v/>
      </c>
      <c r="AW2" s="417"/>
      <c r="AX2" s="417"/>
    </row>
    <row r="3" spans="1:50" ht="21" customHeight="1" thickBot="1" x14ac:dyDescent="0.2">
      <c r="A3" s="543" t="s">
        <v>424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560</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612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615</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613</v>
      </c>
      <c r="H5" s="579"/>
      <c r="I5" s="579"/>
      <c r="J5" s="579"/>
      <c r="K5" s="579"/>
      <c r="L5" s="579"/>
      <c r="M5" s="580" t="s">
        <v>66</v>
      </c>
      <c r="N5" s="581"/>
      <c r="O5" s="581"/>
      <c r="P5" s="581"/>
      <c r="Q5" s="581"/>
      <c r="R5" s="582"/>
      <c r="S5" s="583" t="s">
        <v>614</v>
      </c>
      <c r="T5" s="579"/>
      <c r="U5" s="579"/>
      <c r="V5" s="579"/>
      <c r="W5" s="579"/>
      <c r="X5" s="584"/>
      <c r="Y5" s="737" t="s">
        <v>3</v>
      </c>
      <c r="Z5" s="738"/>
      <c r="AA5" s="738"/>
      <c r="AB5" s="738"/>
      <c r="AC5" s="738"/>
      <c r="AD5" s="739"/>
      <c r="AE5" s="740" t="s">
        <v>616</v>
      </c>
      <c r="AF5" s="740"/>
      <c r="AG5" s="740"/>
      <c r="AH5" s="740"/>
      <c r="AI5" s="740"/>
      <c r="AJ5" s="740"/>
      <c r="AK5" s="740"/>
      <c r="AL5" s="740"/>
      <c r="AM5" s="740"/>
      <c r="AN5" s="740"/>
      <c r="AO5" s="740"/>
      <c r="AP5" s="741"/>
      <c r="AQ5" s="742" t="s">
        <v>561</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562</v>
      </c>
      <c r="H7" s="853"/>
      <c r="I7" s="853"/>
      <c r="J7" s="853"/>
      <c r="K7" s="853"/>
      <c r="L7" s="853"/>
      <c r="M7" s="853"/>
      <c r="N7" s="853"/>
      <c r="O7" s="853"/>
      <c r="P7" s="853"/>
      <c r="Q7" s="853"/>
      <c r="R7" s="853"/>
      <c r="S7" s="853"/>
      <c r="T7" s="853"/>
      <c r="U7" s="853"/>
      <c r="V7" s="853"/>
      <c r="W7" s="853"/>
      <c r="X7" s="854"/>
      <c r="Y7" s="415" t="s">
        <v>388</v>
      </c>
      <c r="Z7" s="311"/>
      <c r="AA7" s="311"/>
      <c r="AB7" s="311"/>
      <c r="AC7" s="311"/>
      <c r="AD7" s="416"/>
      <c r="AE7" s="403" t="s">
        <v>563</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9" t="s">
        <v>259</v>
      </c>
      <c r="B8" s="850"/>
      <c r="C8" s="850"/>
      <c r="D8" s="850"/>
      <c r="E8" s="850"/>
      <c r="F8" s="851"/>
      <c r="G8" s="225" t="str">
        <f>入力規則等!A27</f>
        <v>科学技術・イノベーション</v>
      </c>
      <c r="H8" s="226"/>
      <c r="I8" s="226"/>
      <c r="J8" s="226"/>
      <c r="K8" s="226"/>
      <c r="L8" s="226"/>
      <c r="M8" s="226"/>
      <c r="N8" s="226"/>
      <c r="O8" s="226"/>
      <c r="P8" s="226"/>
      <c r="Q8" s="226"/>
      <c r="R8" s="226"/>
      <c r="S8" s="226"/>
      <c r="T8" s="226"/>
      <c r="U8" s="226"/>
      <c r="V8" s="226"/>
      <c r="W8" s="226"/>
      <c r="X8" s="227"/>
      <c r="Y8" s="589" t="s">
        <v>260</v>
      </c>
      <c r="Z8" s="590"/>
      <c r="AA8" s="590"/>
      <c r="AB8" s="590"/>
      <c r="AC8" s="590"/>
      <c r="AD8" s="591"/>
      <c r="AE8" s="760"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1"/>
    </row>
    <row r="9" spans="1:50" ht="68.25" customHeight="1" x14ac:dyDescent="0.15">
      <c r="A9" s="149" t="s">
        <v>23</v>
      </c>
      <c r="B9" s="150"/>
      <c r="C9" s="150"/>
      <c r="D9" s="150"/>
      <c r="E9" s="150"/>
      <c r="F9" s="150"/>
      <c r="G9" s="592" t="s">
        <v>564</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649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直接実施、委託・請負、その他</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701"/>
      <c r="H12" s="702"/>
      <c r="I12" s="702"/>
      <c r="J12" s="702"/>
      <c r="K12" s="702"/>
      <c r="L12" s="702"/>
      <c r="M12" s="702"/>
      <c r="N12" s="702"/>
      <c r="O12" s="702"/>
      <c r="P12" s="318" t="s">
        <v>391</v>
      </c>
      <c r="Q12" s="313"/>
      <c r="R12" s="313"/>
      <c r="S12" s="313"/>
      <c r="T12" s="313"/>
      <c r="U12" s="313"/>
      <c r="V12" s="314"/>
      <c r="W12" s="318" t="s">
        <v>411</v>
      </c>
      <c r="X12" s="313"/>
      <c r="Y12" s="313"/>
      <c r="Z12" s="313"/>
      <c r="AA12" s="313"/>
      <c r="AB12" s="313"/>
      <c r="AC12" s="314"/>
      <c r="AD12" s="318" t="s">
        <v>418</v>
      </c>
      <c r="AE12" s="313"/>
      <c r="AF12" s="313"/>
      <c r="AG12" s="313"/>
      <c r="AH12" s="313"/>
      <c r="AI12" s="313"/>
      <c r="AJ12" s="314"/>
      <c r="AK12" s="318" t="s">
        <v>425</v>
      </c>
      <c r="AL12" s="313"/>
      <c r="AM12" s="313"/>
      <c r="AN12" s="313"/>
      <c r="AO12" s="313"/>
      <c r="AP12" s="313"/>
      <c r="AQ12" s="314"/>
      <c r="AR12" s="318" t="s">
        <v>426</v>
      </c>
      <c r="AS12" s="313"/>
      <c r="AT12" s="313"/>
      <c r="AU12" s="313"/>
      <c r="AV12" s="313"/>
      <c r="AW12" s="313"/>
      <c r="AX12" s="764"/>
    </row>
    <row r="13" spans="1:50" ht="21" customHeight="1" x14ac:dyDescent="0.15">
      <c r="A13" s="146"/>
      <c r="B13" s="147"/>
      <c r="C13" s="147"/>
      <c r="D13" s="147"/>
      <c r="E13" s="147"/>
      <c r="F13" s="148"/>
      <c r="G13" s="765" t="s">
        <v>6</v>
      </c>
      <c r="H13" s="766"/>
      <c r="I13" s="658" t="s">
        <v>7</v>
      </c>
      <c r="J13" s="659"/>
      <c r="K13" s="659"/>
      <c r="L13" s="659"/>
      <c r="M13" s="659"/>
      <c r="N13" s="659"/>
      <c r="O13" s="660"/>
      <c r="P13" s="116">
        <v>61</v>
      </c>
      <c r="Q13" s="117"/>
      <c r="R13" s="117"/>
      <c r="S13" s="117"/>
      <c r="T13" s="117"/>
      <c r="U13" s="117"/>
      <c r="V13" s="118"/>
      <c r="W13" s="116">
        <v>64.199999999999989</v>
      </c>
      <c r="X13" s="117"/>
      <c r="Y13" s="117"/>
      <c r="Z13" s="117"/>
      <c r="AA13" s="117"/>
      <c r="AB13" s="117"/>
      <c r="AC13" s="118"/>
      <c r="AD13" s="116">
        <v>74.2</v>
      </c>
      <c r="AE13" s="117"/>
      <c r="AF13" s="117"/>
      <c r="AG13" s="117"/>
      <c r="AH13" s="117"/>
      <c r="AI13" s="117"/>
      <c r="AJ13" s="118"/>
      <c r="AK13" s="116">
        <v>71.5</v>
      </c>
      <c r="AL13" s="117"/>
      <c r="AM13" s="117"/>
      <c r="AN13" s="117"/>
      <c r="AO13" s="117"/>
      <c r="AP13" s="117"/>
      <c r="AQ13" s="118"/>
      <c r="AR13" s="113">
        <v>97.2</v>
      </c>
      <c r="AS13" s="114"/>
      <c r="AT13" s="114"/>
      <c r="AU13" s="114"/>
      <c r="AV13" s="114"/>
      <c r="AW13" s="114"/>
      <c r="AX13" s="414"/>
    </row>
    <row r="14" spans="1:50" ht="21" customHeight="1" x14ac:dyDescent="0.15">
      <c r="A14" s="146"/>
      <c r="B14" s="147"/>
      <c r="C14" s="147"/>
      <c r="D14" s="147"/>
      <c r="E14" s="147"/>
      <c r="F14" s="148"/>
      <c r="G14" s="767"/>
      <c r="H14" s="768"/>
      <c r="I14" s="595" t="s">
        <v>8</v>
      </c>
      <c r="J14" s="649"/>
      <c r="K14" s="649"/>
      <c r="L14" s="649"/>
      <c r="M14" s="649"/>
      <c r="N14" s="649"/>
      <c r="O14" s="650"/>
      <c r="P14" s="116" t="s">
        <v>562</v>
      </c>
      <c r="Q14" s="117"/>
      <c r="R14" s="117"/>
      <c r="S14" s="117"/>
      <c r="T14" s="117"/>
      <c r="U14" s="117"/>
      <c r="V14" s="118"/>
      <c r="W14" s="116" t="s">
        <v>562</v>
      </c>
      <c r="X14" s="117"/>
      <c r="Y14" s="117"/>
      <c r="Z14" s="117"/>
      <c r="AA14" s="117"/>
      <c r="AB14" s="117"/>
      <c r="AC14" s="118"/>
      <c r="AD14" s="116" t="s">
        <v>617</v>
      </c>
      <c r="AE14" s="117"/>
      <c r="AF14" s="117"/>
      <c r="AG14" s="117"/>
      <c r="AH14" s="117"/>
      <c r="AI14" s="117"/>
      <c r="AJ14" s="118"/>
      <c r="AK14" s="116" t="s">
        <v>407</v>
      </c>
      <c r="AL14" s="117"/>
      <c r="AM14" s="117"/>
      <c r="AN14" s="117"/>
      <c r="AO14" s="117"/>
      <c r="AP14" s="117"/>
      <c r="AQ14" s="118"/>
      <c r="AR14" s="685"/>
      <c r="AS14" s="685"/>
      <c r="AT14" s="685"/>
      <c r="AU14" s="685"/>
      <c r="AV14" s="685"/>
      <c r="AW14" s="685"/>
      <c r="AX14" s="686"/>
    </row>
    <row r="15" spans="1:50" ht="21" customHeight="1" x14ac:dyDescent="0.15">
      <c r="A15" s="146"/>
      <c r="B15" s="147"/>
      <c r="C15" s="147"/>
      <c r="D15" s="147"/>
      <c r="E15" s="147"/>
      <c r="F15" s="148"/>
      <c r="G15" s="767"/>
      <c r="H15" s="768"/>
      <c r="I15" s="595" t="s">
        <v>51</v>
      </c>
      <c r="J15" s="596"/>
      <c r="K15" s="596"/>
      <c r="L15" s="596"/>
      <c r="M15" s="596"/>
      <c r="N15" s="596"/>
      <c r="O15" s="597"/>
      <c r="P15" s="116" t="s">
        <v>562</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c r="AL15" s="117"/>
      <c r="AM15" s="117"/>
      <c r="AN15" s="117"/>
      <c r="AO15" s="117"/>
      <c r="AP15" s="117"/>
      <c r="AQ15" s="118"/>
      <c r="AR15" s="116"/>
      <c r="AS15" s="117"/>
      <c r="AT15" s="117"/>
      <c r="AU15" s="117"/>
      <c r="AV15" s="117"/>
      <c r="AW15" s="117"/>
      <c r="AX15" s="648"/>
    </row>
    <row r="16" spans="1:50" ht="21" customHeight="1" x14ac:dyDescent="0.15">
      <c r="A16" s="146"/>
      <c r="B16" s="147"/>
      <c r="C16" s="147"/>
      <c r="D16" s="147"/>
      <c r="E16" s="147"/>
      <c r="F16" s="148"/>
      <c r="G16" s="767"/>
      <c r="H16" s="768"/>
      <c r="I16" s="595" t="s">
        <v>52</v>
      </c>
      <c r="J16" s="596"/>
      <c r="K16" s="596"/>
      <c r="L16" s="596"/>
      <c r="M16" s="596"/>
      <c r="N16" s="596"/>
      <c r="O16" s="597"/>
      <c r="P16" s="116" t="s">
        <v>562</v>
      </c>
      <c r="Q16" s="117"/>
      <c r="R16" s="117"/>
      <c r="S16" s="117"/>
      <c r="T16" s="117"/>
      <c r="U16" s="117"/>
      <c r="V16" s="118"/>
      <c r="W16" s="116" t="s">
        <v>562</v>
      </c>
      <c r="X16" s="117"/>
      <c r="Y16" s="117"/>
      <c r="Z16" s="117"/>
      <c r="AA16" s="117"/>
      <c r="AB16" s="117"/>
      <c r="AC16" s="118"/>
      <c r="AD16" s="116" t="s">
        <v>562</v>
      </c>
      <c r="AE16" s="117"/>
      <c r="AF16" s="117"/>
      <c r="AG16" s="117"/>
      <c r="AH16" s="117"/>
      <c r="AI16" s="117"/>
      <c r="AJ16" s="118"/>
      <c r="AK16" s="116"/>
      <c r="AL16" s="117"/>
      <c r="AM16" s="117"/>
      <c r="AN16" s="117"/>
      <c r="AO16" s="117"/>
      <c r="AP16" s="117"/>
      <c r="AQ16" s="118"/>
      <c r="AR16" s="698"/>
      <c r="AS16" s="699"/>
      <c r="AT16" s="699"/>
      <c r="AU16" s="699"/>
      <c r="AV16" s="699"/>
      <c r="AW16" s="699"/>
      <c r="AX16" s="700"/>
    </row>
    <row r="17" spans="1:50" ht="24.75" customHeight="1" x14ac:dyDescent="0.15">
      <c r="A17" s="146"/>
      <c r="B17" s="147"/>
      <c r="C17" s="147"/>
      <c r="D17" s="147"/>
      <c r="E17" s="147"/>
      <c r="F17" s="148"/>
      <c r="G17" s="767"/>
      <c r="H17" s="768"/>
      <c r="I17" s="595" t="s">
        <v>50</v>
      </c>
      <c r="J17" s="649"/>
      <c r="K17" s="649"/>
      <c r="L17" s="649"/>
      <c r="M17" s="649"/>
      <c r="N17" s="649"/>
      <c r="O17" s="650"/>
      <c r="P17" s="116" t="s">
        <v>562</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9"/>
      <c r="H18" s="770"/>
      <c r="I18" s="757" t="s">
        <v>20</v>
      </c>
      <c r="J18" s="758"/>
      <c r="K18" s="758"/>
      <c r="L18" s="758"/>
      <c r="M18" s="758"/>
      <c r="N18" s="758"/>
      <c r="O18" s="759"/>
      <c r="P18" s="122">
        <f>SUM(P13:V17)</f>
        <v>61</v>
      </c>
      <c r="Q18" s="123"/>
      <c r="R18" s="123"/>
      <c r="S18" s="123"/>
      <c r="T18" s="123"/>
      <c r="U18" s="123"/>
      <c r="V18" s="124"/>
      <c r="W18" s="122">
        <f>SUM(W13:AC17)</f>
        <v>64.199999999999989</v>
      </c>
      <c r="X18" s="123"/>
      <c r="Y18" s="123"/>
      <c r="Z18" s="123"/>
      <c r="AA18" s="123"/>
      <c r="AB18" s="123"/>
      <c r="AC18" s="124"/>
      <c r="AD18" s="122">
        <f>SUM(AD13:AJ17)</f>
        <v>74.2</v>
      </c>
      <c r="AE18" s="123"/>
      <c r="AF18" s="123"/>
      <c r="AG18" s="123"/>
      <c r="AH18" s="123"/>
      <c r="AI18" s="123"/>
      <c r="AJ18" s="124"/>
      <c r="AK18" s="122">
        <f>SUM(AK13:AQ17)</f>
        <v>71.5</v>
      </c>
      <c r="AL18" s="123"/>
      <c r="AM18" s="123"/>
      <c r="AN18" s="123"/>
      <c r="AO18" s="123"/>
      <c r="AP18" s="123"/>
      <c r="AQ18" s="124"/>
      <c r="AR18" s="122">
        <f>SUM(AR13:AX17)</f>
        <v>97.2</v>
      </c>
      <c r="AS18" s="123"/>
      <c r="AT18" s="123"/>
      <c r="AU18" s="123"/>
      <c r="AV18" s="123"/>
      <c r="AW18" s="123"/>
      <c r="AX18" s="557"/>
    </row>
    <row r="19" spans="1:50" ht="24.75" customHeight="1" x14ac:dyDescent="0.15">
      <c r="A19" s="146"/>
      <c r="B19" s="147"/>
      <c r="C19" s="147"/>
      <c r="D19" s="147"/>
      <c r="E19" s="147"/>
      <c r="F19" s="148"/>
      <c r="G19" s="555" t="s">
        <v>9</v>
      </c>
      <c r="H19" s="556"/>
      <c r="I19" s="556"/>
      <c r="J19" s="556"/>
      <c r="K19" s="556"/>
      <c r="L19" s="556"/>
      <c r="M19" s="556"/>
      <c r="N19" s="556"/>
      <c r="O19" s="556"/>
      <c r="P19" s="116">
        <v>56</v>
      </c>
      <c r="Q19" s="117"/>
      <c r="R19" s="117"/>
      <c r="S19" s="117"/>
      <c r="T19" s="117"/>
      <c r="U19" s="117"/>
      <c r="V19" s="118"/>
      <c r="W19" s="116">
        <v>59</v>
      </c>
      <c r="X19" s="117"/>
      <c r="Y19" s="117"/>
      <c r="Z19" s="117"/>
      <c r="AA19" s="117"/>
      <c r="AB19" s="117"/>
      <c r="AC19" s="118"/>
      <c r="AD19" s="116">
        <v>61</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15">
      <c r="A20" s="146"/>
      <c r="B20" s="147"/>
      <c r="C20" s="147"/>
      <c r="D20" s="147"/>
      <c r="E20" s="147"/>
      <c r="F20" s="148"/>
      <c r="G20" s="555" t="s">
        <v>10</v>
      </c>
      <c r="H20" s="556"/>
      <c r="I20" s="556"/>
      <c r="J20" s="556"/>
      <c r="K20" s="556"/>
      <c r="L20" s="556"/>
      <c r="M20" s="556"/>
      <c r="N20" s="556"/>
      <c r="O20" s="556"/>
      <c r="P20" s="559">
        <f>IF(P18=0, "-", SUM(P19)/P18)</f>
        <v>0.91803278688524592</v>
      </c>
      <c r="Q20" s="559"/>
      <c r="R20" s="559"/>
      <c r="S20" s="559"/>
      <c r="T20" s="559"/>
      <c r="U20" s="559"/>
      <c r="V20" s="559"/>
      <c r="W20" s="559">
        <f t="shared" ref="W20" si="0">IF(W18=0, "-", SUM(W19)/W18)</f>
        <v>0.91900311526479772</v>
      </c>
      <c r="X20" s="559"/>
      <c r="Y20" s="559"/>
      <c r="Z20" s="559"/>
      <c r="AA20" s="559"/>
      <c r="AB20" s="559"/>
      <c r="AC20" s="559"/>
      <c r="AD20" s="559">
        <f t="shared" ref="AD20" si="1">IF(AD18=0, "-", SUM(AD19)/AD18)</f>
        <v>0.82210242587601079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1.5" customHeight="1" x14ac:dyDescent="0.15">
      <c r="A21" s="149"/>
      <c r="B21" s="150"/>
      <c r="C21" s="150"/>
      <c r="D21" s="150"/>
      <c r="E21" s="150"/>
      <c r="F21" s="151"/>
      <c r="G21" s="956" t="s">
        <v>356</v>
      </c>
      <c r="H21" s="957"/>
      <c r="I21" s="957"/>
      <c r="J21" s="957"/>
      <c r="K21" s="957"/>
      <c r="L21" s="957"/>
      <c r="M21" s="957"/>
      <c r="N21" s="957"/>
      <c r="O21" s="957"/>
      <c r="P21" s="559">
        <f>IF(P19=0, "-", SUM(P19)/SUM(P13,P14))</f>
        <v>0.91803278688524592</v>
      </c>
      <c r="Q21" s="559"/>
      <c r="R21" s="559"/>
      <c r="S21" s="559"/>
      <c r="T21" s="559"/>
      <c r="U21" s="559"/>
      <c r="V21" s="559"/>
      <c r="W21" s="559">
        <f t="shared" ref="W21" si="2">IF(W19=0, "-", SUM(W19)/SUM(W13,W14))</f>
        <v>0.91900311526479772</v>
      </c>
      <c r="X21" s="559"/>
      <c r="Y21" s="559"/>
      <c r="Z21" s="559"/>
      <c r="AA21" s="559"/>
      <c r="AB21" s="559"/>
      <c r="AC21" s="559"/>
      <c r="AD21" s="559">
        <f t="shared" ref="AD21" si="3">IF(AD19=0, "-", SUM(AD19)/SUM(AD13,AD14))</f>
        <v>0.82210242587601079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9.25" customHeight="1" x14ac:dyDescent="0.15">
      <c r="A23" s="199"/>
      <c r="B23" s="200"/>
      <c r="C23" s="200"/>
      <c r="D23" s="200"/>
      <c r="E23" s="200"/>
      <c r="F23" s="201"/>
      <c r="G23" s="190" t="s">
        <v>565</v>
      </c>
      <c r="H23" s="191"/>
      <c r="I23" s="191"/>
      <c r="J23" s="191"/>
      <c r="K23" s="191"/>
      <c r="L23" s="191"/>
      <c r="M23" s="191"/>
      <c r="N23" s="191"/>
      <c r="O23" s="192"/>
      <c r="P23" s="113">
        <v>46.3</v>
      </c>
      <c r="Q23" s="114"/>
      <c r="R23" s="114"/>
      <c r="S23" s="114"/>
      <c r="T23" s="114"/>
      <c r="U23" s="114"/>
      <c r="V23" s="115"/>
      <c r="W23" s="113">
        <v>71.3</v>
      </c>
      <c r="X23" s="114"/>
      <c r="Y23" s="114"/>
      <c r="Z23" s="114"/>
      <c r="AA23" s="114"/>
      <c r="AB23" s="114"/>
      <c r="AC23" s="115"/>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9.25" customHeight="1" x14ac:dyDescent="0.15">
      <c r="A24" s="199"/>
      <c r="B24" s="200"/>
      <c r="C24" s="200"/>
      <c r="D24" s="200"/>
      <c r="E24" s="200"/>
      <c r="F24" s="201"/>
      <c r="G24" s="193" t="s">
        <v>566</v>
      </c>
      <c r="H24" s="194"/>
      <c r="I24" s="194"/>
      <c r="J24" s="194"/>
      <c r="K24" s="194"/>
      <c r="L24" s="194"/>
      <c r="M24" s="194"/>
      <c r="N24" s="194"/>
      <c r="O24" s="195"/>
      <c r="P24" s="116">
        <v>22.4</v>
      </c>
      <c r="Q24" s="117"/>
      <c r="R24" s="117"/>
      <c r="S24" s="117"/>
      <c r="T24" s="117"/>
      <c r="U24" s="117"/>
      <c r="V24" s="118"/>
      <c r="W24" s="116">
        <v>22.4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567</v>
      </c>
      <c r="H25" s="194"/>
      <c r="I25" s="194"/>
      <c r="J25" s="194"/>
      <c r="K25" s="194"/>
      <c r="L25" s="194"/>
      <c r="M25" s="194"/>
      <c r="N25" s="194"/>
      <c r="O25" s="195"/>
      <c r="P25" s="116">
        <v>2.1</v>
      </c>
      <c r="Q25" s="117"/>
      <c r="R25" s="117"/>
      <c r="S25" s="117"/>
      <c r="T25" s="117"/>
      <c r="U25" s="117"/>
      <c r="V25" s="118"/>
      <c r="W25" s="116">
        <v>2.2999999999999998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568</v>
      </c>
      <c r="H26" s="194"/>
      <c r="I26" s="194"/>
      <c r="J26" s="194"/>
      <c r="K26" s="194"/>
      <c r="L26" s="194"/>
      <c r="M26" s="194"/>
      <c r="N26" s="194"/>
      <c r="O26" s="195"/>
      <c r="P26" s="116">
        <v>0.5</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569</v>
      </c>
      <c r="H27" s="194"/>
      <c r="I27" s="194"/>
      <c r="J27" s="194"/>
      <c r="K27" s="194"/>
      <c r="L27" s="194"/>
      <c r="M27" s="194"/>
      <c r="N27" s="194"/>
      <c r="O27" s="195"/>
      <c r="P27" s="116">
        <v>0.1</v>
      </c>
      <c r="Q27" s="117"/>
      <c r="R27" s="117"/>
      <c r="S27" s="117"/>
      <c r="T27" s="117"/>
      <c r="U27" s="117"/>
      <c r="V27" s="118"/>
      <c r="W27" s="116">
        <v>0.4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2">
        <f>P29-SUM(P23:P27)</f>
        <v>0.10000000000002274</v>
      </c>
      <c r="Q28" s="123"/>
      <c r="R28" s="123"/>
      <c r="S28" s="123"/>
      <c r="T28" s="123"/>
      <c r="U28" s="123"/>
      <c r="V28" s="124"/>
      <c r="W28" s="122">
        <f>W29-SUM(W23:W27)</f>
        <v>0.30000000000001137</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71.5</v>
      </c>
      <c r="Q29" s="117"/>
      <c r="R29" s="117"/>
      <c r="S29" s="117"/>
      <c r="T29" s="117"/>
      <c r="U29" s="117"/>
      <c r="V29" s="118"/>
      <c r="W29" s="222">
        <f>AR13</f>
        <v>97.2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351</v>
      </c>
      <c r="B30" s="530"/>
      <c r="C30" s="530"/>
      <c r="D30" s="530"/>
      <c r="E30" s="530"/>
      <c r="F30" s="531"/>
      <c r="G30" s="670" t="s">
        <v>146</v>
      </c>
      <c r="H30" s="410"/>
      <c r="I30" s="410"/>
      <c r="J30" s="410"/>
      <c r="K30" s="410"/>
      <c r="L30" s="410"/>
      <c r="M30" s="410"/>
      <c r="N30" s="410"/>
      <c r="O30" s="599"/>
      <c r="P30" s="598" t="s">
        <v>59</v>
      </c>
      <c r="Q30" s="410"/>
      <c r="R30" s="410"/>
      <c r="S30" s="410"/>
      <c r="T30" s="410"/>
      <c r="U30" s="410"/>
      <c r="V30" s="410"/>
      <c r="W30" s="410"/>
      <c r="X30" s="599"/>
      <c r="Y30" s="485"/>
      <c r="Z30" s="486"/>
      <c r="AA30" s="487"/>
      <c r="AB30" s="406" t="s">
        <v>11</v>
      </c>
      <c r="AC30" s="407"/>
      <c r="AD30" s="408"/>
      <c r="AE30" s="406" t="s">
        <v>391</v>
      </c>
      <c r="AF30" s="407"/>
      <c r="AG30" s="407"/>
      <c r="AH30" s="408"/>
      <c r="AI30" s="406" t="s">
        <v>413</v>
      </c>
      <c r="AJ30" s="407"/>
      <c r="AK30" s="407"/>
      <c r="AL30" s="408"/>
      <c r="AM30" s="409" t="s">
        <v>418</v>
      </c>
      <c r="AN30" s="409"/>
      <c r="AO30" s="409"/>
      <c r="AP30" s="406"/>
      <c r="AQ30" s="661" t="s">
        <v>235</v>
      </c>
      <c r="AR30" s="662"/>
      <c r="AS30" s="662"/>
      <c r="AT30" s="663"/>
      <c r="AU30" s="410" t="s">
        <v>134</v>
      </c>
      <c r="AV30" s="410"/>
      <c r="AW30" s="410"/>
      <c r="AX30" s="411"/>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488"/>
      <c r="Z31" s="489"/>
      <c r="AA31" s="490"/>
      <c r="AB31" s="351"/>
      <c r="AC31" s="352"/>
      <c r="AD31" s="353"/>
      <c r="AE31" s="351"/>
      <c r="AF31" s="352"/>
      <c r="AG31" s="352"/>
      <c r="AH31" s="353"/>
      <c r="AI31" s="351"/>
      <c r="AJ31" s="352"/>
      <c r="AK31" s="352"/>
      <c r="AL31" s="353"/>
      <c r="AM31" s="396"/>
      <c r="AN31" s="396"/>
      <c r="AO31" s="396"/>
      <c r="AP31" s="351"/>
      <c r="AQ31" s="215">
        <v>30</v>
      </c>
      <c r="AR31" s="140"/>
      <c r="AS31" s="141" t="s">
        <v>236</v>
      </c>
      <c r="AT31" s="176"/>
      <c r="AU31" s="281" t="s">
        <v>562</v>
      </c>
      <c r="AV31" s="281"/>
      <c r="AW31" s="399" t="s">
        <v>181</v>
      </c>
      <c r="AX31" s="400"/>
    </row>
    <row r="32" spans="1:50" ht="23.25" customHeight="1" x14ac:dyDescent="0.15">
      <c r="A32" s="535"/>
      <c r="B32" s="533"/>
      <c r="C32" s="533"/>
      <c r="D32" s="533"/>
      <c r="E32" s="533"/>
      <c r="F32" s="534"/>
      <c r="G32" s="560" t="s">
        <v>570</v>
      </c>
      <c r="H32" s="561"/>
      <c r="I32" s="561"/>
      <c r="J32" s="561"/>
      <c r="K32" s="561"/>
      <c r="L32" s="561"/>
      <c r="M32" s="561"/>
      <c r="N32" s="561"/>
      <c r="O32" s="562"/>
      <c r="P32" s="165" t="s">
        <v>571</v>
      </c>
      <c r="Q32" s="165"/>
      <c r="R32" s="165"/>
      <c r="S32" s="165"/>
      <c r="T32" s="165"/>
      <c r="U32" s="165"/>
      <c r="V32" s="165"/>
      <c r="W32" s="165"/>
      <c r="X32" s="236"/>
      <c r="Y32" s="357" t="s">
        <v>12</v>
      </c>
      <c r="Z32" s="569"/>
      <c r="AA32" s="570"/>
      <c r="AB32" s="571" t="s">
        <v>572</v>
      </c>
      <c r="AC32" s="571"/>
      <c r="AD32" s="571"/>
      <c r="AE32" s="384">
        <v>40</v>
      </c>
      <c r="AF32" s="385"/>
      <c r="AG32" s="385"/>
      <c r="AH32" s="385"/>
      <c r="AI32" s="384">
        <v>40</v>
      </c>
      <c r="AJ32" s="385"/>
      <c r="AK32" s="385"/>
      <c r="AL32" s="385"/>
      <c r="AM32" s="384">
        <v>40</v>
      </c>
      <c r="AN32" s="385"/>
      <c r="AO32" s="385"/>
      <c r="AP32" s="385"/>
      <c r="AQ32" s="119">
        <v>40</v>
      </c>
      <c r="AR32" s="120"/>
      <c r="AS32" s="120"/>
      <c r="AT32" s="121"/>
      <c r="AU32" s="385">
        <v>40</v>
      </c>
      <c r="AV32" s="385"/>
      <c r="AW32" s="385"/>
      <c r="AX32" s="387"/>
    </row>
    <row r="33" spans="1:50" ht="23.25" customHeight="1" x14ac:dyDescent="0.15">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18" t="s">
        <v>54</v>
      </c>
      <c r="Z33" s="313"/>
      <c r="AA33" s="314"/>
      <c r="AB33" s="542" t="s">
        <v>572</v>
      </c>
      <c r="AC33" s="542"/>
      <c r="AD33" s="542"/>
      <c r="AE33" s="384">
        <v>40</v>
      </c>
      <c r="AF33" s="385"/>
      <c r="AG33" s="385"/>
      <c r="AH33" s="385"/>
      <c r="AI33" s="384">
        <v>40</v>
      </c>
      <c r="AJ33" s="385"/>
      <c r="AK33" s="385"/>
      <c r="AL33" s="385"/>
      <c r="AM33" s="384">
        <v>40</v>
      </c>
      <c r="AN33" s="385"/>
      <c r="AO33" s="385"/>
      <c r="AP33" s="385"/>
      <c r="AQ33" s="119">
        <v>40</v>
      </c>
      <c r="AR33" s="120"/>
      <c r="AS33" s="120"/>
      <c r="AT33" s="121"/>
      <c r="AU33" s="385" t="s">
        <v>562</v>
      </c>
      <c r="AV33" s="385"/>
      <c r="AW33" s="385"/>
      <c r="AX33" s="387"/>
    </row>
    <row r="34" spans="1:50" ht="23.25" customHeight="1" x14ac:dyDescent="0.15">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18" t="s">
        <v>13</v>
      </c>
      <c r="Z34" s="313"/>
      <c r="AA34" s="314"/>
      <c r="AB34" s="517" t="s">
        <v>182</v>
      </c>
      <c r="AC34" s="517"/>
      <c r="AD34" s="517"/>
      <c r="AE34" s="384">
        <v>100</v>
      </c>
      <c r="AF34" s="385"/>
      <c r="AG34" s="385"/>
      <c r="AH34" s="385"/>
      <c r="AI34" s="384">
        <v>100</v>
      </c>
      <c r="AJ34" s="385"/>
      <c r="AK34" s="385"/>
      <c r="AL34" s="385"/>
      <c r="AM34" s="384">
        <v>100</v>
      </c>
      <c r="AN34" s="385"/>
      <c r="AO34" s="385"/>
      <c r="AP34" s="385"/>
      <c r="AQ34" s="119" t="s">
        <v>562</v>
      </c>
      <c r="AR34" s="120"/>
      <c r="AS34" s="120"/>
      <c r="AT34" s="121"/>
      <c r="AU34" s="385" t="s">
        <v>562</v>
      </c>
      <c r="AV34" s="385"/>
      <c r="AW34" s="385"/>
      <c r="AX34" s="387"/>
    </row>
    <row r="35" spans="1:50" ht="23.25" customHeight="1" x14ac:dyDescent="0.15">
      <c r="A35" s="926" t="s">
        <v>379</v>
      </c>
      <c r="B35" s="927"/>
      <c r="C35" s="927"/>
      <c r="D35" s="927"/>
      <c r="E35" s="927"/>
      <c r="F35" s="928"/>
      <c r="G35" s="932" t="s">
        <v>573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customHeight="1" x14ac:dyDescent="0.15">
      <c r="A37" s="664" t="s">
        <v>351</v>
      </c>
      <c r="B37" s="665"/>
      <c r="C37" s="665"/>
      <c r="D37" s="665"/>
      <c r="E37" s="665"/>
      <c r="F37" s="666"/>
      <c r="G37" s="585" t="s">
        <v>146</v>
      </c>
      <c r="H37" s="401"/>
      <c r="I37" s="401"/>
      <c r="J37" s="401"/>
      <c r="K37" s="401"/>
      <c r="L37" s="401"/>
      <c r="M37" s="401"/>
      <c r="N37" s="401"/>
      <c r="O37" s="586"/>
      <c r="P37" s="651" t="s">
        <v>59</v>
      </c>
      <c r="Q37" s="401"/>
      <c r="R37" s="401"/>
      <c r="S37" s="401"/>
      <c r="T37" s="401"/>
      <c r="U37" s="401"/>
      <c r="V37" s="401"/>
      <c r="W37" s="401"/>
      <c r="X37" s="586"/>
      <c r="Y37" s="652"/>
      <c r="Z37" s="653"/>
      <c r="AA37" s="654"/>
      <c r="AB37" s="655" t="s">
        <v>11</v>
      </c>
      <c r="AC37" s="656"/>
      <c r="AD37" s="657"/>
      <c r="AE37" s="388" t="s">
        <v>391</v>
      </c>
      <c r="AF37" s="389"/>
      <c r="AG37" s="389"/>
      <c r="AH37" s="390"/>
      <c r="AI37" s="388" t="s">
        <v>389</v>
      </c>
      <c r="AJ37" s="389"/>
      <c r="AK37" s="389"/>
      <c r="AL37" s="390"/>
      <c r="AM37" s="395" t="s">
        <v>418</v>
      </c>
      <c r="AN37" s="395"/>
      <c r="AO37" s="395"/>
      <c r="AP37" s="395"/>
      <c r="AQ37" s="277" t="s">
        <v>235</v>
      </c>
      <c r="AR37" s="278"/>
      <c r="AS37" s="278"/>
      <c r="AT37" s="279"/>
      <c r="AU37" s="401" t="s">
        <v>134</v>
      </c>
      <c r="AV37" s="401"/>
      <c r="AW37" s="401"/>
      <c r="AX37" s="402"/>
    </row>
    <row r="38" spans="1:50" ht="18.75"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488"/>
      <c r="Z38" s="489"/>
      <c r="AA38" s="490"/>
      <c r="AB38" s="351"/>
      <c r="AC38" s="352"/>
      <c r="AD38" s="353"/>
      <c r="AE38" s="351"/>
      <c r="AF38" s="352"/>
      <c r="AG38" s="352"/>
      <c r="AH38" s="353"/>
      <c r="AI38" s="351"/>
      <c r="AJ38" s="352"/>
      <c r="AK38" s="352"/>
      <c r="AL38" s="353"/>
      <c r="AM38" s="396"/>
      <c r="AN38" s="396"/>
      <c r="AO38" s="396"/>
      <c r="AP38" s="396"/>
      <c r="AQ38" s="215">
        <v>30</v>
      </c>
      <c r="AR38" s="140"/>
      <c r="AS38" s="141" t="s">
        <v>236</v>
      </c>
      <c r="AT38" s="176"/>
      <c r="AU38" s="281" t="s">
        <v>562</v>
      </c>
      <c r="AV38" s="281"/>
      <c r="AW38" s="399" t="s">
        <v>181</v>
      </c>
      <c r="AX38" s="400"/>
    </row>
    <row r="39" spans="1:50" ht="23.25" customHeight="1" x14ac:dyDescent="0.15">
      <c r="A39" s="535"/>
      <c r="B39" s="533"/>
      <c r="C39" s="533"/>
      <c r="D39" s="533"/>
      <c r="E39" s="533"/>
      <c r="F39" s="534"/>
      <c r="G39" s="560" t="s">
        <v>574</v>
      </c>
      <c r="H39" s="561"/>
      <c r="I39" s="561"/>
      <c r="J39" s="561"/>
      <c r="K39" s="561"/>
      <c r="L39" s="561"/>
      <c r="M39" s="561"/>
      <c r="N39" s="561"/>
      <c r="O39" s="562"/>
      <c r="P39" s="165" t="s">
        <v>575</v>
      </c>
      <c r="Q39" s="165"/>
      <c r="R39" s="165"/>
      <c r="S39" s="165"/>
      <c r="T39" s="165"/>
      <c r="U39" s="165"/>
      <c r="V39" s="165"/>
      <c r="W39" s="165"/>
      <c r="X39" s="236"/>
      <c r="Y39" s="357" t="s">
        <v>12</v>
      </c>
      <c r="Z39" s="569"/>
      <c r="AA39" s="570"/>
      <c r="AB39" s="571" t="s">
        <v>576</v>
      </c>
      <c r="AC39" s="571"/>
      <c r="AD39" s="571"/>
      <c r="AE39" s="384">
        <v>1</v>
      </c>
      <c r="AF39" s="385"/>
      <c r="AG39" s="385"/>
      <c r="AH39" s="385"/>
      <c r="AI39" s="384">
        <v>1</v>
      </c>
      <c r="AJ39" s="385"/>
      <c r="AK39" s="385"/>
      <c r="AL39" s="385"/>
      <c r="AM39" s="384">
        <v>1</v>
      </c>
      <c r="AN39" s="385"/>
      <c r="AO39" s="385"/>
      <c r="AP39" s="385"/>
      <c r="AQ39" s="119">
        <v>1</v>
      </c>
      <c r="AR39" s="120"/>
      <c r="AS39" s="120"/>
      <c r="AT39" s="121"/>
      <c r="AU39" s="385" t="s">
        <v>562</v>
      </c>
      <c r="AV39" s="385"/>
      <c r="AW39" s="385"/>
      <c r="AX39" s="387"/>
    </row>
    <row r="40" spans="1:50" ht="23.25" customHeight="1" x14ac:dyDescent="0.15">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18" t="s">
        <v>54</v>
      </c>
      <c r="Z40" s="313"/>
      <c r="AA40" s="314"/>
      <c r="AB40" s="542" t="s">
        <v>576</v>
      </c>
      <c r="AC40" s="542"/>
      <c r="AD40" s="542"/>
      <c r="AE40" s="384">
        <v>1</v>
      </c>
      <c r="AF40" s="385"/>
      <c r="AG40" s="385"/>
      <c r="AH40" s="385"/>
      <c r="AI40" s="384">
        <v>1</v>
      </c>
      <c r="AJ40" s="385"/>
      <c r="AK40" s="385"/>
      <c r="AL40" s="385"/>
      <c r="AM40" s="384">
        <v>1</v>
      </c>
      <c r="AN40" s="385"/>
      <c r="AO40" s="385"/>
      <c r="AP40" s="385"/>
      <c r="AQ40" s="119">
        <v>1</v>
      </c>
      <c r="AR40" s="120"/>
      <c r="AS40" s="120"/>
      <c r="AT40" s="121"/>
      <c r="AU40" s="385" t="s">
        <v>562</v>
      </c>
      <c r="AV40" s="385"/>
      <c r="AW40" s="385"/>
      <c r="AX40" s="387"/>
    </row>
    <row r="41" spans="1:50" ht="23.25" customHeight="1" x14ac:dyDescent="0.15">
      <c r="A41" s="667"/>
      <c r="B41" s="668"/>
      <c r="C41" s="668"/>
      <c r="D41" s="668"/>
      <c r="E41" s="668"/>
      <c r="F41" s="669"/>
      <c r="G41" s="566"/>
      <c r="H41" s="567"/>
      <c r="I41" s="567"/>
      <c r="J41" s="567"/>
      <c r="K41" s="567"/>
      <c r="L41" s="567"/>
      <c r="M41" s="567"/>
      <c r="N41" s="567"/>
      <c r="O41" s="568"/>
      <c r="P41" s="168"/>
      <c r="Q41" s="168"/>
      <c r="R41" s="168"/>
      <c r="S41" s="168"/>
      <c r="T41" s="168"/>
      <c r="U41" s="168"/>
      <c r="V41" s="168"/>
      <c r="W41" s="168"/>
      <c r="X41" s="241"/>
      <c r="Y41" s="318" t="s">
        <v>13</v>
      </c>
      <c r="Z41" s="313"/>
      <c r="AA41" s="314"/>
      <c r="AB41" s="517" t="s">
        <v>182</v>
      </c>
      <c r="AC41" s="517"/>
      <c r="AD41" s="517"/>
      <c r="AE41" s="384">
        <v>100</v>
      </c>
      <c r="AF41" s="385"/>
      <c r="AG41" s="385"/>
      <c r="AH41" s="385"/>
      <c r="AI41" s="384">
        <v>100</v>
      </c>
      <c r="AJ41" s="385"/>
      <c r="AK41" s="385"/>
      <c r="AL41" s="385"/>
      <c r="AM41" s="384">
        <v>100</v>
      </c>
      <c r="AN41" s="385"/>
      <c r="AO41" s="385"/>
      <c r="AP41" s="385"/>
      <c r="AQ41" s="119" t="s">
        <v>562</v>
      </c>
      <c r="AR41" s="120"/>
      <c r="AS41" s="120"/>
      <c r="AT41" s="121"/>
      <c r="AU41" s="385" t="s">
        <v>562</v>
      </c>
      <c r="AV41" s="385"/>
      <c r="AW41" s="385"/>
      <c r="AX41" s="387"/>
    </row>
    <row r="42" spans="1:50" ht="23.25" customHeight="1" x14ac:dyDescent="0.15">
      <c r="A42" s="926" t="s">
        <v>379</v>
      </c>
      <c r="B42" s="927"/>
      <c r="C42" s="927"/>
      <c r="D42" s="927"/>
      <c r="E42" s="927"/>
      <c r="F42" s="928"/>
      <c r="G42" s="932" t="s">
        <v>577</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x14ac:dyDescent="0.15">
      <c r="A44" s="664" t="s">
        <v>351</v>
      </c>
      <c r="B44" s="665"/>
      <c r="C44" s="665"/>
      <c r="D44" s="665"/>
      <c r="E44" s="665"/>
      <c r="F44" s="666"/>
      <c r="G44" s="585" t="s">
        <v>146</v>
      </c>
      <c r="H44" s="401"/>
      <c r="I44" s="401"/>
      <c r="J44" s="401"/>
      <c r="K44" s="401"/>
      <c r="L44" s="401"/>
      <c r="M44" s="401"/>
      <c r="N44" s="401"/>
      <c r="O44" s="586"/>
      <c r="P44" s="651" t="s">
        <v>59</v>
      </c>
      <c r="Q44" s="401"/>
      <c r="R44" s="401"/>
      <c r="S44" s="401"/>
      <c r="T44" s="401"/>
      <c r="U44" s="401"/>
      <c r="V44" s="401"/>
      <c r="W44" s="401"/>
      <c r="X44" s="586"/>
      <c r="Y44" s="652"/>
      <c r="Z44" s="653"/>
      <c r="AA44" s="654"/>
      <c r="AB44" s="655" t="s">
        <v>11</v>
      </c>
      <c r="AC44" s="656"/>
      <c r="AD44" s="657"/>
      <c r="AE44" s="388" t="s">
        <v>391</v>
      </c>
      <c r="AF44" s="389"/>
      <c r="AG44" s="389"/>
      <c r="AH44" s="390"/>
      <c r="AI44" s="388" t="s">
        <v>389</v>
      </c>
      <c r="AJ44" s="389"/>
      <c r="AK44" s="389"/>
      <c r="AL44" s="390"/>
      <c r="AM44" s="395" t="s">
        <v>418</v>
      </c>
      <c r="AN44" s="395"/>
      <c r="AO44" s="395"/>
      <c r="AP44" s="395"/>
      <c r="AQ44" s="277" t="s">
        <v>235</v>
      </c>
      <c r="AR44" s="278"/>
      <c r="AS44" s="278"/>
      <c r="AT44" s="279"/>
      <c r="AU44" s="401" t="s">
        <v>134</v>
      </c>
      <c r="AV44" s="401"/>
      <c r="AW44" s="401"/>
      <c r="AX44" s="402"/>
    </row>
    <row r="45" spans="1:50" ht="18.75" hidden="1"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488"/>
      <c r="Z45" s="489"/>
      <c r="AA45" s="490"/>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57" t="s">
        <v>12</v>
      </c>
      <c r="Z46" s="569"/>
      <c r="AA46" s="570"/>
      <c r="AB46" s="571"/>
      <c r="AC46" s="571"/>
      <c r="AD46" s="57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18" t="s">
        <v>54</v>
      </c>
      <c r="Z47" s="313"/>
      <c r="AA47" s="314"/>
      <c r="AB47" s="542"/>
      <c r="AC47" s="542"/>
      <c r="AD47" s="54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7"/>
      <c r="B48" s="668"/>
      <c r="C48" s="668"/>
      <c r="D48" s="668"/>
      <c r="E48" s="668"/>
      <c r="F48" s="669"/>
      <c r="G48" s="566"/>
      <c r="H48" s="567"/>
      <c r="I48" s="567"/>
      <c r="J48" s="567"/>
      <c r="K48" s="567"/>
      <c r="L48" s="567"/>
      <c r="M48" s="567"/>
      <c r="N48" s="567"/>
      <c r="O48" s="568"/>
      <c r="P48" s="168"/>
      <c r="Q48" s="168"/>
      <c r="R48" s="168"/>
      <c r="S48" s="168"/>
      <c r="T48" s="168"/>
      <c r="U48" s="168"/>
      <c r="V48" s="168"/>
      <c r="W48" s="168"/>
      <c r="X48" s="241"/>
      <c r="Y48" s="318" t="s">
        <v>13</v>
      </c>
      <c r="Z48" s="313"/>
      <c r="AA48" s="314"/>
      <c r="AB48" s="517" t="s">
        <v>182</v>
      </c>
      <c r="AC48" s="517"/>
      <c r="AD48" s="51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6" t="s">
        <v>379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32" t="s">
        <v>351</v>
      </c>
      <c r="B51" s="533"/>
      <c r="C51" s="533"/>
      <c r="D51" s="533"/>
      <c r="E51" s="533"/>
      <c r="F51" s="534"/>
      <c r="G51" s="585" t="s">
        <v>146</v>
      </c>
      <c r="H51" s="401"/>
      <c r="I51" s="401"/>
      <c r="J51" s="401"/>
      <c r="K51" s="401"/>
      <c r="L51" s="401"/>
      <c r="M51" s="401"/>
      <c r="N51" s="401"/>
      <c r="O51" s="586"/>
      <c r="P51" s="651" t="s">
        <v>59</v>
      </c>
      <c r="Q51" s="401"/>
      <c r="R51" s="401"/>
      <c r="S51" s="401"/>
      <c r="T51" s="401"/>
      <c r="U51" s="401"/>
      <c r="V51" s="401"/>
      <c r="W51" s="401"/>
      <c r="X51" s="586"/>
      <c r="Y51" s="652"/>
      <c r="Z51" s="653"/>
      <c r="AA51" s="654"/>
      <c r="AB51" s="655" t="s">
        <v>11</v>
      </c>
      <c r="AC51" s="656"/>
      <c r="AD51" s="657"/>
      <c r="AE51" s="388" t="s">
        <v>391</v>
      </c>
      <c r="AF51" s="389"/>
      <c r="AG51" s="389"/>
      <c r="AH51" s="390"/>
      <c r="AI51" s="388" t="s">
        <v>389</v>
      </c>
      <c r="AJ51" s="389"/>
      <c r="AK51" s="389"/>
      <c r="AL51" s="390"/>
      <c r="AM51" s="395" t="s">
        <v>418</v>
      </c>
      <c r="AN51" s="395"/>
      <c r="AO51" s="395"/>
      <c r="AP51" s="395"/>
      <c r="AQ51" s="277" t="s">
        <v>235</v>
      </c>
      <c r="AR51" s="278"/>
      <c r="AS51" s="278"/>
      <c r="AT51" s="279"/>
      <c r="AU51" s="397" t="s">
        <v>134</v>
      </c>
      <c r="AV51" s="397"/>
      <c r="AW51" s="397"/>
      <c r="AX51" s="398"/>
    </row>
    <row r="52" spans="1:50" ht="18.75" hidden="1"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488"/>
      <c r="Z52" s="489"/>
      <c r="AA52" s="490"/>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57" t="s">
        <v>12</v>
      </c>
      <c r="Z53" s="569"/>
      <c r="AA53" s="570"/>
      <c r="AB53" s="571"/>
      <c r="AC53" s="571"/>
      <c r="AD53" s="57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18" t="s">
        <v>54</v>
      </c>
      <c r="Z54" s="313"/>
      <c r="AA54" s="314"/>
      <c r="AB54" s="542"/>
      <c r="AC54" s="542"/>
      <c r="AD54" s="54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7"/>
      <c r="B55" s="668"/>
      <c r="C55" s="668"/>
      <c r="D55" s="668"/>
      <c r="E55" s="668"/>
      <c r="F55" s="669"/>
      <c r="G55" s="566"/>
      <c r="H55" s="567"/>
      <c r="I55" s="567"/>
      <c r="J55" s="567"/>
      <c r="K55" s="567"/>
      <c r="L55" s="567"/>
      <c r="M55" s="567"/>
      <c r="N55" s="567"/>
      <c r="O55" s="568"/>
      <c r="P55" s="168"/>
      <c r="Q55" s="168"/>
      <c r="R55" s="168"/>
      <c r="S55" s="168"/>
      <c r="T55" s="168"/>
      <c r="U55" s="168"/>
      <c r="V55" s="168"/>
      <c r="W55" s="168"/>
      <c r="X55" s="241"/>
      <c r="Y55" s="318" t="s">
        <v>13</v>
      </c>
      <c r="Z55" s="313"/>
      <c r="AA55" s="314"/>
      <c r="AB55" s="481" t="s">
        <v>14</v>
      </c>
      <c r="AC55" s="481"/>
      <c r="AD55" s="481"/>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6" t="s">
        <v>379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32" t="s">
        <v>351</v>
      </c>
      <c r="B58" s="533"/>
      <c r="C58" s="533"/>
      <c r="D58" s="533"/>
      <c r="E58" s="533"/>
      <c r="F58" s="534"/>
      <c r="G58" s="585" t="s">
        <v>146</v>
      </c>
      <c r="H58" s="401"/>
      <c r="I58" s="401"/>
      <c r="J58" s="401"/>
      <c r="K58" s="401"/>
      <c r="L58" s="401"/>
      <c r="M58" s="401"/>
      <c r="N58" s="401"/>
      <c r="O58" s="586"/>
      <c r="P58" s="651" t="s">
        <v>59</v>
      </c>
      <c r="Q58" s="401"/>
      <c r="R58" s="401"/>
      <c r="S58" s="401"/>
      <c r="T58" s="401"/>
      <c r="U58" s="401"/>
      <c r="V58" s="401"/>
      <c r="W58" s="401"/>
      <c r="X58" s="586"/>
      <c r="Y58" s="652"/>
      <c r="Z58" s="653"/>
      <c r="AA58" s="654"/>
      <c r="AB58" s="655" t="s">
        <v>11</v>
      </c>
      <c r="AC58" s="656"/>
      <c r="AD58" s="657"/>
      <c r="AE58" s="388" t="s">
        <v>391</v>
      </c>
      <c r="AF58" s="389"/>
      <c r="AG58" s="389"/>
      <c r="AH58" s="390"/>
      <c r="AI58" s="388" t="s">
        <v>389</v>
      </c>
      <c r="AJ58" s="389"/>
      <c r="AK58" s="389"/>
      <c r="AL58" s="390"/>
      <c r="AM58" s="395" t="s">
        <v>418</v>
      </c>
      <c r="AN58" s="395"/>
      <c r="AO58" s="395"/>
      <c r="AP58" s="395"/>
      <c r="AQ58" s="277" t="s">
        <v>235</v>
      </c>
      <c r="AR58" s="278"/>
      <c r="AS58" s="278"/>
      <c r="AT58" s="279"/>
      <c r="AU58" s="397" t="s">
        <v>134</v>
      </c>
      <c r="AV58" s="397"/>
      <c r="AW58" s="397"/>
      <c r="AX58" s="398"/>
    </row>
    <row r="59" spans="1:50" ht="18.75" hidden="1"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488"/>
      <c r="Z59" s="489"/>
      <c r="AA59" s="490"/>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57" t="s">
        <v>12</v>
      </c>
      <c r="Z60" s="569"/>
      <c r="AA60" s="570"/>
      <c r="AB60" s="571"/>
      <c r="AC60" s="571"/>
      <c r="AD60" s="57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18" t="s">
        <v>54</v>
      </c>
      <c r="Z61" s="313"/>
      <c r="AA61" s="314"/>
      <c r="AB61" s="542"/>
      <c r="AC61" s="542"/>
      <c r="AD61" s="54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18" t="s">
        <v>13</v>
      </c>
      <c r="Z62" s="313"/>
      <c r="AA62" s="314"/>
      <c r="AB62" s="517" t="s">
        <v>14</v>
      </c>
      <c r="AC62" s="517"/>
      <c r="AD62" s="51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6" t="s">
        <v>379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881" t="s">
        <v>352</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347</v>
      </c>
      <c r="X65" s="893"/>
      <c r="Y65" s="896"/>
      <c r="Z65" s="896"/>
      <c r="AA65" s="897"/>
      <c r="AB65" s="890" t="s">
        <v>11</v>
      </c>
      <c r="AC65" s="886"/>
      <c r="AD65" s="887"/>
      <c r="AE65" s="388" t="s">
        <v>391</v>
      </c>
      <c r="AF65" s="389"/>
      <c r="AG65" s="389"/>
      <c r="AH65" s="390"/>
      <c r="AI65" s="388" t="s">
        <v>389</v>
      </c>
      <c r="AJ65" s="389"/>
      <c r="AK65" s="389"/>
      <c r="AL65" s="390"/>
      <c r="AM65" s="395" t="s">
        <v>418</v>
      </c>
      <c r="AN65" s="395"/>
      <c r="AO65" s="395"/>
      <c r="AP65" s="395"/>
      <c r="AQ65" s="890" t="s">
        <v>235</v>
      </c>
      <c r="AR65" s="886"/>
      <c r="AS65" s="886"/>
      <c r="AT65" s="887"/>
      <c r="AU65" s="1007" t="s">
        <v>134</v>
      </c>
      <c r="AV65" s="1007"/>
      <c r="AW65" s="1007"/>
      <c r="AX65" s="1008"/>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6"/>
      <c r="AN66" s="396"/>
      <c r="AO66" s="396"/>
      <c r="AP66" s="396"/>
      <c r="AQ66" s="280"/>
      <c r="AR66" s="281"/>
      <c r="AS66" s="888" t="s">
        <v>236</v>
      </c>
      <c r="AT66" s="889"/>
      <c r="AU66" s="281"/>
      <c r="AV66" s="281"/>
      <c r="AW66" s="888" t="s">
        <v>350</v>
      </c>
      <c r="AX66" s="1009"/>
    </row>
    <row r="67" spans="1:50" ht="23.25" hidden="1" customHeight="1" x14ac:dyDescent="0.15">
      <c r="A67" s="874"/>
      <c r="B67" s="875"/>
      <c r="C67" s="875"/>
      <c r="D67" s="875"/>
      <c r="E67" s="875"/>
      <c r="F67" s="876"/>
      <c r="G67" s="1010" t="s">
        <v>237</v>
      </c>
      <c r="H67" s="993"/>
      <c r="I67" s="994"/>
      <c r="J67" s="994"/>
      <c r="K67" s="994"/>
      <c r="L67" s="994"/>
      <c r="M67" s="994"/>
      <c r="N67" s="994"/>
      <c r="O67" s="995"/>
      <c r="P67" s="993"/>
      <c r="Q67" s="994"/>
      <c r="R67" s="994"/>
      <c r="S67" s="994"/>
      <c r="T67" s="994"/>
      <c r="U67" s="994"/>
      <c r="V67" s="995"/>
      <c r="W67" s="999"/>
      <c r="X67" s="1000"/>
      <c r="Y67" s="979" t="s">
        <v>12</v>
      </c>
      <c r="Z67" s="979"/>
      <c r="AA67" s="980"/>
      <c r="AB67" s="981" t="s">
        <v>369</v>
      </c>
      <c r="AC67" s="981"/>
      <c r="AD67" s="981"/>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4"/>
      <c r="B68" s="875"/>
      <c r="C68" s="875"/>
      <c r="D68" s="875"/>
      <c r="E68" s="875"/>
      <c r="F68" s="876"/>
      <c r="G68" s="969"/>
      <c r="H68" s="996"/>
      <c r="I68" s="997"/>
      <c r="J68" s="997"/>
      <c r="K68" s="997"/>
      <c r="L68" s="997"/>
      <c r="M68" s="997"/>
      <c r="N68" s="997"/>
      <c r="O68" s="998"/>
      <c r="P68" s="996"/>
      <c r="Q68" s="997"/>
      <c r="R68" s="997"/>
      <c r="S68" s="997"/>
      <c r="T68" s="997"/>
      <c r="U68" s="997"/>
      <c r="V68" s="998"/>
      <c r="W68" s="1001"/>
      <c r="X68" s="1002"/>
      <c r="Y68" s="188" t="s">
        <v>54</v>
      </c>
      <c r="Z68" s="188"/>
      <c r="AA68" s="189"/>
      <c r="AB68" s="1005" t="s">
        <v>369</v>
      </c>
      <c r="AC68" s="1005"/>
      <c r="AD68" s="1005"/>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4"/>
      <c r="B69" s="875"/>
      <c r="C69" s="875"/>
      <c r="D69" s="875"/>
      <c r="E69" s="875"/>
      <c r="F69" s="876"/>
      <c r="G69" s="1011"/>
      <c r="H69" s="996"/>
      <c r="I69" s="997"/>
      <c r="J69" s="997"/>
      <c r="K69" s="997"/>
      <c r="L69" s="997"/>
      <c r="M69" s="997"/>
      <c r="N69" s="997"/>
      <c r="O69" s="998"/>
      <c r="P69" s="996"/>
      <c r="Q69" s="997"/>
      <c r="R69" s="997"/>
      <c r="S69" s="997"/>
      <c r="T69" s="997"/>
      <c r="U69" s="997"/>
      <c r="V69" s="998"/>
      <c r="W69" s="1003"/>
      <c r="X69" s="1004"/>
      <c r="Y69" s="188" t="s">
        <v>13</v>
      </c>
      <c r="Z69" s="188"/>
      <c r="AA69" s="189"/>
      <c r="AB69" s="1006" t="s">
        <v>370</v>
      </c>
      <c r="AC69" s="1006"/>
      <c r="AD69" s="1006"/>
      <c r="AE69" s="837"/>
      <c r="AF69" s="838"/>
      <c r="AG69" s="838"/>
      <c r="AH69" s="838"/>
      <c r="AI69" s="837"/>
      <c r="AJ69" s="838"/>
      <c r="AK69" s="838"/>
      <c r="AL69" s="838"/>
      <c r="AM69" s="837"/>
      <c r="AN69" s="838"/>
      <c r="AO69" s="838"/>
      <c r="AP69" s="838"/>
      <c r="AQ69" s="384"/>
      <c r="AR69" s="385"/>
      <c r="AS69" s="385"/>
      <c r="AT69" s="386"/>
      <c r="AU69" s="385"/>
      <c r="AV69" s="385"/>
      <c r="AW69" s="385"/>
      <c r="AX69" s="387"/>
    </row>
    <row r="70" spans="1:50" ht="23.25" hidden="1" customHeight="1" x14ac:dyDescent="0.15">
      <c r="A70" s="874" t="s">
        <v>357</v>
      </c>
      <c r="B70" s="875"/>
      <c r="C70" s="875"/>
      <c r="D70" s="875"/>
      <c r="E70" s="875"/>
      <c r="F70" s="876"/>
      <c r="G70" s="969" t="s">
        <v>238</v>
      </c>
      <c r="H70" s="970"/>
      <c r="I70" s="970"/>
      <c r="J70" s="970"/>
      <c r="K70" s="970"/>
      <c r="L70" s="970"/>
      <c r="M70" s="970"/>
      <c r="N70" s="970"/>
      <c r="O70" s="970"/>
      <c r="P70" s="970"/>
      <c r="Q70" s="970"/>
      <c r="R70" s="970"/>
      <c r="S70" s="970"/>
      <c r="T70" s="970"/>
      <c r="U70" s="970"/>
      <c r="V70" s="970"/>
      <c r="W70" s="973" t="s">
        <v>368</v>
      </c>
      <c r="X70" s="974"/>
      <c r="Y70" s="979" t="s">
        <v>12</v>
      </c>
      <c r="Z70" s="979"/>
      <c r="AA70" s="980"/>
      <c r="AB70" s="981" t="s">
        <v>369</v>
      </c>
      <c r="AC70" s="981"/>
      <c r="AD70" s="981"/>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4"/>
      <c r="B71" s="875"/>
      <c r="C71" s="875"/>
      <c r="D71" s="875"/>
      <c r="E71" s="875"/>
      <c r="F71" s="876"/>
      <c r="G71" s="969"/>
      <c r="H71" s="971"/>
      <c r="I71" s="971"/>
      <c r="J71" s="971"/>
      <c r="K71" s="971"/>
      <c r="L71" s="971"/>
      <c r="M71" s="971"/>
      <c r="N71" s="971"/>
      <c r="O71" s="971"/>
      <c r="P71" s="971"/>
      <c r="Q71" s="971"/>
      <c r="R71" s="971"/>
      <c r="S71" s="971"/>
      <c r="T71" s="971"/>
      <c r="U71" s="971"/>
      <c r="V71" s="971"/>
      <c r="W71" s="975"/>
      <c r="X71" s="976"/>
      <c r="Y71" s="188" t="s">
        <v>54</v>
      </c>
      <c r="Z71" s="188"/>
      <c r="AA71" s="189"/>
      <c r="AB71" s="1005" t="s">
        <v>369</v>
      </c>
      <c r="AC71" s="1005"/>
      <c r="AD71" s="1005"/>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7"/>
      <c r="B72" s="878"/>
      <c r="C72" s="878"/>
      <c r="D72" s="878"/>
      <c r="E72" s="878"/>
      <c r="F72" s="879"/>
      <c r="G72" s="969"/>
      <c r="H72" s="972"/>
      <c r="I72" s="972"/>
      <c r="J72" s="972"/>
      <c r="K72" s="972"/>
      <c r="L72" s="972"/>
      <c r="M72" s="972"/>
      <c r="N72" s="972"/>
      <c r="O72" s="972"/>
      <c r="P72" s="972"/>
      <c r="Q72" s="972"/>
      <c r="R72" s="972"/>
      <c r="S72" s="972"/>
      <c r="T72" s="972"/>
      <c r="U72" s="972"/>
      <c r="V72" s="972"/>
      <c r="W72" s="977"/>
      <c r="X72" s="978"/>
      <c r="Y72" s="188" t="s">
        <v>13</v>
      </c>
      <c r="Z72" s="188"/>
      <c r="AA72" s="189"/>
      <c r="AB72" s="1006" t="s">
        <v>370</v>
      </c>
      <c r="AC72" s="1006"/>
      <c r="AD72" s="1006"/>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0" t="s">
        <v>352</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8" t="s">
        <v>391</v>
      </c>
      <c r="AF73" s="389"/>
      <c r="AG73" s="389"/>
      <c r="AH73" s="390"/>
      <c r="AI73" s="388" t="s">
        <v>389</v>
      </c>
      <c r="AJ73" s="389"/>
      <c r="AK73" s="389"/>
      <c r="AL73" s="390"/>
      <c r="AM73" s="395" t="s">
        <v>418</v>
      </c>
      <c r="AN73" s="395"/>
      <c r="AO73" s="395"/>
      <c r="AP73" s="395"/>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1" t="s">
        <v>382</v>
      </c>
      <c r="B78" s="942"/>
      <c r="C78" s="942"/>
      <c r="D78" s="942"/>
      <c r="E78" s="939" t="s">
        <v>330</v>
      </c>
      <c r="F78" s="940"/>
      <c r="G78" s="56" t="s">
        <v>238</v>
      </c>
      <c r="H78" s="815"/>
      <c r="I78" s="248"/>
      <c r="J78" s="248"/>
      <c r="K78" s="248"/>
      <c r="L78" s="248"/>
      <c r="M78" s="248"/>
      <c r="N78" s="248"/>
      <c r="O78" s="816"/>
      <c r="P78" s="271"/>
      <c r="Q78" s="271"/>
      <c r="R78" s="271"/>
      <c r="S78" s="271"/>
      <c r="T78" s="271"/>
      <c r="U78" s="271"/>
      <c r="V78" s="271"/>
      <c r="W78" s="271"/>
      <c r="X78" s="27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346</v>
      </c>
      <c r="AP79" s="153"/>
      <c r="AQ79" s="153"/>
      <c r="AR79" s="80" t="s">
        <v>344</v>
      </c>
      <c r="AS79" s="152"/>
      <c r="AT79" s="153"/>
      <c r="AU79" s="153"/>
      <c r="AV79" s="153"/>
      <c r="AW79" s="153"/>
      <c r="AX79" s="154"/>
    </row>
    <row r="80" spans="1:50" ht="18.75" hidden="1" customHeight="1" x14ac:dyDescent="0.15">
      <c r="A80" s="539" t="s">
        <v>147</v>
      </c>
      <c r="B80" s="869" t="s">
        <v>343</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430</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0"/>
      <c r="B81" s="872"/>
      <c r="C81" s="572"/>
      <c r="D81" s="572"/>
      <c r="E81" s="572"/>
      <c r="F81" s="573"/>
      <c r="G81" s="399"/>
      <c r="H81" s="399"/>
      <c r="I81" s="399"/>
      <c r="J81" s="399"/>
      <c r="K81" s="399"/>
      <c r="L81" s="399"/>
      <c r="M81" s="399"/>
      <c r="N81" s="399"/>
      <c r="O81" s="399"/>
      <c r="P81" s="399"/>
      <c r="Q81" s="399"/>
      <c r="R81" s="399"/>
      <c r="S81" s="399"/>
      <c r="T81" s="399"/>
      <c r="U81" s="399"/>
      <c r="V81" s="399"/>
      <c r="W81" s="399"/>
      <c r="X81" s="399"/>
      <c r="Y81" s="399"/>
      <c r="Z81" s="399"/>
      <c r="AA81" s="588"/>
      <c r="AB81" s="600"/>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88" t="s">
        <v>11</v>
      </c>
      <c r="AC85" s="389"/>
      <c r="AD85" s="390"/>
      <c r="AE85" s="388" t="s">
        <v>391</v>
      </c>
      <c r="AF85" s="389"/>
      <c r="AG85" s="389"/>
      <c r="AH85" s="390"/>
      <c r="AI85" s="388" t="s">
        <v>389</v>
      </c>
      <c r="AJ85" s="389"/>
      <c r="AK85" s="389"/>
      <c r="AL85" s="390"/>
      <c r="AM85" s="395" t="s">
        <v>418</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0"/>
      <c r="B86" s="572"/>
      <c r="C86" s="572"/>
      <c r="D86" s="572"/>
      <c r="E86" s="572"/>
      <c r="F86" s="573"/>
      <c r="G86" s="587"/>
      <c r="H86" s="399"/>
      <c r="I86" s="399"/>
      <c r="J86" s="399"/>
      <c r="K86" s="399"/>
      <c r="L86" s="399"/>
      <c r="M86" s="399"/>
      <c r="N86" s="399"/>
      <c r="O86" s="588"/>
      <c r="P86" s="600"/>
      <c r="Q86" s="399"/>
      <c r="R86" s="399"/>
      <c r="S86" s="399"/>
      <c r="T86" s="399"/>
      <c r="U86" s="399"/>
      <c r="V86" s="399"/>
      <c r="W86" s="399"/>
      <c r="X86" s="588"/>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0"/>
      <c r="B87" s="572"/>
      <c r="C87" s="572"/>
      <c r="D87" s="572"/>
      <c r="E87" s="572"/>
      <c r="F87" s="573"/>
      <c r="G87" s="235"/>
      <c r="H87" s="165"/>
      <c r="I87" s="165"/>
      <c r="J87" s="165"/>
      <c r="K87" s="165"/>
      <c r="L87" s="165"/>
      <c r="M87" s="165"/>
      <c r="N87" s="165"/>
      <c r="O87" s="236"/>
      <c r="P87" s="165"/>
      <c r="Q87" s="822"/>
      <c r="R87" s="822"/>
      <c r="S87" s="822"/>
      <c r="T87" s="822"/>
      <c r="U87" s="822"/>
      <c r="V87" s="822"/>
      <c r="W87" s="822"/>
      <c r="X87" s="823"/>
      <c r="Y87" s="778" t="s">
        <v>62</v>
      </c>
      <c r="Z87" s="779"/>
      <c r="AA87" s="780"/>
      <c r="AB87" s="571"/>
      <c r="AC87" s="571"/>
      <c r="AD87" s="571"/>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0"/>
      <c r="B88" s="572"/>
      <c r="C88" s="572"/>
      <c r="D88" s="572"/>
      <c r="E88" s="572"/>
      <c r="F88" s="573"/>
      <c r="G88" s="237"/>
      <c r="H88" s="238"/>
      <c r="I88" s="238"/>
      <c r="J88" s="238"/>
      <c r="K88" s="238"/>
      <c r="L88" s="238"/>
      <c r="M88" s="238"/>
      <c r="N88" s="238"/>
      <c r="O88" s="239"/>
      <c r="P88" s="824"/>
      <c r="Q88" s="824"/>
      <c r="R88" s="824"/>
      <c r="S88" s="824"/>
      <c r="T88" s="824"/>
      <c r="U88" s="824"/>
      <c r="V88" s="824"/>
      <c r="W88" s="824"/>
      <c r="X88" s="825"/>
      <c r="Y88" s="752" t="s">
        <v>54</v>
      </c>
      <c r="Z88" s="753"/>
      <c r="AA88" s="754"/>
      <c r="AB88" s="542"/>
      <c r="AC88" s="542"/>
      <c r="AD88" s="542"/>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0"/>
      <c r="B89" s="574"/>
      <c r="C89" s="574"/>
      <c r="D89" s="574"/>
      <c r="E89" s="574"/>
      <c r="F89" s="575"/>
      <c r="G89" s="240"/>
      <c r="H89" s="168"/>
      <c r="I89" s="168"/>
      <c r="J89" s="168"/>
      <c r="K89" s="168"/>
      <c r="L89" s="168"/>
      <c r="M89" s="168"/>
      <c r="N89" s="168"/>
      <c r="O89" s="241"/>
      <c r="P89" s="320"/>
      <c r="Q89" s="320"/>
      <c r="R89" s="320"/>
      <c r="S89" s="320"/>
      <c r="T89" s="320"/>
      <c r="U89" s="320"/>
      <c r="V89" s="320"/>
      <c r="W89" s="320"/>
      <c r="X89" s="826"/>
      <c r="Y89" s="752" t="s">
        <v>13</v>
      </c>
      <c r="Z89" s="753"/>
      <c r="AA89" s="754"/>
      <c r="AB89" s="481" t="s">
        <v>14</v>
      </c>
      <c r="AC89" s="481"/>
      <c r="AD89" s="481"/>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88" t="s">
        <v>11</v>
      </c>
      <c r="AC90" s="389"/>
      <c r="AD90" s="390"/>
      <c r="AE90" s="388" t="s">
        <v>391</v>
      </c>
      <c r="AF90" s="389"/>
      <c r="AG90" s="389"/>
      <c r="AH90" s="390"/>
      <c r="AI90" s="388" t="s">
        <v>389</v>
      </c>
      <c r="AJ90" s="389"/>
      <c r="AK90" s="389"/>
      <c r="AL90" s="390"/>
      <c r="AM90" s="395" t="s">
        <v>418</v>
      </c>
      <c r="AN90" s="395"/>
      <c r="AO90" s="395"/>
      <c r="AP90" s="395"/>
      <c r="AQ90" s="180" t="s">
        <v>235</v>
      </c>
      <c r="AR90" s="173"/>
      <c r="AS90" s="173"/>
      <c r="AT90" s="174"/>
      <c r="AU90" s="393" t="s">
        <v>134</v>
      </c>
      <c r="AV90" s="393"/>
      <c r="AW90" s="393"/>
      <c r="AX90" s="394"/>
    </row>
    <row r="91" spans="1:60" ht="18.75" hidden="1" customHeight="1" x14ac:dyDescent="0.15">
      <c r="A91" s="540"/>
      <c r="B91" s="572"/>
      <c r="C91" s="572"/>
      <c r="D91" s="572"/>
      <c r="E91" s="572"/>
      <c r="F91" s="573"/>
      <c r="G91" s="587"/>
      <c r="H91" s="399"/>
      <c r="I91" s="399"/>
      <c r="J91" s="399"/>
      <c r="K91" s="399"/>
      <c r="L91" s="399"/>
      <c r="M91" s="399"/>
      <c r="N91" s="399"/>
      <c r="O91" s="588"/>
      <c r="P91" s="600"/>
      <c r="Q91" s="399"/>
      <c r="R91" s="399"/>
      <c r="S91" s="399"/>
      <c r="T91" s="399"/>
      <c r="U91" s="399"/>
      <c r="V91" s="399"/>
      <c r="W91" s="399"/>
      <c r="X91" s="588"/>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0"/>
      <c r="B92" s="572"/>
      <c r="C92" s="572"/>
      <c r="D92" s="572"/>
      <c r="E92" s="572"/>
      <c r="F92" s="573"/>
      <c r="G92" s="235"/>
      <c r="H92" s="165"/>
      <c r="I92" s="165"/>
      <c r="J92" s="165"/>
      <c r="K92" s="165"/>
      <c r="L92" s="165"/>
      <c r="M92" s="165"/>
      <c r="N92" s="165"/>
      <c r="O92" s="236"/>
      <c r="P92" s="165"/>
      <c r="Q92" s="822"/>
      <c r="R92" s="822"/>
      <c r="S92" s="822"/>
      <c r="T92" s="822"/>
      <c r="U92" s="822"/>
      <c r="V92" s="822"/>
      <c r="W92" s="822"/>
      <c r="X92" s="823"/>
      <c r="Y92" s="778" t="s">
        <v>62</v>
      </c>
      <c r="Z92" s="779"/>
      <c r="AA92" s="780"/>
      <c r="AB92" s="571"/>
      <c r="AC92" s="571"/>
      <c r="AD92" s="571"/>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0"/>
      <c r="B93" s="572"/>
      <c r="C93" s="572"/>
      <c r="D93" s="572"/>
      <c r="E93" s="572"/>
      <c r="F93" s="573"/>
      <c r="G93" s="237"/>
      <c r="H93" s="238"/>
      <c r="I93" s="238"/>
      <c r="J93" s="238"/>
      <c r="K93" s="238"/>
      <c r="L93" s="238"/>
      <c r="M93" s="238"/>
      <c r="N93" s="238"/>
      <c r="O93" s="239"/>
      <c r="P93" s="824"/>
      <c r="Q93" s="824"/>
      <c r="R93" s="824"/>
      <c r="S93" s="824"/>
      <c r="T93" s="824"/>
      <c r="U93" s="824"/>
      <c r="V93" s="824"/>
      <c r="W93" s="824"/>
      <c r="X93" s="825"/>
      <c r="Y93" s="752" t="s">
        <v>54</v>
      </c>
      <c r="Z93" s="753"/>
      <c r="AA93" s="754"/>
      <c r="AB93" s="542"/>
      <c r="AC93" s="542"/>
      <c r="AD93" s="542"/>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0"/>
      <c r="B94" s="574"/>
      <c r="C94" s="574"/>
      <c r="D94" s="574"/>
      <c r="E94" s="574"/>
      <c r="F94" s="575"/>
      <c r="G94" s="240"/>
      <c r="H94" s="168"/>
      <c r="I94" s="168"/>
      <c r="J94" s="168"/>
      <c r="K94" s="168"/>
      <c r="L94" s="168"/>
      <c r="M94" s="168"/>
      <c r="N94" s="168"/>
      <c r="O94" s="241"/>
      <c r="P94" s="320"/>
      <c r="Q94" s="320"/>
      <c r="R94" s="320"/>
      <c r="S94" s="320"/>
      <c r="T94" s="320"/>
      <c r="U94" s="320"/>
      <c r="V94" s="320"/>
      <c r="W94" s="320"/>
      <c r="X94" s="826"/>
      <c r="Y94" s="752" t="s">
        <v>13</v>
      </c>
      <c r="Z94" s="753"/>
      <c r="AA94" s="754"/>
      <c r="AB94" s="481" t="s">
        <v>14</v>
      </c>
      <c r="AC94" s="481"/>
      <c r="AD94" s="481"/>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88" t="s">
        <v>11</v>
      </c>
      <c r="AC95" s="389"/>
      <c r="AD95" s="390"/>
      <c r="AE95" s="388" t="s">
        <v>391</v>
      </c>
      <c r="AF95" s="389"/>
      <c r="AG95" s="389"/>
      <c r="AH95" s="390"/>
      <c r="AI95" s="388" t="s">
        <v>389</v>
      </c>
      <c r="AJ95" s="389"/>
      <c r="AK95" s="389"/>
      <c r="AL95" s="390"/>
      <c r="AM95" s="395" t="s">
        <v>418</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9"/>
      <c r="I96" s="399"/>
      <c r="J96" s="399"/>
      <c r="K96" s="399"/>
      <c r="L96" s="399"/>
      <c r="M96" s="399"/>
      <c r="N96" s="399"/>
      <c r="O96" s="588"/>
      <c r="P96" s="600"/>
      <c r="Q96" s="399"/>
      <c r="R96" s="399"/>
      <c r="S96" s="399"/>
      <c r="T96" s="399"/>
      <c r="U96" s="399"/>
      <c r="V96" s="399"/>
      <c r="W96" s="399"/>
      <c r="X96" s="588"/>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0"/>
      <c r="B97" s="572"/>
      <c r="C97" s="572"/>
      <c r="D97" s="572"/>
      <c r="E97" s="572"/>
      <c r="F97" s="573"/>
      <c r="G97" s="235"/>
      <c r="H97" s="165"/>
      <c r="I97" s="165"/>
      <c r="J97" s="165"/>
      <c r="K97" s="165"/>
      <c r="L97" s="165"/>
      <c r="M97" s="165"/>
      <c r="N97" s="165"/>
      <c r="O97" s="236"/>
      <c r="P97" s="165"/>
      <c r="Q97" s="822"/>
      <c r="R97" s="822"/>
      <c r="S97" s="822"/>
      <c r="T97" s="822"/>
      <c r="U97" s="822"/>
      <c r="V97" s="822"/>
      <c r="W97" s="822"/>
      <c r="X97" s="823"/>
      <c r="Y97" s="778" t="s">
        <v>62</v>
      </c>
      <c r="Z97" s="779"/>
      <c r="AA97" s="780"/>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0"/>
      <c r="B98" s="572"/>
      <c r="C98" s="572"/>
      <c r="D98" s="572"/>
      <c r="E98" s="572"/>
      <c r="F98" s="573"/>
      <c r="G98" s="237"/>
      <c r="H98" s="238"/>
      <c r="I98" s="238"/>
      <c r="J98" s="238"/>
      <c r="K98" s="238"/>
      <c r="L98" s="238"/>
      <c r="M98" s="238"/>
      <c r="N98" s="238"/>
      <c r="O98" s="239"/>
      <c r="P98" s="824"/>
      <c r="Q98" s="824"/>
      <c r="R98" s="824"/>
      <c r="S98" s="824"/>
      <c r="T98" s="824"/>
      <c r="U98" s="824"/>
      <c r="V98" s="824"/>
      <c r="W98" s="824"/>
      <c r="X98" s="825"/>
      <c r="Y98" s="752" t="s">
        <v>54</v>
      </c>
      <c r="Z98" s="753"/>
      <c r="AA98" s="754"/>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391</v>
      </c>
      <c r="AF100" s="847"/>
      <c r="AG100" s="847"/>
      <c r="AH100" s="848"/>
      <c r="AI100" s="846" t="s">
        <v>411</v>
      </c>
      <c r="AJ100" s="847"/>
      <c r="AK100" s="847"/>
      <c r="AL100" s="848"/>
      <c r="AM100" s="846" t="s">
        <v>418</v>
      </c>
      <c r="AN100" s="847"/>
      <c r="AO100" s="847"/>
      <c r="AP100" s="848"/>
      <c r="AQ100" s="958" t="s">
        <v>431</v>
      </c>
      <c r="AR100" s="959"/>
      <c r="AS100" s="959"/>
      <c r="AT100" s="960"/>
      <c r="AU100" s="958" t="s">
        <v>432</v>
      </c>
      <c r="AV100" s="959"/>
      <c r="AW100" s="959"/>
      <c r="AX100" s="961"/>
    </row>
    <row r="101" spans="1:60" ht="23.25" customHeight="1" x14ac:dyDescent="0.15">
      <c r="A101" s="511"/>
      <c r="B101" s="512"/>
      <c r="C101" s="512"/>
      <c r="D101" s="512"/>
      <c r="E101" s="512"/>
      <c r="F101" s="513"/>
      <c r="G101" s="165" t="s">
        <v>578</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1" t="s">
        <v>579</v>
      </c>
      <c r="AC101" s="571"/>
      <c r="AD101" s="571"/>
      <c r="AE101" s="384">
        <v>2</v>
      </c>
      <c r="AF101" s="385"/>
      <c r="AG101" s="385"/>
      <c r="AH101" s="386"/>
      <c r="AI101" s="384">
        <v>3</v>
      </c>
      <c r="AJ101" s="385"/>
      <c r="AK101" s="385"/>
      <c r="AL101" s="386"/>
      <c r="AM101" s="384">
        <v>3</v>
      </c>
      <c r="AN101" s="385"/>
      <c r="AO101" s="385"/>
      <c r="AP101" s="386"/>
      <c r="AQ101" s="384" t="s">
        <v>562</v>
      </c>
      <c r="AR101" s="385"/>
      <c r="AS101" s="385"/>
      <c r="AT101" s="386"/>
      <c r="AU101" s="384"/>
      <c r="AV101" s="385"/>
      <c r="AW101" s="385"/>
      <c r="AX101" s="386"/>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58"/>
      <c r="AA102" s="359"/>
      <c r="AB102" s="571" t="s">
        <v>579</v>
      </c>
      <c r="AC102" s="571"/>
      <c r="AD102" s="571"/>
      <c r="AE102" s="378">
        <v>2</v>
      </c>
      <c r="AF102" s="378"/>
      <c r="AG102" s="378"/>
      <c r="AH102" s="378"/>
      <c r="AI102" s="378">
        <v>3</v>
      </c>
      <c r="AJ102" s="378"/>
      <c r="AK102" s="378"/>
      <c r="AL102" s="378"/>
      <c r="AM102" s="378">
        <v>4</v>
      </c>
      <c r="AN102" s="378"/>
      <c r="AO102" s="378"/>
      <c r="AP102" s="378"/>
      <c r="AQ102" s="837">
        <v>4</v>
      </c>
      <c r="AR102" s="838"/>
      <c r="AS102" s="838"/>
      <c r="AT102" s="839"/>
      <c r="AU102" s="837">
        <v>4</v>
      </c>
      <c r="AV102" s="838"/>
      <c r="AW102" s="838"/>
      <c r="AX102" s="839"/>
    </row>
    <row r="103" spans="1:60" ht="31.5" hidden="1" customHeight="1" x14ac:dyDescent="0.15">
      <c r="A103" s="508" t="s">
        <v>353</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8" t="s">
        <v>11</v>
      </c>
      <c r="AC103" s="313"/>
      <c r="AD103" s="314"/>
      <c r="AE103" s="318" t="s">
        <v>391</v>
      </c>
      <c r="AF103" s="313"/>
      <c r="AG103" s="313"/>
      <c r="AH103" s="314"/>
      <c r="AI103" s="318" t="s">
        <v>389</v>
      </c>
      <c r="AJ103" s="313"/>
      <c r="AK103" s="313"/>
      <c r="AL103" s="314"/>
      <c r="AM103" s="318" t="s">
        <v>418</v>
      </c>
      <c r="AN103" s="313"/>
      <c r="AO103" s="313"/>
      <c r="AP103" s="314"/>
      <c r="AQ103" s="380" t="s">
        <v>431</v>
      </c>
      <c r="AR103" s="381"/>
      <c r="AS103" s="381"/>
      <c r="AT103" s="382"/>
      <c r="AU103" s="380" t="s">
        <v>432</v>
      </c>
      <c r="AV103" s="381"/>
      <c r="AW103" s="381"/>
      <c r="AX103" s="383"/>
    </row>
    <row r="104" spans="1:60" ht="23.25" hidden="1" customHeight="1" x14ac:dyDescent="0.15">
      <c r="A104" s="511"/>
      <c r="B104" s="512"/>
      <c r="C104" s="512"/>
      <c r="D104" s="512"/>
      <c r="E104" s="512"/>
      <c r="F104" s="513"/>
      <c r="G104" s="165"/>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c r="AC104" s="492"/>
      <c r="AD104" s="493"/>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26"/>
      <c r="AC105" s="427"/>
      <c r="AD105" s="428"/>
      <c r="AE105" s="378"/>
      <c r="AF105" s="378"/>
      <c r="AG105" s="378"/>
      <c r="AH105" s="378"/>
      <c r="AI105" s="378"/>
      <c r="AJ105" s="378"/>
      <c r="AK105" s="378"/>
      <c r="AL105" s="378"/>
      <c r="AM105" s="378"/>
      <c r="AN105" s="378"/>
      <c r="AO105" s="378"/>
      <c r="AP105" s="378"/>
      <c r="AQ105" s="384"/>
      <c r="AR105" s="385"/>
      <c r="AS105" s="385"/>
      <c r="AT105" s="386"/>
      <c r="AU105" s="837"/>
      <c r="AV105" s="838"/>
      <c r="AW105" s="838"/>
      <c r="AX105" s="839"/>
    </row>
    <row r="106" spans="1:60" ht="31.5" hidden="1" customHeight="1" x14ac:dyDescent="0.15">
      <c r="A106" s="508" t="s">
        <v>353</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8" t="s">
        <v>11</v>
      </c>
      <c r="AC106" s="313"/>
      <c r="AD106" s="314"/>
      <c r="AE106" s="318" t="s">
        <v>391</v>
      </c>
      <c r="AF106" s="313"/>
      <c r="AG106" s="313"/>
      <c r="AH106" s="314"/>
      <c r="AI106" s="318" t="s">
        <v>389</v>
      </c>
      <c r="AJ106" s="313"/>
      <c r="AK106" s="313"/>
      <c r="AL106" s="314"/>
      <c r="AM106" s="318" t="s">
        <v>418</v>
      </c>
      <c r="AN106" s="313"/>
      <c r="AO106" s="313"/>
      <c r="AP106" s="314"/>
      <c r="AQ106" s="380" t="s">
        <v>431</v>
      </c>
      <c r="AR106" s="381"/>
      <c r="AS106" s="381"/>
      <c r="AT106" s="382"/>
      <c r="AU106" s="380" t="s">
        <v>432</v>
      </c>
      <c r="AV106" s="381"/>
      <c r="AW106" s="381"/>
      <c r="AX106" s="383"/>
    </row>
    <row r="107" spans="1:60" ht="23.25" hidden="1" customHeight="1" x14ac:dyDescent="0.15">
      <c r="A107" s="511"/>
      <c r="B107" s="512"/>
      <c r="C107" s="512"/>
      <c r="D107" s="512"/>
      <c r="E107" s="512"/>
      <c r="F107" s="513"/>
      <c r="G107" s="165"/>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c r="AC107" s="492"/>
      <c r="AD107" s="493"/>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26"/>
      <c r="AC108" s="427"/>
      <c r="AD108" s="428"/>
      <c r="AE108" s="378"/>
      <c r="AF108" s="378"/>
      <c r="AG108" s="378"/>
      <c r="AH108" s="378"/>
      <c r="AI108" s="378"/>
      <c r="AJ108" s="378"/>
      <c r="AK108" s="378"/>
      <c r="AL108" s="378"/>
      <c r="AM108" s="378"/>
      <c r="AN108" s="378"/>
      <c r="AO108" s="378"/>
      <c r="AP108" s="378"/>
      <c r="AQ108" s="384"/>
      <c r="AR108" s="385"/>
      <c r="AS108" s="385"/>
      <c r="AT108" s="386"/>
      <c r="AU108" s="837"/>
      <c r="AV108" s="838"/>
      <c r="AW108" s="838"/>
      <c r="AX108" s="839"/>
    </row>
    <row r="109" spans="1:60" ht="31.5" hidden="1" customHeight="1" x14ac:dyDescent="0.15">
      <c r="A109" s="508" t="s">
        <v>353</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8" t="s">
        <v>11</v>
      </c>
      <c r="AC109" s="313"/>
      <c r="AD109" s="314"/>
      <c r="AE109" s="318" t="s">
        <v>391</v>
      </c>
      <c r="AF109" s="313"/>
      <c r="AG109" s="313"/>
      <c r="AH109" s="314"/>
      <c r="AI109" s="318" t="s">
        <v>389</v>
      </c>
      <c r="AJ109" s="313"/>
      <c r="AK109" s="313"/>
      <c r="AL109" s="314"/>
      <c r="AM109" s="318" t="s">
        <v>418</v>
      </c>
      <c r="AN109" s="313"/>
      <c r="AO109" s="313"/>
      <c r="AP109" s="314"/>
      <c r="AQ109" s="380" t="s">
        <v>431</v>
      </c>
      <c r="AR109" s="381"/>
      <c r="AS109" s="381"/>
      <c r="AT109" s="382"/>
      <c r="AU109" s="380" t="s">
        <v>432</v>
      </c>
      <c r="AV109" s="381"/>
      <c r="AW109" s="381"/>
      <c r="AX109" s="383"/>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26"/>
      <c r="AC111" s="427"/>
      <c r="AD111" s="428"/>
      <c r="AE111" s="378"/>
      <c r="AF111" s="378"/>
      <c r="AG111" s="378"/>
      <c r="AH111" s="378"/>
      <c r="AI111" s="378"/>
      <c r="AJ111" s="378"/>
      <c r="AK111" s="378"/>
      <c r="AL111" s="378"/>
      <c r="AM111" s="378"/>
      <c r="AN111" s="378"/>
      <c r="AO111" s="378"/>
      <c r="AP111" s="378"/>
      <c r="AQ111" s="384"/>
      <c r="AR111" s="385"/>
      <c r="AS111" s="385"/>
      <c r="AT111" s="386"/>
      <c r="AU111" s="837"/>
      <c r="AV111" s="838"/>
      <c r="AW111" s="838"/>
      <c r="AX111" s="839"/>
    </row>
    <row r="112" spans="1:60" ht="31.5" hidden="1" customHeight="1" x14ac:dyDescent="0.15">
      <c r="A112" s="508" t="s">
        <v>353</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8" t="s">
        <v>11</v>
      </c>
      <c r="AC112" s="313"/>
      <c r="AD112" s="314"/>
      <c r="AE112" s="318" t="s">
        <v>391</v>
      </c>
      <c r="AF112" s="313"/>
      <c r="AG112" s="313"/>
      <c r="AH112" s="314"/>
      <c r="AI112" s="318" t="s">
        <v>389</v>
      </c>
      <c r="AJ112" s="313"/>
      <c r="AK112" s="313"/>
      <c r="AL112" s="314"/>
      <c r="AM112" s="318" t="s">
        <v>418</v>
      </c>
      <c r="AN112" s="313"/>
      <c r="AO112" s="313"/>
      <c r="AP112" s="314"/>
      <c r="AQ112" s="380" t="s">
        <v>431</v>
      </c>
      <c r="AR112" s="381"/>
      <c r="AS112" s="381"/>
      <c r="AT112" s="382"/>
      <c r="AU112" s="380" t="s">
        <v>432</v>
      </c>
      <c r="AV112" s="381"/>
      <c r="AW112" s="381"/>
      <c r="AX112" s="383"/>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3"/>
      <c r="Z115" s="504"/>
      <c r="AA115" s="505"/>
      <c r="AB115" s="318" t="s">
        <v>11</v>
      </c>
      <c r="AC115" s="313"/>
      <c r="AD115" s="314"/>
      <c r="AE115" s="318" t="s">
        <v>391</v>
      </c>
      <c r="AF115" s="313"/>
      <c r="AG115" s="313"/>
      <c r="AH115" s="314"/>
      <c r="AI115" s="318" t="s">
        <v>389</v>
      </c>
      <c r="AJ115" s="313"/>
      <c r="AK115" s="313"/>
      <c r="AL115" s="314"/>
      <c r="AM115" s="318" t="s">
        <v>418</v>
      </c>
      <c r="AN115" s="313"/>
      <c r="AO115" s="313"/>
      <c r="AP115" s="314"/>
      <c r="AQ115" s="354" t="s">
        <v>433</v>
      </c>
      <c r="AR115" s="355"/>
      <c r="AS115" s="355"/>
      <c r="AT115" s="355"/>
      <c r="AU115" s="355"/>
      <c r="AV115" s="355"/>
      <c r="AW115" s="355"/>
      <c r="AX115" s="356"/>
    </row>
    <row r="116" spans="1:50" ht="23.25" customHeight="1" x14ac:dyDescent="0.15">
      <c r="A116" s="307"/>
      <c r="B116" s="308"/>
      <c r="C116" s="308"/>
      <c r="D116" s="308"/>
      <c r="E116" s="308"/>
      <c r="F116" s="309"/>
      <c r="G116" s="371" t="s">
        <v>580</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581</v>
      </c>
      <c r="AC116" s="316"/>
      <c r="AD116" s="317"/>
      <c r="AE116" s="378">
        <v>17.3</v>
      </c>
      <c r="AF116" s="378"/>
      <c r="AG116" s="378"/>
      <c r="AH116" s="378"/>
      <c r="AI116" s="378">
        <v>12.6</v>
      </c>
      <c r="AJ116" s="378"/>
      <c r="AK116" s="378"/>
      <c r="AL116" s="378"/>
      <c r="AM116" s="378">
        <v>11.8</v>
      </c>
      <c r="AN116" s="378"/>
      <c r="AO116" s="378"/>
      <c r="AP116" s="378"/>
      <c r="AQ116" s="384">
        <v>11.6</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582</v>
      </c>
      <c r="AC117" s="361"/>
      <c r="AD117" s="362"/>
      <c r="AE117" s="322" t="s">
        <v>583</v>
      </c>
      <c r="AF117" s="322"/>
      <c r="AG117" s="322"/>
      <c r="AH117" s="322"/>
      <c r="AI117" s="322" t="s">
        <v>584</v>
      </c>
      <c r="AJ117" s="322"/>
      <c r="AK117" s="322"/>
      <c r="AL117" s="322"/>
      <c r="AM117" s="322" t="s">
        <v>585</v>
      </c>
      <c r="AN117" s="322"/>
      <c r="AO117" s="322"/>
      <c r="AP117" s="322"/>
      <c r="AQ117" s="322" t="s">
        <v>618</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3"/>
      <c r="Z118" s="504"/>
      <c r="AA118" s="505"/>
      <c r="AB118" s="318" t="s">
        <v>11</v>
      </c>
      <c r="AC118" s="313"/>
      <c r="AD118" s="314"/>
      <c r="AE118" s="318" t="s">
        <v>391</v>
      </c>
      <c r="AF118" s="313"/>
      <c r="AG118" s="313"/>
      <c r="AH118" s="314"/>
      <c r="AI118" s="318" t="s">
        <v>389</v>
      </c>
      <c r="AJ118" s="313"/>
      <c r="AK118" s="313"/>
      <c r="AL118" s="314"/>
      <c r="AM118" s="318" t="s">
        <v>418</v>
      </c>
      <c r="AN118" s="313"/>
      <c r="AO118" s="313"/>
      <c r="AP118" s="314"/>
      <c r="AQ118" s="354" t="s">
        <v>433</v>
      </c>
      <c r="AR118" s="355"/>
      <c r="AS118" s="355"/>
      <c r="AT118" s="355"/>
      <c r="AU118" s="355"/>
      <c r="AV118" s="355"/>
      <c r="AW118" s="355"/>
      <c r="AX118" s="356"/>
    </row>
    <row r="119" spans="1:50" ht="23.25" hidden="1" customHeight="1" x14ac:dyDescent="0.15">
      <c r="A119" s="307"/>
      <c r="B119" s="308"/>
      <c r="C119" s="308"/>
      <c r="D119" s="308"/>
      <c r="E119" s="308"/>
      <c r="F119" s="309"/>
      <c r="G119" s="371" t="s">
        <v>586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587</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3"/>
      <c r="Z121" s="504"/>
      <c r="AA121" s="505"/>
      <c r="AB121" s="318" t="s">
        <v>11</v>
      </c>
      <c r="AC121" s="313"/>
      <c r="AD121" s="314"/>
      <c r="AE121" s="318" t="s">
        <v>391</v>
      </c>
      <c r="AF121" s="313"/>
      <c r="AG121" s="313"/>
      <c r="AH121" s="314"/>
      <c r="AI121" s="318" t="s">
        <v>389</v>
      </c>
      <c r="AJ121" s="313"/>
      <c r="AK121" s="313"/>
      <c r="AL121" s="314"/>
      <c r="AM121" s="318" t="s">
        <v>418</v>
      </c>
      <c r="AN121" s="313"/>
      <c r="AO121" s="313"/>
      <c r="AP121" s="314"/>
      <c r="AQ121" s="354" t="s">
        <v>433</v>
      </c>
      <c r="AR121" s="355"/>
      <c r="AS121" s="355"/>
      <c r="AT121" s="355"/>
      <c r="AU121" s="355"/>
      <c r="AV121" s="355"/>
      <c r="AW121" s="355"/>
      <c r="AX121" s="356"/>
    </row>
    <row r="122" spans="1:50" ht="23.25" hidden="1" customHeight="1" x14ac:dyDescent="0.15">
      <c r="A122" s="307"/>
      <c r="B122" s="308"/>
      <c r="C122" s="308"/>
      <c r="D122" s="308"/>
      <c r="E122" s="308"/>
      <c r="F122" s="309"/>
      <c r="G122" s="371" t="s">
        <v>588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587</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3"/>
      <c r="Z124" s="504"/>
      <c r="AA124" s="505"/>
      <c r="AB124" s="318" t="s">
        <v>11</v>
      </c>
      <c r="AC124" s="313"/>
      <c r="AD124" s="314"/>
      <c r="AE124" s="318" t="s">
        <v>391</v>
      </c>
      <c r="AF124" s="313"/>
      <c r="AG124" s="313"/>
      <c r="AH124" s="314"/>
      <c r="AI124" s="318" t="s">
        <v>389</v>
      </c>
      <c r="AJ124" s="313"/>
      <c r="AK124" s="313"/>
      <c r="AL124" s="314"/>
      <c r="AM124" s="318" t="s">
        <v>418</v>
      </c>
      <c r="AN124" s="313"/>
      <c r="AO124" s="313"/>
      <c r="AP124" s="314"/>
      <c r="AQ124" s="354" t="s">
        <v>433</v>
      </c>
      <c r="AR124" s="355"/>
      <c r="AS124" s="355"/>
      <c r="AT124" s="355"/>
      <c r="AU124" s="355"/>
      <c r="AV124" s="355"/>
      <c r="AW124" s="355"/>
      <c r="AX124" s="356"/>
    </row>
    <row r="125" spans="1:50" ht="23.25" hidden="1" customHeight="1" x14ac:dyDescent="0.15">
      <c r="A125" s="307"/>
      <c r="B125" s="308"/>
      <c r="C125" s="308"/>
      <c r="D125" s="308"/>
      <c r="E125" s="308"/>
      <c r="F125" s="309"/>
      <c r="G125" s="371" t="s">
        <v>588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587</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391</v>
      </c>
      <c r="AF127" s="313"/>
      <c r="AG127" s="313"/>
      <c r="AH127" s="314"/>
      <c r="AI127" s="318" t="s">
        <v>389</v>
      </c>
      <c r="AJ127" s="313"/>
      <c r="AK127" s="313"/>
      <c r="AL127" s="314"/>
      <c r="AM127" s="318" t="s">
        <v>418</v>
      </c>
      <c r="AN127" s="313"/>
      <c r="AO127" s="313"/>
      <c r="AP127" s="314"/>
      <c r="AQ127" s="354" t="s">
        <v>433</v>
      </c>
      <c r="AR127" s="355"/>
      <c r="AS127" s="355"/>
      <c r="AT127" s="355"/>
      <c r="AU127" s="355"/>
      <c r="AV127" s="355"/>
      <c r="AW127" s="355"/>
      <c r="AX127" s="356"/>
    </row>
    <row r="128" spans="1:50" ht="23.25" hidden="1" customHeight="1" x14ac:dyDescent="0.15">
      <c r="A128" s="307"/>
      <c r="B128" s="308"/>
      <c r="C128" s="308"/>
      <c r="D128" s="308"/>
      <c r="E128" s="308"/>
      <c r="F128" s="309"/>
      <c r="G128" s="371" t="s">
        <v>588</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587</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4" t="s">
        <v>406</v>
      </c>
      <c r="B130" s="1022"/>
      <c r="C130" s="1021" t="s">
        <v>239</v>
      </c>
      <c r="D130" s="1022"/>
      <c r="E130" s="324" t="s">
        <v>268</v>
      </c>
      <c r="F130" s="325"/>
      <c r="G130" s="326" t="s">
        <v>589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5"/>
      <c r="B131" s="256"/>
      <c r="C131" s="255"/>
      <c r="D131" s="256"/>
      <c r="E131" s="242" t="s">
        <v>267</v>
      </c>
      <c r="F131" s="243"/>
      <c r="G131" s="319" t="s">
        <v>611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5"/>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391</v>
      </c>
      <c r="AF132" s="275"/>
      <c r="AG132" s="275"/>
      <c r="AH132" s="275"/>
      <c r="AI132" s="275" t="s">
        <v>411</v>
      </c>
      <c r="AJ132" s="275"/>
      <c r="AK132" s="275"/>
      <c r="AL132" s="275"/>
      <c r="AM132" s="275" t="s">
        <v>418</v>
      </c>
      <c r="AN132" s="275"/>
      <c r="AO132" s="275"/>
      <c r="AP132" s="277"/>
      <c r="AQ132" s="277" t="s">
        <v>235</v>
      </c>
      <c r="AR132" s="278"/>
      <c r="AS132" s="278"/>
      <c r="AT132" s="279"/>
      <c r="AU132" s="289" t="s">
        <v>251</v>
      </c>
      <c r="AV132" s="289"/>
      <c r="AW132" s="289"/>
      <c r="AX132" s="290"/>
    </row>
    <row r="133" spans="1:50" ht="18.75" customHeight="1" x14ac:dyDescent="0.15">
      <c r="A133" s="1025"/>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407</v>
      </c>
      <c r="AR133" s="281"/>
      <c r="AS133" s="141" t="s">
        <v>236</v>
      </c>
      <c r="AT133" s="176"/>
      <c r="AU133" s="263" t="s">
        <v>407</v>
      </c>
      <c r="AV133" s="140"/>
      <c r="AW133" s="141" t="s">
        <v>181</v>
      </c>
      <c r="AX133" s="142"/>
    </row>
    <row r="134" spans="1:50" ht="39.75" customHeight="1" x14ac:dyDescent="0.15">
      <c r="A134" s="1025"/>
      <c r="B134" s="256"/>
      <c r="C134" s="255"/>
      <c r="D134" s="256"/>
      <c r="E134" s="255"/>
      <c r="F134" s="330"/>
      <c r="G134" s="264" t="s">
        <v>407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407</v>
      </c>
      <c r="AC134" s="228"/>
      <c r="AD134" s="228"/>
      <c r="AE134" s="276" t="s">
        <v>407</v>
      </c>
      <c r="AF134" s="120"/>
      <c r="AG134" s="120"/>
      <c r="AH134" s="120"/>
      <c r="AI134" s="276" t="s">
        <v>407</v>
      </c>
      <c r="AJ134" s="120"/>
      <c r="AK134" s="120"/>
      <c r="AL134" s="120"/>
      <c r="AM134" s="276" t="s">
        <v>558</v>
      </c>
      <c r="AN134" s="120"/>
      <c r="AO134" s="120"/>
      <c r="AP134" s="120"/>
      <c r="AQ134" s="276" t="s">
        <v>407</v>
      </c>
      <c r="AR134" s="120"/>
      <c r="AS134" s="120"/>
      <c r="AT134" s="120"/>
      <c r="AU134" s="276" t="s">
        <v>407</v>
      </c>
      <c r="AV134" s="120"/>
      <c r="AW134" s="120"/>
      <c r="AX134" s="219"/>
    </row>
    <row r="135" spans="1:50" ht="39.75" customHeight="1" x14ac:dyDescent="0.15">
      <c r="A135" s="1025"/>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407</v>
      </c>
      <c r="AC135" s="302"/>
      <c r="AD135" s="303"/>
      <c r="AE135" s="276" t="s">
        <v>407</v>
      </c>
      <c r="AF135" s="120"/>
      <c r="AG135" s="120"/>
      <c r="AH135" s="120"/>
      <c r="AI135" s="276" t="s">
        <v>407</v>
      </c>
      <c r="AJ135" s="120"/>
      <c r="AK135" s="120"/>
      <c r="AL135" s="120"/>
      <c r="AM135" s="276" t="s">
        <v>558</v>
      </c>
      <c r="AN135" s="120"/>
      <c r="AO135" s="120"/>
      <c r="AP135" s="120"/>
      <c r="AQ135" s="276" t="s">
        <v>407</v>
      </c>
      <c r="AR135" s="120"/>
      <c r="AS135" s="120"/>
      <c r="AT135" s="120"/>
      <c r="AU135" s="276" t="s">
        <v>407</v>
      </c>
      <c r="AV135" s="120"/>
      <c r="AW135" s="120"/>
      <c r="AX135" s="219"/>
    </row>
    <row r="136" spans="1:50" ht="18.75" hidden="1" customHeight="1" x14ac:dyDescent="0.15">
      <c r="A136" s="1025"/>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391</v>
      </c>
      <c r="AF136" s="275"/>
      <c r="AG136" s="275"/>
      <c r="AH136" s="275"/>
      <c r="AI136" s="275" t="s">
        <v>389</v>
      </c>
      <c r="AJ136" s="275"/>
      <c r="AK136" s="275"/>
      <c r="AL136" s="275"/>
      <c r="AM136" s="275" t="s">
        <v>418</v>
      </c>
      <c r="AN136" s="275"/>
      <c r="AO136" s="275"/>
      <c r="AP136" s="277"/>
      <c r="AQ136" s="277" t="s">
        <v>235</v>
      </c>
      <c r="AR136" s="278"/>
      <c r="AS136" s="278"/>
      <c r="AT136" s="279"/>
      <c r="AU136" s="289" t="s">
        <v>251</v>
      </c>
      <c r="AV136" s="289"/>
      <c r="AW136" s="289"/>
      <c r="AX136" s="290"/>
    </row>
    <row r="137" spans="1:50" ht="18.75" hidden="1" customHeight="1" x14ac:dyDescent="0.15">
      <c r="A137" s="1025"/>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5"/>
      <c r="B138" s="256"/>
      <c r="C138" s="255"/>
      <c r="D138" s="256"/>
      <c r="E138" s="255"/>
      <c r="F138" s="330"/>
      <c r="G138" s="264" t="s">
        <v>407</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558</v>
      </c>
      <c r="AN138" s="120"/>
      <c r="AO138" s="120"/>
      <c r="AP138" s="120"/>
      <c r="AQ138" s="276"/>
      <c r="AR138" s="120"/>
      <c r="AS138" s="120"/>
      <c r="AT138" s="120"/>
      <c r="AU138" s="276"/>
      <c r="AV138" s="120"/>
      <c r="AW138" s="120"/>
      <c r="AX138" s="219"/>
    </row>
    <row r="139" spans="1:50" ht="39.75" hidden="1" customHeight="1" x14ac:dyDescent="0.15">
      <c r="A139" s="1025"/>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558</v>
      </c>
      <c r="AN139" s="120"/>
      <c r="AO139" s="120"/>
      <c r="AP139" s="120"/>
      <c r="AQ139" s="276"/>
      <c r="AR139" s="120"/>
      <c r="AS139" s="120"/>
      <c r="AT139" s="120"/>
      <c r="AU139" s="276"/>
      <c r="AV139" s="120"/>
      <c r="AW139" s="120"/>
      <c r="AX139" s="219"/>
    </row>
    <row r="140" spans="1:50" ht="18.75" hidden="1" customHeight="1" x14ac:dyDescent="0.15">
      <c r="A140" s="1025"/>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391</v>
      </c>
      <c r="AF140" s="275"/>
      <c r="AG140" s="275"/>
      <c r="AH140" s="275"/>
      <c r="AI140" s="275" t="s">
        <v>389</v>
      </c>
      <c r="AJ140" s="275"/>
      <c r="AK140" s="275"/>
      <c r="AL140" s="275"/>
      <c r="AM140" s="275" t="s">
        <v>418</v>
      </c>
      <c r="AN140" s="275"/>
      <c r="AO140" s="275"/>
      <c r="AP140" s="277"/>
      <c r="AQ140" s="277" t="s">
        <v>235</v>
      </c>
      <c r="AR140" s="278"/>
      <c r="AS140" s="278"/>
      <c r="AT140" s="279"/>
      <c r="AU140" s="289" t="s">
        <v>251</v>
      </c>
      <c r="AV140" s="289"/>
      <c r="AW140" s="289"/>
      <c r="AX140" s="290"/>
    </row>
    <row r="141" spans="1:50" ht="18.75" hidden="1" customHeight="1" x14ac:dyDescent="0.15">
      <c r="A141" s="1025"/>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5"/>
      <c r="B142" s="256"/>
      <c r="C142" s="255"/>
      <c r="D142" s="256"/>
      <c r="E142" s="255"/>
      <c r="F142" s="330"/>
      <c r="G142" s="235" t="s">
        <v>562</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5"/>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5"/>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391</v>
      </c>
      <c r="AF144" s="275"/>
      <c r="AG144" s="275"/>
      <c r="AH144" s="275"/>
      <c r="AI144" s="275" t="s">
        <v>389</v>
      </c>
      <c r="AJ144" s="275"/>
      <c r="AK144" s="275"/>
      <c r="AL144" s="275"/>
      <c r="AM144" s="275" t="s">
        <v>418</v>
      </c>
      <c r="AN144" s="275"/>
      <c r="AO144" s="275"/>
      <c r="AP144" s="277"/>
      <c r="AQ144" s="277" t="s">
        <v>235</v>
      </c>
      <c r="AR144" s="278"/>
      <c r="AS144" s="278"/>
      <c r="AT144" s="279"/>
      <c r="AU144" s="289" t="s">
        <v>251</v>
      </c>
      <c r="AV144" s="289"/>
      <c r="AW144" s="289"/>
      <c r="AX144" s="290"/>
    </row>
    <row r="145" spans="1:50" ht="18.75" hidden="1" customHeight="1" x14ac:dyDescent="0.15">
      <c r="A145" s="1025"/>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5"/>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5"/>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5"/>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391</v>
      </c>
      <c r="AF148" s="275"/>
      <c r="AG148" s="275"/>
      <c r="AH148" s="275"/>
      <c r="AI148" s="275" t="s">
        <v>389</v>
      </c>
      <c r="AJ148" s="275"/>
      <c r="AK148" s="275"/>
      <c r="AL148" s="275"/>
      <c r="AM148" s="275" t="s">
        <v>418</v>
      </c>
      <c r="AN148" s="275"/>
      <c r="AO148" s="275"/>
      <c r="AP148" s="277"/>
      <c r="AQ148" s="277" t="s">
        <v>235</v>
      </c>
      <c r="AR148" s="278"/>
      <c r="AS148" s="278"/>
      <c r="AT148" s="279"/>
      <c r="AU148" s="289" t="s">
        <v>251</v>
      </c>
      <c r="AV148" s="289"/>
      <c r="AW148" s="289"/>
      <c r="AX148" s="290"/>
    </row>
    <row r="149" spans="1:50" ht="18.75" hidden="1" customHeight="1" x14ac:dyDescent="0.15">
      <c r="A149" s="1025"/>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5"/>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5"/>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5"/>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ht="22.5" hidden="1" customHeight="1" x14ac:dyDescent="0.15">
      <c r="A153" s="1025"/>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5"/>
      <c r="B154" s="256"/>
      <c r="C154" s="255"/>
      <c r="D154" s="256"/>
      <c r="E154" s="255"/>
      <c r="F154" s="330"/>
      <c r="G154" s="264" t="s">
        <v>590</v>
      </c>
      <c r="H154" s="165"/>
      <c r="I154" s="165"/>
      <c r="J154" s="165"/>
      <c r="K154" s="165"/>
      <c r="L154" s="165"/>
      <c r="M154" s="165"/>
      <c r="N154" s="165"/>
      <c r="O154" s="165"/>
      <c r="P154" s="236"/>
      <c r="Q154" s="339" t="s">
        <v>591</v>
      </c>
      <c r="R154" s="165"/>
      <c r="S154" s="165"/>
      <c r="T154" s="165"/>
      <c r="U154" s="165"/>
      <c r="V154" s="165"/>
      <c r="W154" s="165"/>
      <c r="X154" s="165"/>
      <c r="Y154" s="165"/>
      <c r="Z154" s="165"/>
      <c r="AA154" s="953"/>
      <c r="AB154" s="297" t="s">
        <v>407</v>
      </c>
      <c r="AC154" s="266"/>
      <c r="AD154" s="266"/>
      <c r="AE154" s="338" t="s">
        <v>407</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5"/>
      <c r="B155" s="256"/>
      <c r="C155" s="255"/>
      <c r="D155" s="256"/>
      <c r="E155" s="255"/>
      <c r="F155" s="330"/>
      <c r="G155" s="237"/>
      <c r="H155" s="238"/>
      <c r="I155" s="238"/>
      <c r="J155" s="238"/>
      <c r="K155" s="238"/>
      <c r="L155" s="238"/>
      <c r="M155" s="238"/>
      <c r="N155" s="238"/>
      <c r="O155" s="238"/>
      <c r="P155" s="239"/>
      <c r="Q155" s="449"/>
      <c r="R155" s="238"/>
      <c r="S155" s="238"/>
      <c r="T155" s="238"/>
      <c r="U155" s="238"/>
      <c r="V155" s="238"/>
      <c r="W155" s="238"/>
      <c r="X155" s="238"/>
      <c r="Y155" s="238"/>
      <c r="Z155" s="238"/>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5"/>
      <c r="B156" s="256"/>
      <c r="C156" s="255"/>
      <c r="D156" s="256"/>
      <c r="E156" s="255"/>
      <c r="F156" s="330"/>
      <c r="G156" s="237"/>
      <c r="H156" s="238"/>
      <c r="I156" s="238"/>
      <c r="J156" s="238"/>
      <c r="K156" s="238"/>
      <c r="L156" s="238"/>
      <c r="M156" s="238"/>
      <c r="N156" s="238"/>
      <c r="O156" s="238"/>
      <c r="P156" s="239"/>
      <c r="Q156" s="449"/>
      <c r="R156" s="238"/>
      <c r="S156" s="238"/>
      <c r="T156" s="238"/>
      <c r="U156" s="238"/>
      <c r="V156" s="238"/>
      <c r="W156" s="238"/>
      <c r="X156" s="238"/>
      <c r="Y156" s="238"/>
      <c r="Z156" s="238"/>
      <c r="AA156" s="95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5"/>
      <c r="B157" s="256"/>
      <c r="C157" s="255"/>
      <c r="D157" s="256"/>
      <c r="E157" s="255"/>
      <c r="F157" s="330"/>
      <c r="G157" s="237"/>
      <c r="H157" s="238"/>
      <c r="I157" s="238"/>
      <c r="J157" s="238"/>
      <c r="K157" s="238"/>
      <c r="L157" s="238"/>
      <c r="M157" s="238"/>
      <c r="N157" s="238"/>
      <c r="O157" s="238"/>
      <c r="P157" s="239"/>
      <c r="Q157" s="449"/>
      <c r="R157" s="238"/>
      <c r="S157" s="238"/>
      <c r="T157" s="238"/>
      <c r="U157" s="238"/>
      <c r="V157" s="238"/>
      <c r="W157" s="238"/>
      <c r="X157" s="238"/>
      <c r="Y157" s="238"/>
      <c r="Z157" s="238"/>
      <c r="AA157" s="954"/>
      <c r="AB157" s="267"/>
      <c r="AC157" s="268"/>
      <c r="AD157" s="268"/>
      <c r="AE157" s="339" t="s">
        <v>407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5"/>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5"/>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5"/>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5"/>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5"/>
      <c r="B162" s="256"/>
      <c r="C162" s="255"/>
      <c r="D162" s="256"/>
      <c r="E162" s="255"/>
      <c r="F162" s="330"/>
      <c r="G162" s="237"/>
      <c r="H162" s="238"/>
      <c r="I162" s="238"/>
      <c r="J162" s="238"/>
      <c r="K162" s="238"/>
      <c r="L162" s="238"/>
      <c r="M162" s="238"/>
      <c r="N162" s="238"/>
      <c r="O162" s="238"/>
      <c r="P162" s="239"/>
      <c r="Q162" s="449"/>
      <c r="R162" s="238"/>
      <c r="S162" s="238"/>
      <c r="T162" s="238"/>
      <c r="U162" s="238"/>
      <c r="V162" s="238"/>
      <c r="W162" s="238"/>
      <c r="X162" s="238"/>
      <c r="Y162" s="238"/>
      <c r="Z162" s="238"/>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5"/>
      <c r="B163" s="256"/>
      <c r="C163" s="255"/>
      <c r="D163" s="256"/>
      <c r="E163" s="255"/>
      <c r="F163" s="330"/>
      <c r="G163" s="237"/>
      <c r="H163" s="238"/>
      <c r="I163" s="238"/>
      <c r="J163" s="238"/>
      <c r="K163" s="238"/>
      <c r="L163" s="238"/>
      <c r="M163" s="238"/>
      <c r="N163" s="238"/>
      <c r="O163" s="238"/>
      <c r="P163" s="239"/>
      <c r="Q163" s="449"/>
      <c r="R163" s="238"/>
      <c r="S163" s="238"/>
      <c r="T163" s="238"/>
      <c r="U163" s="238"/>
      <c r="V163" s="238"/>
      <c r="W163" s="238"/>
      <c r="X163" s="238"/>
      <c r="Y163" s="238"/>
      <c r="Z163" s="238"/>
      <c r="AA163" s="95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5"/>
      <c r="B164" s="256"/>
      <c r="C164" s="255"/>
      <c r="D164" s="256"/>
      <c r="E164" s="255"/>
      <c r="F164" s="330"/>
      <c r="G164" s="237"/>
      <c r="H164" s="238"/>
      <c r="I164" s="238"/>
      <c r="J164" s="238"/>
      <c r="K164" s="238"/>
      <c r="L164" s="238"/>
      <c r="M164" s="238"/>
      <c r="N164" s="238"/>
      <c r="O164" s="238"/>
      <c r="P164" s="239"/>
      <c r="Q164" s="449"/>
      <c r="R164" s="238"/>
      <c r="S164" s="238"/>
      <c r="T164" s="238"/>
      <c r="U164" s="238"/>
      <c r="V164" s="238"/>
      <c r="W164" s="238"/>
      <c r="X164" s="238"/>
      <c r="Y164" s="238"/>
      <c r="Z164" s="238"/>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5"/>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5"/>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5"/>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5"/>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5"/>
      <c r="B169" s="256"/>
      <c r="C169" s="255"/>
      <c r="D169" s="256"/>
      <c r="E169" s="255"/>
      <c r="F169" s="330"/>
      <c r="G169" s="237"/>
      <c r="H169" s="238"/>
      <c r="I169" s="238"/>
      <c r="J169" s="238"/>
      <c r="K169" s="238"/>
      <c r="L169" s="238"/>
      <c r="M169" s="238"/>
      <c r="N169" s="238"/>
      <c r="O169" s="238"/>
      <c r="P169" s="239"/>
      <c r="Q169" s="449"/>
      <c r="R169" s="238"/>
      <c r="S169" s="238"/>
      <c r="T169" s="238"/>
      <c r="U169" s="238"/>
      <c r="V169" s="238"/>
      <c r="W169" s="238"/>
      <c r="X169" s="238"/>
      <c r="Y169" s="238"/>
      <c r="Z169" s="238"/>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5"/>
      <c r="B170" s="256"/>
      <c r="C170" s="255"/>
      <c r="D170" s="256"/>
      <c r="E170" s="255"/>
      <c r="F170" s="330"/>
      <c r="G170" s="237"/>
      <c r="H170" s="238"/>
      <c r="I170" s="238"/>
      <c r="J170" s="238"/>
      <c r="K170" s="238"/>
      <c r="L170" s="238"/>
      <c r="M170" s="238"/>
      <c r="N170" s="238"/>
      <c r="O170" s="238"/>
      <c r="P170" s="239"/>
      <c r="Q170" s="449"/>
      <c r="R170" s="238"/>
      <c r="S170" s="238"/>
      <c r="T170" s="238"/>
      <c r="U170" s="238"/>
      <c r="V170" s="238"/>
      <c r="W170" s="238"/>
      <c r="X170" s="238"/>
      <c r="Y170" s="238"/>
      <c r="Z170" s="238"/>
      <c r="AA170" s="95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5"/>
      <c r="B171" s="256"/>
      <c r="C171" s="255"/>
      <c r="D171" s="256"/>
      <c r="E171" s="255"/>
      <c r="F171" s="330"/>
      <c r="G171" s="237"/>
      <c r="H171" s="238"/>
      <c r="I171" s="238"/>
      <c r="J171" s="238"/>
      <c r="K171" s="238"/>
      <c r="L171" s="238"/>
      <c r="M171" s="238"/>
      <c r="N171" s="238"/>
      <c r="O171" s="238"/>
      <c r="P171" s="239"/>
      <c r="Q171" s="449"/>
      <c r="R171" s="238"/>
      <c r="S171" s="238"/>
      <c r="T171" s="238"/>
      <c r="U171" s="238"/>
      <c r="V171" s="238"/>
      <c r="W171" s="238"/>
      <c r="X171" s="238"/>
      <c r="Y171" s="238"/>
      <c r="Z171" s="238"/>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5"/>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5"/>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5"/>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5"/>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5"/>
      <c r="B176" s="256"/>
      <c r="C176" s="255"/>
      <c r="D176" s="256"/>
      <c r="E176" s="255"/>
      <c r="F176" s="330"/>
      <c r="G176" s="237"/>
      <c r="H176" s="238"/>
      <c r="I176" s="238"/>
      <c r="J176" s="238"/>
      <c r="K176" s="238"/>
      <c r="L176" s="238"/>
      <c r="M176" s="238"/>
      <c r="N176" s="238"/>
      <c r="O176" s="238"/>
      <c r="P176" s="239"/>
      <c r="Q176" s="449"/>
      <c r="R176" s="238"/>
      <c r="S176" s="238"/>
      <c r="T176" s="238"/>
      <c r="U176" s="238"/>
      <c r="V176" s="238"/>
      <c r="W176" s="238"/>
      <c r="X176" s="238"/>
      <c r="Y176" s="238"/>
      <c r="Z176" s="238"/>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5"/>
      <c r="B177" s="256"/>
      <c r="C177" s="255"/>
      <c r="D177" s="256"/>
      <c r="E177" s="255"/>
      <c r="F177" s="330"/>
      <c r="G177" s="237"/>
      <c r="H177" s="238"/>
      <c r="I177" s="238"/>
      <c r="J177" s="238"/>
      <c r="K177" s="238"/>
      <c r="L177" s="238"/>
      <c r="M177" s="238"/>
      <c r="N177" s="238"/>
      <c r="O177" s="238"/>
      <c r="P177" s="239"/>
      <c r="Q177" s="449"/>
      <c r="R177" s="238"/>
      <c r="S177" s="238"/>
      <c r="T177" s="238"/>
      <c r="U177" s="238"/>
      <c r="V177" s="238"/>
      <c r="W177" s="238"/>
      <c r="X177" s="238"/>
      <c r="Y177" s="238"/>
      <c r="Z177" s="238"/>
      <c r="AA177" s="95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5"/>
      <c r="B178" s="256"/>
      <c r="C178" s="255"/>
      <c r="D178" s="256"/>
      <c r="E178" s="255"/>
      <c r="F178" s="330"/>
      <c r="G178" s="237"/>
      <c r="H178" s="238"/>
      <c r="I178" s="238"/>
      <c r="J178" s="238"/>
      <c r="K178" s="238"/>
      <c r="L178" s="238"/>
      <c r="M178" s="238"/>
      <c r="N178" s="238"/>
      <c r="O178" s="238"/>
      <c r="P178" s="239"/>
      <c r="Q178" s="449"/>
      <c r="R178" s="238"/>
      <c r="S178" s="238"/>
      <c r="T178" s="238"/>
      <c r="U178" s="238"/>
      <c r="V178" s="238"/>
      <c r="W178" s="238"/>
      <c r="X178" s="238"/>
      <c r="Y178" s="238"/>
      <c r="Z178" s="238"/>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5"/>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5"/>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5"/>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5"/>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5"/>
      <c r="B183" s="256"/>
      <c r="C183" s="255"/>
      <c r="D183" s="256"/>
      <c r="E183" s="255"/>
      <c r="F183" s="330"/>
      <c r="G183" s="237"/>
      <c r="H183" s="238"/>
      <c r="I183" s="238"/>
      <c r="J183" s="238"/>
      <c r="K183" s="238"/>
      <c r="L183" s="238"/>
      <c r="M183" s="238"/>
      <c r="N183" s="238"/>
      <c r="O183" s="238"/>
      <c r="P183" s="239"/>
      <c r="Q183" s="449"/>
      <c r="R183" s="238"/>
      <c r="S183" s="238"/>
      <c r="T183" s="238"/>
      <c r="U183" s="238"/>
      <c r="V183" s="238"/>
      <c r="W183" s="238"/>
      <c r="X183" s="238"/>
      <c r="Y183" s="238"/>
      <c r="Z183" s="238"/>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5"/>
      <c r="B184" s="256"/>
      <c r="C184" s="255"/>
      <c r="D184" s="256"/>
      <c r="E184" s="255"/>
      <c r="F184" s="330"/>
      <c r="G184" s="237"/>
      <c r="H184" s="238"/>
      <c r="I184" s="238"/>
      <c r="J184" s="238"/>
      <c r="K184" s="238"/>
      <c r="L184" s="238"/>
      <c r="M184" s="238"/>
      <c r="N184" s="238"/>
      <c r="O184" s="238"/>
      <c r="P184" s="239"/>
      <c r="Q184" s="449"/>
      <c r="R184" s="238"/>
      <c r="S184" s="238"/>
      <c r="T184" s="238"/>
      <c r="U184" s="238"/>
      <c r="V184" s="238"/>
      <c r="W184" s="238"/>
      <c r="X184" s="238"/>
      <c r="Y184" s="238"/>
      <c r="Z184" s="238"/>
      <c r="AA184" s="95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5"/>
      <c r="B185" s="256"/>
      <c r="C185" s="255"/>
      <c r="D185" s="256"/>
      <c r="E185" s="255"/>
      <c r="F185" s="330"/>
      <c r="G185" s="237"/>
      <c r="H185" s="238"/>
      <c r="I185" s="238"/>
      <c r="J185" s="238"/>
      <c r="K185" s="238"/>
      <c r="L185" s="238"/>
      <c r="M185" s="238"/>
      <c r="N185" s="238"/>
      <c r="O185" s="238"/>
      <c r="P185" s="239"/>
      <c r="Q185" s="449"/>
      <c r="R185" s="238"/>
      <c r="S185" s="238"/>
      <c r="T185" s="238"/>
      <c r="U185" s="238"/>
      <c r="V185" s="238"/>
      <c r="W185" s="238"/>
      <c r="X185" s="238"/>
      <c r="Y185" s="238"/>
      <c r="Z185" s="238"/>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5"/>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5"/>
      <c r="B188" s="256"/>
      <c r="C188" s="255"/>
      <c r="D188" s="256"/>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5"/>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15">
      <c r="A190" s="1025"/>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5"/>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5"/>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391</v>
      </c>
      <c r="AF192" s="275"/>
      <c r="AG192" s="275"/>
      <c r="AH192" s="275"/>
      <c r="AI192" s="275" t="s">
        <v>389</v>
      </c>
      <c r="AJ192" s="275"/>
      <c r="AK192" s="275"/>
      <c r="AL192" s="275"/>
      <c r="AM192" s="275" t="s">
        <v>418</v>
      </c>
      <c r="AN192" s="275"/>
      <c r="AO192" s="275"/>
      <c r="AP192" s="277"/>
      <c r="AQ192" s="277" t="s">
        <v>235</v>
      </c>
      <c r="AR192" s="278"/>
      <c r="AS192" s="278"/>
      <c r="AT192" s="279"/>
      <c r="AU192" s="289" t="s">
        <v>251</v>
      </c>
      <c r="AV192" s="289"/>
      <c r="AW192" s="289"/>
      <c r="AX192" s="290"/>
    </row>
    <row r="193" spans="1:50" ht="18.75" hidden="1" customHeight="1" x14ac:dyDescent="0.15">
      <c r="A193" s="1025"/>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5"/>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558</v>
      </c>
      <c r="AN194" s="120"/>
      <c r="AO194" s="120"/>
      <c r="AP194" s="120"/>
      <c r="AQ194" s="276"/>
      <c r="AR194" s="120"/>
      <c r="AS194" s="120"/>
      <c r="AT194" s="120"/>
      <c r="AU194" s="276"/>
      <c r="AV194" s="120"/>
      <c r="AW194" s="120"/>
      <c r="AX194" s="219"/>
    </row>
    <row r="195" spans="1:50" ht="39.75" hidden="1" customHeight="1" x14ac:dyDescent="0.15">
      <c r="A195" s="1025"/>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558</v>
      </c>
      <c r="AN195" s="120"/>
      <c r="AO195" s="120"/>
      <c r="AP195" s="120"/>
      <c r="AQ195" s="276"/>
      <c r="AR195" s="120"/>
      <c r="AS195" s="120"/>
      <c r="AT195" s="120"/>
      <c r="AU195" s="276"/>
      <c r="AV195" s="120"/>
      <c r="AW195" s="120"/>
      <c r="AX195" s="219"/>
    </row>
    <row r="196" spans="1:50" ht="18.75" hidden="1" customHeight="1" x14ac:dyDescent="0.15">
      <c r="A196" s="1025"/>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391</v>
      </c>
      <c r="AF196" s="275"/>
      <c r="AG196" s="275"/>
      <c r="AH196" s="275"/>
      <c r="AI196" s="275" t="s">
        <v>389</v>
      </c>
      <c r="AJ196" s="275"/>
      <c r="AK196" s="275"/>
      <c r="AL196" s="275"/>
      <c r="AM196" s="275" t="s">
        <v>418</v>
      </c>
      <c r="AN196" s="275"/>
      <c r="AO196" s="275"/>
      <c r="AP196" s="277"/>
      <c r="AQ196" s="277" t="s">
        <v>235</v>
      </c>
      <c r="AR196" s="278"/>
      <c r="AS196" s="278"/>
      <c r="AT196" s="279"/>
      <c r="AU196" s="289" t="s">
        <v>251</v>
      </c>
      <c r="AV196" s="289"/>
      <c r="AW196" s="289"/>
      <c r="AX196" s="290"/>
    </row>
    <row r="197" spans="1:50" ht="18.75" hidden="1" customHeight="1" x14ac:dyDescent="0.15">
      <c r="A197" s="1025"/>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5"/>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558</v>
      </c>
      <c r="AN198" s="120"/>
      <c r="AO198" s="120"/>
      <c r="AP198" s="120"/>
      <c r="AQ198" s="276"/>
      <c r="AR198" s="120"/>
      <c r="AS198" s="120"/>
      <c r="AT198" s="120"/>
      <c r="AU198" s="276"/>
      <c r="AV198" s="120"/>
      <c r="AW198" s="120"/>
      <c r="AX198" s="219"/>
    </row>
    <row r="199" spans="1:50" ht="39.75" hidden="1" customHeight="1" x14ac:dyDescent="0.15">
      <c r="A199" s="1025"/>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558</v>
      </c>
      <c r="AN199" s="120"/>
      <c r="AO199" s="120"/>
      <c r="AP199" s="120"/>
      <c r="AQ199" s="276"/>
      <c r="AR199" s="120"/>
      <c r="AS199" s="120"/>
      <c r="AT199" s="120"/>
      <c r="AU199" s="276"/>
      <c r="AV199" s="120"/>
      <c r="AW199" s="120"/>
      <c r="AX199" s="219"/>
    </row>
    <row r="200" spans="1:50" ht="18.75" hidden="1" customHeight="1" x14ac:dyDescent="0.15">
      <c r="A200" s="1025"/>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391</v>
      </c>
      <c r="AF200" s="275"/>
      <c r="AG200" s="275"/>
      <c r="AH200" s="275"/>
      <c r="AI200" s="275" t="s">
        <v>389</v>
      </c>
      <c r="AJ200" s="275"/>
      <c r="AK200" s="275"/>
      <c r="AL200" s="275"/>
      <c r="AM200" s="275" t="s">
        <v>418</v>
      </c>
      <c r="AN200" s="275"/>
      <c r="AO200" s="275"/>
      <c r="AP200" s="277"/>
      <c r="AQ200" s="277" t="s">
        <v>235</v>
      </c>
      <c r="AR200" s="278"/>
      <c r="AS200" s="278"/>
      <c r="AT200" s="279"/>
      <c r="AU200" s="289" t="s">
        <v>251</v>
      </c>
      <c r="AV200" s="289"/>
      <c r="AW200" s="289"/>
      <c r="AX200" s="290"/>
    </row>
    <row r="201" spans="1:50" ht="18.75" hidden="1" customHeight="1" x14ac:dyDescent="0.15">
      <c r="A201" s="1025"/>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5"/>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5"/>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5"/>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391</v>
      </c>
      <c r="AF204" s="275"/>
      <c r="AG204" s="275"/>
      <c r="AH204" s="275"/>
      <c r="AI204" s="275" t="s">
        <v>389</v>
      </c>
      <c r="AJ204" s="275"/>
      <c r="AK204" s="275"/>
      <c r="AL204" s="275"/>
      <c r="AM204" s="275" t="s">
        <v>418</v>
      </c>
      <c r="AN204" s="275"/>
      <c r="AO204" s="275"/>
      <c r="AP204" s="277"/>
      <c r="AQ204" s="277" t="s">
        <v>235</v>
      </c>
      <c r="AR204" s="278"/>
      <c r="AS204" s="278"/>
      <c r="AT204" s="279"/>
      <c r="AU204" s="289" t="s">
        <v>251</v>
      </c>
      <c r="AV204" s="289"/>
      <c r="AW204" s="289"/>
      <c r="AX204" s="290"/>
    </row>
    <row r="205" spans="1:50" ht="18.75" hidden="1" customHeight="1" x14ac:dyDescent="0.15">
      <c r="A205" s="1025"/>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5"/>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5"/>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5"/>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391</v>
      </c>
      <c r="AF208" s="275"/>
      <c r="AG208" s="275"/>
      <c r="AH208" s="275"/>
      <c r="AI208" s="275" t="s">
        <v>389</v>
      </c>
      <c r="AJ208" s="275"/>
      <c r="AK208" s="275"/>
      <c r="AL208" s="275"/>
      <c r="AM208" s="275" t="s">
        <v>418</v>
      </c>
      <c r="AN208" s="275"/>
      <c r="AO208" s="275"/>
      <c r="AP208" s="277"/>
      <c r="AQ208" s="277" t="s">
        <v>235</v>
      </c>
      <c r="AR208" s="278"/>
      <c r="AS208" s="278"/>
      <c r="AT208" s="279"/>
      <c r="AU208" s="289" t="s">
        <v>251</v>
      </c>
      <c r="AV208" s="289"/>
      <c r="AW208" s="289"/>
      <c r="AX208" s="290"/>
    </row>
    <row r="209" spans="1:50" ht="18.75" hidden="1" customHeight="1" x14ac:dyDescent="0.15">
      <c r="A209" s="1025"/>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5"/>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5"/>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5"/>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x14ac:dyDescent="0.15">
      <c r="A213" s="1025"/>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5"/>
      <c r="B214" s="256"/>
      <c r="C214" s="255"/>
      <c r="D214" s="256"/>
      <c r="E214" s="255"/>
      <c r="F214" s="330"/>
      <c r="G214" s="264"/>
      <c r="H214" s="165"/>
      <c r="I214" s="165"/>
      <c r="J214" s="165"/>
      <c r="K214" s="165"/>
      <c r="L214" s="165"/>
      <c r="M214" s="165"/>
      <c r="N214" s="165"/>
      <c r="O214" s="165"/>
      <c r="P214" s="236"/>
      <c r="Q214" s="1027"/>
      <c r="R214" s="1013"/>
      <c r="S214" s="1013"/>
      <c r="T214" s="1013"/>
      <c r="U214" s="1013"/>
      <c r="V214" s="1013"/>
      <c r="W214" s="1013"/>
      <c r="X214" s="1013"/>
      <c r="Y214" s="1013"/>
      <c r="Z214" s="1013"/>
      <c r="AA214" s="1014"/>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5"/>
      <c r="B215" s="256"/>
      <c r="C215" s="255"/>
      <c r="D215" s="256"/>
      <c r="E215" s="255"/>
      <c r="F215" s="330"/>
      <c r="G215" s="237"/>
      <c r="H215" s="238"/>
      <c r="I215" s="238"/>
      <c r="J215" s="238"/>
      <c r="K215" s="238"/>
      <c r="L215" s="238"/>
      <c r="M215" s="238"/>
      <c r="N215" s="238"/>
      <c r="O215" s="238"/>
      <c r="P215" s="239"/>
      <c r="Q215" s="1015"/>
      <c r="R215" s="1016"/>
      <c r="S215" s="1016"/>
      <c r="T215" s="1016"/>
      <c r="U215" s="1016"/>
      <c r="V215" s="1016"/>
      <c r="W215" s="1016"/>
      <c r="X215" s="1016"/>
      <c r="Y215" s="1016"/>
      <c r="Z215" s="1016"/>
      <c r="AA215" s="101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5"/>
      <c r="B216" s="256"/>
      <c r="C216" s="255"/>
      <c r="D216" s="256"/>
      <c r="E216" s="255"/>
      <c r="F216" s="330"/>
      <c r="G216" s="237"/>
      <c r="H216" s="238"/>
      <c r="I216" s="238"/>
      <c r="J216" s="238"/>
      <c r="K216" s="238"/>
      <c r="L216" s="238"/>
      <c r="M216" s="238"/>
      <c r="N216" s="238"/>
      <c r="O216" s="238"/>
      <c r="P216" s="239"/>
      <c r="Q216" s="1015"/>
      <c r="R216" s="1016"/>
      <c r="S216" s="1016"/>
      <c r="T216" s="1016"/>
      <c r="U216" s="1016"/>
      <c r="V216" s="1016"/>
      <c r="W216" s="1016"/>
      <c r="X216" s="1016"/>
      <c r="Y216" s="1016"/>
      <c r="Z216" s="1016"/>
      <c r="AA216" s="1017"/>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5"/>
      <c r="B217" s="256"/>
      <c r="C217" s="255"/>
      <c r="D217" s="256"/>
      <c r="E217" s="255"/>
      <c r="F217" s="330"/>
      <c r="G217" s="237"/>
      <c r="H217" s="238"/>
      <c r="I217" s="238"/>
      <c r="J217" s="238"/>
      <c r="K217" s="238"/>
      <c r="L217" s="238"/>
      <c r="M217" s="238"/>
      <c r="N217" s="238"/>
      <c r="O217" s="238"/>
      <c r="P217" s="239"/>
      <c r="Q217" s="1015"/>
      <c r="R217" s="1016"/>
      <c r="S217" s="1016"/>
      <c r="T217" s="1016"/>
      <c r="U217" s="1016"/>
      <c r="V217" s="1016"/>
      <c r="W217" s="1016"/>
      <c r="X217" s="1016"/>
      <c r="Y217" s="1016"/>
      <c r="Z217" s="1016"/>
      <c r="AA217" s="1017"/>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5"/>
      <c r="B218" s="256"/>
      <c r="C218" s="255"/>
      <c r="D218" s="256"/>
      <c r="E218" s="255"/>
      <c r="F218" s="330"/>
      <c r="G218" s="240"/>
      <c r="H218" s="168"/>
      <c r="I218" s="168"/>
      <c r="J218" s="168"/>
      <c r="K218" s="168"/>
      <c r="L218" s="168"/>
      <c r="M218" s="168"/>
      <c r="N218" s="168"/>
      <c r="O218" s="168"/>
      <c r="P218" s="241"/>
      <c r="Q218" s="1018"/>
      <c r="R218" s="1019"/>
      <c r="S218" s="1019"/>
      <c r="T218" s="1019"/>
      <c r="U218" s="1019"/>
      <c r="V218" s="1019"/>
      <c r="W218" s="1019"/>
      <c r="X218" s="1019"/>
      <c r="Y218" s="1019"/>
      <c r="Z218" s="1019"/>
      <c r="AA218" s="1020"/>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5"/>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5"/>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5"/>
      <c r="B221" s="256"/>
      <c r="C221" s="255"/>
      <c r="D221" s="256"/>
      <c r="E221" s="255"/>
      <c r="F221" s="330"/>
      <c r="G221" s="235"/>
      <c r="H221" s="165"/>
      <c r="I221" s="165"/>
      <c r="J221" s="165"/>
      <c r="K221" s="165"/>
      <c r="L221" s="165"/>
      <c r="M221" s="165"/>
      <c r="N221" s="165"/>
      <c r="O221" s="165"/>
      <c r="P221" s="236"/>
      <c r="Q221" s="1012"/>
      <c r="R221" s="1013"/>
      <c r="S221" s="1013"/>
      <c r="T221" s="1013"/>
      <c r="U221" s="1013"/>
      <c r="V221" s="1013"/>
      <c r="W221" s="1013"/>
      <c r="X221" s="1013"/>
      <c r="Y221" s="1013"/>
      <c r="Z221" s="1013"/>
      <c r="AA221" s="101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5"/>
      <c r="B222" s="256"/>
      <c r="C222" s="255"/>
      <c r="D222" s="256"/>
      <c r="E222" s="255"/>
      <c r="F222" s="330"/>
      <c r="G222" s="237"/>
      <c r="H222" s="238"/>
      <c r="I222" s="238"/>
      <c r="J222" s="238"/>
      <c r="K222" s="238"/>
      <c r="L222" s="238"/>
      <c r="M222" s="238"/>
      <c r="N222" s="238"/>
      <c r="O222" s="238"/>
      <c r="P222" s="239"/>
      <c r="Q222" s="1015"/>
      <c r="R222" s="1016"/>
      <c r="S222" s="1016"/>
      <c r="T222" s="1016"/>
      <c r="U222" s="1016"/>
      <c r="V222" s="1016"/>
      <c r="W222" s="1016"/>
      <c r="X222" s="1016"/>
      <c r="Y222" s="1016"/>
      <c r="Z222" s="1016"/>
      <c r="AA222" s="101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5"/>
      <c r="B223" s="256"/>
      <c r="C223" s="255"/>
      <c r="D223" s="256"/>
      <c r="E223" s="255"/>
      <c r="F223" s="330"/>
      <c r="G223" s="237"/>
      <c r="H223" s="238"/>
      <c r="I223" s="238"/>
      <c r="J223" s="238"/>
      <c r="K223" s="238"/>
      <c r="L223" s="238"/>
      <c r="M223" s="238"/>
      <c r="N223" s="238"/>
      <c r="O223" s="238"/>
      <c r="P223" s="239"/>
      <c r="Q223" s="1015"/>
      <c r="R223" s="1016"/>
      <c r="S223" s="1016"/>
      <c r="T223" s="1016"/>
      <c r="U223" s="1016"/>
      <c r="V223" s="1016"/>
      <c r="W223" s="1016"/>
      <c r="X223" s="1016"/>
      <c r="Y223" s="1016"/>
      <c r="Z223" s="1016"/>
      <c r="AA223" s="1017"/>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5"/>
      <c r="B224" s="256"/>
      <c r="C224" s="255"/>
      <c r="D224" s="256"/>
      <c r="E224" s="255"/>
      <c r="F224" s="330"/>
      <c r="G224" s="237"/>
      <c r="H224" s="238"/>
      <c r="I224" s="238"/>
      <c r="J224" s="238"/>
      <c r="K224" s="238"/>
      <c r="L224" s="238"/>
      <c r="M224" s="238"/>
      <c r="N224" s="238"/>
      <c r="O224" s="238"/>
      <c r="P224" s="239"/>
      <c r="Q224" s="1015"/>
      <c r="R224" s="1016"/>
      <c r="S224" s="1016"/>
      <c r="T224" s="1016"/>
      <c r="U224" s="1016"/>
      <c r="V224" s="1016"/>
      <c r="W224" s="1016"/>
      <c r="X224" s="1016"/>
      <c r="Y224" s="1016"/>
      <c r="Z224" s="1016"/>
      <c r="AA224" s="1017"/>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5"/>
      <c r="B225" s="256"/>
      <c r="C225" s="255"/>
      <c r="D225" s="256"/>
      <c r="E225" s="255"/>
      <c r="F225" s="330"/>
      <c r="G225" s="240"/>
      <c r="H225" s="168"/>
      <c r="I225" s="168"/>
      <c r="J225" s="168"/>
      <c r="K225" s="168"/>
      <c r="L225" s="168"/>
      <c r="M225" s="168"/>
      <c r="N225" s="168"/>
      <c r="O225" s="168"/>
      <c r="P225" s="241"/>
      <c r="Q225" s="1018"/>
      <c r="R225" s="1019"/>
      <c r="S225" s="1019"/>
      <c r="T225" s="1019"/>
      <c r="U225" s="1019"/>
      <c r="V225" s="1019"/>
      <c r="W225" s="1019"/>
      <c r="X225" s="1019"/>
      <c r="Y225" s="1019"/>
      <c r="Z225" s="1019"/>
      <c r="AA225" s="1020"/>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5"/>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5"/>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5"/>
      <c r="B228" s="256"/>
      <c r="C228" s="255"/>
      <c r="D228" s="256"/>
      <c r="E228" s="255"/>
      <c r="F228" s="330"/>
      <c r="G228" s="235"/>
      <c r="H228" s="165"/>
      <c r="I228" s="165"/>
      <c r="J228" s="165"/>
      <c r="K228" s="165"/>
      <c r="L228" s="165"/>
      <c r="M228" s="165"/>
      <c r="N228" s="165"/>
      <c r="O228" s="165"/>
      <c r="P228" s="236"/>
      <c r="Q228" s="1012"/>
      <c r="R228" s="1013"/>
      <c r="S228" s="1013"/>
      <c r="T228" s="1013"/>
      <c r="U228" s="1013"/>
      <c r="V228" s="1013"/>
      <c r="W228" s="1013"/>
      <c r="X228" s="1013"/>
      <c r="Y228" s="1013"/>
      <c r="Z228" s="1013"/>
      <c r="AA228" s="101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5"/>
      <c r="B229" s="256"/>
      <c r="C229" s="255"/>
      <c r="D229" s="256"/>
      <c r="E229" s="255"/>
      <c r="F229" s="330"/>
      <c r="G229" s="237"/>
      <c r="H229" s="238"/>
      <c r="I229" s="238"/>
      <c r="J229" s="238"/>
      <c r="K229" s="238"/>
      <c r="L229" s="238"/>
      <c r="M229" s="238"/>
      <c r="N229" s="238"/>
      <c r="O229" s="238"/>
      <c r="P229" s="239"/>
      <c r="Q229" s="1015"/>
      <c r="R229" s="1016"/>
      <c r="S229" s="1016"/>
      <c r="T229" s="1016"/>
      <c r="U229" s="1016"/>
      <c r="V229" s="1016"/>
      <c r="W229" s="1016"/>
      <c r="X229" s="1016"/>
      <c r="Y229" s="1016"/>
      <c r="Z229" s="1016"/>
      <c r="AA229" s="101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5"/>
      <c r="B230" s="256"/>
      <c r="C230" s="255"/>
      <c r="D230" s="256"/>
      <c r="E230" s="255"/>
      <c r="F230" s="330"/>
      <c r="G230" s="237"/>
      <c r="H230" s="238"/>
      <c r="I230" s="238"/>
      <c r="J230" s="238"/>
      <c r="K230" s="238"/>
      <c r="L230" s="238"/>
      <c r="M230" s="238"/>
      <c r="N230" s="238"/>
      <c r="O230" s="238"/>
      <c r="P230" s="239"/>
      <c r="Q230" s="1015"/>
      <c r="R230" s="1016"/>
      <c r="S230" s="1016"/>
      <c r="T230" s="1016"/>
      <c r="U230" s="1016"/>
      <c r="V230" s="1016"/>
      <c r="W230" s="1016"/>
      <c r="X230" s="1016"/>
      <c r="Y230" s="1016"/>
      <c r="Z230" s="1016"/>
      <c r="AA230" s="1017"/>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5"/>
      <c r="B231" s="256"/>
      <c r="C231" s="255"/>
      <c r="D231" s="256"/>
      <c r="E231" s="255"/>
      <c r="F231" s="330"/>
      <c r="G231" s="237"/>
      <c r="H231" s="238"/>
      <c r="I231" s="238"/>
      <c r="J231" s="238"/>
      <c r="K231" s="238"/>
      <c r="L231" s="238"/>
      <c r="M231" s="238"/>
      <c r="N231" s="238"/>
      <c r="O231" s="238"/>
      <c r="P231" s="239"/>
      <c r="Q231" s="1015"/>
      <c r="R231" s="1016"/>
      <c r="S231" s="1016"/>
      <c r="T231" s="1016"/>
      <c r="U231" s="1016"/>
      <c r="V231" s="1016"/>
      <c r="W231" s="1016"/>
      <c r="X231" s="1016"/>
      <c r="Y231" s="1016"/>
      <c r="Z231" s="1016"/>
      <c r="AA231" s="1017"/>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5"/>
      <c r="B232" s="256"/>
      <c r="C232" s="255"/>
      <c r="D232" s="256"/>
      <c r="E232" s="255"/>
      <c r="F232" s="330"/>
      <c r="G232" s="240"/>
      <c r="H232" s="168"/>
      <c r="I232" s="168"/>
      <c r="J232" s="168"/>
      <c r="K232" s="168"/>
      <c r="L232" s="168"/>
      <c r="M232" s="168"/>
      <c r="N232" s="168"/>
      <c r="O232" s="168"/>
      <c r="P232" s="241"/>
      <c r="Q232" s="1018"/>
      <c r="R232" s="1019"/>
      <c r="S232" s="1019"/>
      <c r="T232" s="1019"/>
      <c r="U232" s="1019"/>
      <c r="V232" s="1019"/>
      <c r="W232" s="1019"/>
      <c r="X232" s="1019"/>
      <c r="Y232" s="1019"/>
      <c r="Z232" s="1019"/>
      <c r="AA232" s="1020"/>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5"/>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5"/>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5"/>
      <c r="B235" s="256"/>
      <c r="C235" s="255"/>
      <c r="D235" s="256"/>
      <c r="E235" s="255"/>
      <c r="F235" s="330"/>
      <c r="G235" s="235"/>
      <c r="H235" s="165"/>
      <c r="I235" s="165"/>
      <c r="J235" s="165"/>
      <c r="K235" s="165"/>
      <c r="L235" s="165"/>
      <c r="M235" s="165"/>
      <c r="N235" s="165"/>
      <c r="O235" s="165"/>
      <c r="P235" s="236"/>
      <c r="Q235" s="1012"/>
      <c r="R235" s="1013"/>
      <c r="S235" s="1013"/>
      <c r="T235" s="1013"/>
      <c r="U235" s="1013"/>
      <c r="V235" s="1013"/>
      <c r="W235" s="1013"/>
      <c r="X235" s="1013"/>
      <c r="Y235" s="1013"/>
      <c r="Z235" s="1013"/>
      <c r="AA235" s="101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5"/>
      <c r="B236" s="256"/>
      <c r="C236" s="255"/>
      <c r="D236" s="256"/>
      <c r="E236" s="255"/>
      <c r="F236" s="330"/>
      <c r="G236" s="237"/>
      <c r="H236" s="238"/>
      <c r="I236" s="238"/>
      <c r="J236" s="238"/>
      <c r="K236" s="238"/>
      <c r="L236" s="238"/>
      <c r="M236" s="238"/>
      <c r="N236" s="238"/>
      <c r="O236" s="238"/>
      <c r="P236" s="239"/>
      <c r="Q236" s="1015"/>
      <c r="R236" s="1016"/>
      <c r="S236" s="1016"/>
      <c r="T236" s="1016"/>
      <c r="U236" s="1016"/>
      <c r="V236" s="1016"/>
      <c r="W236" s="1016"/>
      <c r="X236" s="1016"/>
      <c r="Y236" s="1016"/>
      <c r="Z236" s="1016"/>
      <c r="AA236" s="101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5"/>
      <c r="B237" s="256"/>
      <c r="C237" s="255"/>
      <c r="D237" s="256"/>
      <c r="E237" s="255"/>
      <c r="F237" s="330"/>
      <c r="G237" s="237"/>
      <c r="H237" s="238"/>
      <c r="I237" s="238"/>
      <c r="J237" s="238"/>
      <c r="K237" s="238"/>
      <c r="L237" s="238"/>
      <c r="M237" s="238"/>
      <c r="N237" s="238"/>
      <c r="O237" s="238"/>
      <c r="P237" s="239"/>
      <c r="Q237" s="1015"/>
      <c r="R237" s="1016"/>
      <c r="S237" s="1016"/>
      <c r="T237" s="1016"/>
      <c r="U237" s="1016"/>
      <c r="V237" s="1016"/>
      <c r="W237" s="1016"/>
      <c r="X237" s="1016"/>
      <c r="Y237" s="1016"/>
      <c r="Z237" s="1016"/>
      <c r="AA237" s="1017"/>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5"/>
      <c r="B238" s="256"/>
      <c r="C238" s="255"/>
      <c r="D238" s="256"/>
      <c r="E238" s="255"/>
      <c r="F238" s="330"/>
      <c r="G238" s="237"/>
      <c r="H238" s="238"/>
      <c r="I238" s="238"/>
      <c r="J238" s="238"/>
      <c r="K238" s="238"/>
      <c r="L238" s="238"/>
      <c r="M238" s="238"/>
      <c r="N238" s="238"/>
      <c r="O238" s="238"/>
      <c r="P238" s="239"/>
      <c r="Q238" s="1015"/>
      <c r="R238" s="1016"/>
      <c r="S238" s="1016"/>
      <c r="T238" s="1016"/>
      <c r="U238" s="1016"/>
      <c r="V238" s="1016"/>
      <c r="W238" s="1016"/>
      <c r="X238" s="1016"/>
      <c r="Y238" s="1016"/>
      <c r="Z238" s="1016"/>
      <c r="AA238" s="1017"/>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5"/>
      <c r="B239" s="256"/>
      <c r="C239" s="255"/>
      <c r="D239" s="256"/>
      <c r="E239" s="255"/>
      <c r="F239" s="330"/>
      <c r="G239" s="240"/>
      <c r="H239" s="168"/>
      <c r="I239" s="168"/>
      <c r="J239" s="168"/>
      <c r="K239" s="168"/>
      <c r="L239" s="168"/>
      <c r="M239" s="168"/>
      <c r="N239" s="168"/>
      <c r="O239" s="168"/>
      <c r="P239" s="241"/>
      <c r="Q239" s="1018"/>
      <c r="R239" s="1019"/>
      <c r="S239" s="1019"/>
      <c r="T239" s="1019"/>
      <c r="U239" s="1019"/>
      <c r="V239" s="1019"/>
      <c r="W239" s="1019"/>
      <c r="X239" s="1019"/>
      <c r="Y239" s="1019"/>
      <c r="Z239" s="1019"/>
      <c r="AA239" s="1020"/>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5"/>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5"/>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5"/>
      <c r="B242" s="256"/>
      <c r="C242" s="255"/>
      <c r="D242" s="256"/>
      <c r="E242" s="255"/>
      <c r="F242" s="330"/>
      <c r="G242" s="235"/>
      <c r="H242" s="165"/>
      <c r="I242" s="165"/>
      <c r="J242" s="165"/>
      <c r="K242" s="165"/>
      <c r="L242" s="165"/>
      <c r="M242" s="165"/>
      <c r="N242" s="165"/>
      <c r="O242" s="165"/>
      <c r="P242" s="236"/>
      <c r="Q242" s="1012"/>
      <c r="R242" s="1013"/>
      <c r="S242" s="1013"/>
      <c r="T242" s="1013"/>
      <c r="U242" s="1013"/>
      <c r="V242" s="1013"/>
      <c r="W242" s="1013"/>
      <c r="X242" s="1013"/>
      <c r="Y242" s="1013"/>
      <c r="Z242" s="1013"/>
      <c r="AA242" s="101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5"/>
      <c r="B243" s="256"/>
      <c r="C243" s="255"/>
      <c r="D243" s="256"/>
      <c r="E243" s="255"/>
      <c r="F243" s="330"/>
      <c r="G243" s="237"/>
      <c r="H243" s="238"/>
      <c r="I243" s="238"/>
      <c r="J243" s="238"/>
      <c r="K243" s="238"/>
      <c r="L243" s="238"/>
      <c r="M243" s="238"/>
      <c r="N243" s="238"/>
      <c r="O243" s="238"/>
      <c r="P243" s="239"/>
      <c r="Q243" s="1015"/>
      <c r="R243" s="1016"/>
      <c r="S243" s="1016"/>
      <c r="T243" s="1016"/>
      <c r="U243" s="1016"/>
      <c r="V243" s="1016"/>
      <c r="W243" s="1016"/>
      <c r="X243" s="1016"/>
      <c r="Y243" s="1016"/>
      <c r="Z243" s="1016"/>
      <c r="AA243" s="101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5"/>
      <c r="B244" s="256"/>
      <c r="C244" s="255"/>
      <c r="D244" s="256"/>
      <c r="E244" s="255"/>
      <c r="F244" s="330"/>
      <c r="G244" s="237"/>
      <c r="H244" s="238"/>
      <c r="I244" s="238"/>
      <c r="J244" s="238"/>
      <c r="K244" s="238"/>
      <c r="L244" s="238"/>
      <c r="M244" s="238"/>
      <c r="N244" s="238"/>
      <c r="O244" s="238"/>
      <c r="P244" s="239"/>
      <c r="Q244" s="1015"/>
      <c r="R244" s="1016"/>
      <c r="S244" s="1016"/>
      <c r="T244" s="1016"/>
      <c r="U244" s="1016"/>
      <c r="V244" s="1016"/>
      <c r="W244" s="1016"/>
      <c r="X244" s="1016"/>
      <c r="Y244" s="1016"/>
      <c r="Z244" s="1016"/>
      <c r="AA244" s="1017"/>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5"/>
      <c r="B245" s="256"/>
      <c r="C245" s="255"/>
      <c r="D245" s="256"/>
      <c r="E245" s="255"/>
      <c r="F245" s="330"/>
      <c r="G245" s="237"/>
      <c r="H245" s="238"/>
      <c r="I245" s="238"/>
      <c r="J245" s="238"/>
      <c r="K245" s="238"/>
      <c r="L245" s="238"/>
      <c r="M245" s="238"/>
      <c r="N245" s="238"/>
      <c r="O245" s="238"/>
      <c r="P245" s="239"/>
      <c r="Q245" s="1015"/>
      <c r="R245" s="1016"/>
      <c r="S245" s="1016"/>
      <c r="T245" s="1016"/>
      <c r="U245" s="1016"/>
      <c r="V245" s="1016"/>
      <c r="W245" s="1016"/>
      <c r="X245" s="1016"/>
      <c r="Y245" s="1016"/>
      <c r="Z245" s="1016"/>
      <c r="AA245" s="1017"/>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5"/>
      <c r="B246" s="256"/>
      <c r="C246" s="255"/>
      <c r="D246" s="256"/>
      <c r="E246" s="331"/>
      <c r="F246" s="332"/>
      <c r="G246" s="240"/>
      <c r="H246" s="168"/>
      <c r="I246" s="168"/>
      <c r="J246" s="168"/>
      <c r="K246" s="168"/>
      <c r="L246" s="168"/>
      <c r="M246" s="168"/>
      <c r="N246" s="168"/>
      <c r="O246" s="168"/>
      <c r="P246" s="241"/>
      <c r="Q246" s="1018"/>
      <c r="R246" s="1019"/>
      <c r="S246" s="1019"/>
      <c r="T246" s="1019"/>
      <c r="U246" s="1019"/>
      <c r="V246" s="1019"/>
      <c r="W246" s="1019"/>
      <c r="X246" s="1019"/>
      <c r="Y246" s="1019"/>
      <c r="Z246" s="1019"/>
      <c r="AA246" s="1020"/>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5"/>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5"/>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15">
      <c r="A250" s="1025"/>
      <c r="B250" s="256"/>
      <c r="C250" s="255"/>
      <c r="D250" s="256"/>
      <c r="E250" s="324" t="s">
        <v>268</v>
      </c>
      <c r="F250" s="325"/>
      <c r="G250" s="992"/>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5"/>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5"/>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391</v>
      </c>
      <c r="AF252" s="275"/>
      <c r="AG252" s="275"/>
      <c r="AH252" s="275"/>
      <c r="AI252" s="275" t="s">
        <v>389</v>
      </c>
      <c r="AJ252" s="275"/>
      <c r="AK252" s="275"/>
      <c r="AL252" s="275"/>
      <c r="AM252" s="275" t="s">
        <v>418</v>
      </c>
      <c r="AN252" s="275"/>
      <c r="AO252" s="275"/>
      <c r="AP252" s="277"/>
      <c r="AQ252" s="277" t="s">
        <v>235</v>
      </c>
      <c r="AR252" s="278"/>
      <c r="AS252" s="278"/>
      <c r="AT252" s="279"/>
      <c r="AU252" s="289" t="s">
        <v>251</v>
      </c>
      <c r="AV252" s="289"/>
      <c r="AW252" s="289"/>
      <c r="AX252" s="290"/>
    </row>
    <row r="253" spans="1:50" ht="18.75" hidden="1" customHeight="1" x14ac:dyDescent="0.15">
      <c r="A253" s="1025"/>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5"/>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5"/>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5"/>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391</v>
      </c>
      <c r="AF256" s="275"/>
      <c r="AG256" s="275"/>
      <c r="AH256" s="275"/>
      <c r="AI256" s="275" t="s">
        <v>389</v>
      </c>
      <c r="AJ256" s="275"/>
      <c r="AK256" s="275"/>
      <c r="AL256" s="275"/>
      <c r="AM256" s="275" t="s">
        <v>418</v>
      </c>
      <c r="AN256" s="275"/>
      <c r="AO256" s="275"/>
      <c r="AP256" s="277"/>
      <c r="AQ256" s="277" t="s">
        <v>235</v>
      </c>
      <c r="AR256" s="278"/>
      <c r="AS256" s="278"/>
      <c r="AT256" s="279"/>
      <c r="AU256" s="289" t="s">
        <v>251</v>
      </c>
      <c r="AV256" s="289"/>
      <c r="AW256" s="289"/>
      <c r="AX256" s="290"/>
    </row>
    <row r="257" spans="1:50" ht="18.75" hidden="1" customHeight="1" x14ac:dyDescent="0.15">
      <c r="A257" s="1025"/>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5"/>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5"/>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5"/>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391</v>
      </c>
      <c r="AF260" s="275"/>
      <c r="AG260" s="275"/>
      <c r="AH260" s="275"/>
      <c r="AI260" s="275" t="s">
        <v>389</v>
      </c>
      <c r="AJ260" s="275"/>
      <c r="AK260" s="275"/>
      <c r="AL260" s="275"/>
      <c r="AM260" s="275" t="s">
        <v>418</v>
      </c>
      <c r="AN260" s="275"/>
      <c r="AO260" s="275"/>
      <c r="AP260" s="277"/>
      <c r="AQ260" s="277" t="s">
        <v>235</v>
      </c>
      <c r="AR260" s="278"/>
      <c r="AS260" s="278"/>
      <c r="AT260" s="279"/>
      <c r="AU260" s="289" t="s">
        <v>251</v>
      </c>
      <c r="AV260" s="289"/>
      <c r="AW260" s="289"/>
      <c r="AX260" s="290"/>
    </row>
    <row r="261" spans="1:50" ht="18.75" hidden="1" customHeight="1" x14ac:dyDescent="0.15">
      <c r="A261" s="1025"/>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5"/>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5"/>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5"/>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235</v>
      </c>
      <c r="AR264" s="173"/>
      <c r="AS264" s="173"/>
      <c r="AT264" s="174"/>
      <c r="AU264" s="138" t="s">
        <v>251</v>
      </c>
      <c r="AV264" s="138"/>
      <c r="AW264" s="138"/>
      <c r="AX264" s="139"/>
    </row>
    <row r="265" spans="1:50" ht="18.75" hidden="1" customHeight="1" x14ac:dyDescent="0.15">
      <c r="A265" s="1025"/>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5"/>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5"/>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5"/>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391</v>
      </c>
      <c r="AF268" s="275"/>
      <c r="AG268" s="275"/>
      <c r="AH268" s="275"/>
      <c r="AI268" s="275" t="s">
        <v>389</v>
      </c>
      <c r="AJ268" s="275"/>
      <c r="AK268" s="275"/>
      <c r="AL268" s="275"/>
      <c r="AM268" s="275" t="s">
        <v>418</v>
      </c>
      <c r="AN268" s="275"/>
      <c r="AO268" s="275"/>
      <c r="AP268" s="277"/>
      <c r="AQ268" s="277" t="s">
        <v>235</v>
      </c>
      <c r="AR268" s="278"/>
      <c r="AS268" s="278"/>
      <c r="AT268" s="279"/>
      <c r="AU268" s="289" t="s">
        <v>251</v>
      </c>
      <c r="AV268" s="289"/>
      <c r="AW268" s="289"/>
      <c r="AX268" s="290"/>
    </row>
    <row r="269" spans="1:50" ht="18.75" hidden="1" customHeight="1" x14ac:dyDescent="0.15">
      <c r="A269" s="1025"/>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5"/>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5"/>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5"/>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x14ac:dyDescent="0.15">
      <c r="A273" s="1025"/>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5"/>
      <c r="B274" s="256"/>
      <c r="C274" s="255"/>
      <c r="D274" s="256"/>
      <c r="E274" s="255"/>
      <c r="F274" s="330"/>
      <c r="G274" s="235"/>
      <c r="H274" s="165"/>
      <c r="I274" s="165"/>
      <c r="J274" s="165"/>
      <c r="K274" s="165"/>
      <c r="L274" s="165"/>
      <c r="M274" s="165"/>
      <c r="N274" s="165"/>
      <c r="O274" s="165"/>
      <c r="P274" s="236"/>
      <c r="Q274" s="1012"/>
      <c r="R274" s="1013"/>
      <c r="S274" s="1013"/>
      <c r="T274" s="1013"/>
      <c r="U274" s="1013"/>
      <c r="V274" s="1013"/>
      <c r="W274" s="1013"/>
      <c r="X274" s="1013"/>
      <c r="Y274" s="1013"/>
      <c r="Z274" s="1013"/>
      <c r="AA274" s="101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5"/>
      <c r="B275" s="256"/>
      <c r="C275" s="255"/>
      <c r="D275" s="256"/>
      <c r="E275" s="255"/>
      <c r="F275" s="330"/>
      <c r="G275" s="237"/>
      <c r="H275" s="238"/>
      <c r="I275" s="238"/>
      <c r="J275" s="238"/>
      <c r="K275" s="238"/>
      <c r="L275" s="238"/>
      <c r="M275" s="238"/>
      <c r="N275" s="238"/>
      <c r="O275" s="238"/>
      <c r="P275" s="239"/>
      <c r="Q275" s="1015"/>
      <c r="R275" s="1016"/>
      <c r="S275" s="1016"/>
      <c r="T275" s="1016"/>
      <c r="U275" s="1016"/>
      <c r="V275" s="1016"/>
      <c r="W275" s="1016"/>
      <c r="X275" s="1016"/>
      <c r="Y275" s="1016"/>
      <c r="Z275" s="1016"/>
      <c r="AA275" s="101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5"/>
      <c r="B276" s="256"/>
      <c r="C276" s="255"/>
      <c r="D276" s="256"/>
      <c r="E276" s="255"/>
      <c r="F276" s="330"/>
      <c r="G276" s="237"/>
      <c r="H276" s="238"/>
      <c r="I276" s="238"/>
      <c r="J276" s="238"/>
      <c r="K276" s="238"/>
      <c r="L276" s="238"/>
      <c r="M276" s="238"/>
      <c r="N276" s="238"/>
      <c r="O276" s="238"/>
      <c r="P276" s="239"/>
      <c r="Q276" s="1015"/>
      <c r="R276" s="1016"/>
      <c r="S276" s="1016"/>
      <c r="T276" s="1016"/>
      <c r="U276" s="1016"/>
      <c r="V276" s="1016"/>
      <c r="W276" s="1016"/>
      <c r="X276" s="1016"/>
      <c r="Y276" s="1016"/>
      <c r="Z276" s="1016"/>
      <c r="AA276" s="1017"/>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5"/>
      <c r="B277" s="256"/>
      <c r="C277" s="255"/>
      <c r="D277" s="256"/>
      <c r="E277" s="255"/>
      <c r="F277" s="330"/>
      <c r="G277" s="237"/>
      <c r="H277" s="238"/>
      <c r="I277" s="238"/>
      <c r="J277" s="238"/>
      <c r="K277" s="238"/>
      <c r="L277" s="238"/>
      <c r="M277" s="238"/>
      <c r="N277" s="238"/>
      <c r="O277" s="238"/>
      <c r="P277" s="239"/>
      <c r="Q277" s="1015"/>
      <c r="R277" s="1016"/>
      <c r="S277" s="1016"/>
      <c r="T277" s="1016"/>
      <c r="U277" s="1016"/>
      <c r="V277" s="1016"/>
      <c r="W277" s="1016"/>
      <c r="X277" s="1016"/>
      <c r="Y277" s="1016"/>
      <c r="Z277" s="1016"/>
      <c r="AA277" s="1017"/>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5"/>
      <c r="B278" s="256"/>
      <c r="C278" s="255"/>
      <c r="D278" s="256"/>
      <c r="E278" s="255"/>
      <c r="F278" s="330"/>
      <c r="G278" s="240"/>
      <c r="H278" s="168"/>
      <c r="I278" s="168"/>
      <c r="J278" s="168"/>
      <c r="K278" s="168"/>
      <c r="L278" s="168"/>
      <c r="M278" s="168"/>
      <c r="N278" s="168"/>
      <c r="O278" s="168"/>
      <c r="P278" s="241"/>
      <c r="Q278" s="1018"/>
      <c r="R278" s="1019"/>
      <c r="S278" s="1019"/>
      <c r="T278" s="1019"/>
      <c r="U278" s="1019"/>
      <c r="V278" s="1019"/>
      <c r="W278" s="1019"/>
      <c r="X278" s="1019"/>
      <c r="Y278" s="1019"/>
      <c r="Z278" s="1019"/>
      <c r="AA278" s="1020"/>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5"/>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5"/>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5"/>
      <c r="B281" s="256"/>
      <c r="C281" s="255"/>
      <c r="D281" s="256"/>
      <c r="E281" s="255"/>
      <c r="F281" s="330"/>
      <c r="G281" s="235"/>
      <c r="H281" s="165"/>
      <c r="I281" s="165"/>
      <c r="J281" s="165"/>
      <c r="K281" s="165"/>
      <c r="L281" s="165"/>
      <c r="M281" s="165"/>
      <c r="N281" s="165"/>
      <c r="O281" s="165"/>
      <c r="P281" s="236"/>
      <c r="Q281" s="1012"/>
      <c r="R281" s="1013"/>
      <c r="S281" s="1013"/>
      <c r="T281" s="1013"/>
      <c r="U281" s="1013"/>
      <c r="V281" s="1013"/>
      <c r="W281" s="1013"/>
      <c r="X281" s="1013"/>
      <c r="Y281" s="1013"/>
      <c r="Z281" s="1013"/>
      <c r="AA281" s="101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5"/>
      <c r="B282" s="256"/>
      <c r="C282" s="255"/>
      <c r="D282" s="256"/>
      <c r="E282" s="255"/>
      <c r="F282" s="330"/>
      <c r="G282" s="237"/>
      <c r="H282" s="238"/>
      <c r="I282" s="238"/>
      <c r="J282" s="238"/>
      <c r="K282" s="238"/>
      <c r="L282" s="238"/>
      <c r="M282" s="238"/>
      <c r="N282" s="238"/>
      <c r="O282" s="238"/>
      <c r="P282" s="239"/>
      <c r="Q282" s="1015"/>
      <c r="R282" s="1016"/>
      <c r="S282" s="1016"/>
      <c r="T282" s="1016"/>
      <c r="U282" s="1016"/>
      <c r="V282" s="1016"/>
      <c r="W282" s="1016"/>
      <c r="X282" s="1016"/>
      <c r="Y282" s="1016"/>
      <c r="Z282" s="1016"/>
      <c r="AA282" s="101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5"/>
      <c r="B283" s="256"/>
      <c r="C283" s="255"/>
      <c r="D283" s="256"/>
      <c r="E283" s="255"/>
      <c r="F283" s="330"/>
      <c r="G283" s="237"/>
      <c r="H283" s="238"/>
      <c r="I283" s="238"/>
      <c r="J283" s="238"/>
      <c r="K283" s="238"/>
      <c r="L283" s="238"/>
      <c r="M283" s="238"/>
      <c r="N283" s="238"/>
      <c r="O283" s="238"/>
      <c r="P283" s="239"/>
      <c r="Q283" s="1015"/>
      <c r="R283" s="1016"/>
      <c r="S283" s="1016"/>
      <c r="T283" s="1016"/>
      <c r="U283" s="1016"/>
      <c r="V283" s="1016"/>
      <c r="W283" s="1016"/>
      <c r="X283" s="1016"/>
      <c r="Y283" s="1016"/>
      <c r="Z283" s="1016"/>
      <c r="AA283" s="1017"/>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5"/>
      <c r="B284" s="256"/>
      <c r="C284" s="255"/>
      <c r="D284" s="256"/>
      <c r="E284" s="255"/>
      <c r="F284" s="330"/>
      <c r="G284" s="237"/>
      <c r="H284" s="238"/>
      <c r="I284" s="238"/>
      <c r="J284" s="238"/>
      <c r="K284" s="238"/>
      <c r="L284" s="238"/>
      <c r="M284" s="238"/>
      <c r="N284" s="238"/>
      <c r="O284" s="238"/>
      <c r="P284" s="239"/>
      <c r="Q284" s="1015"/>
      <c r="R284" s="1016"/>
      <c r="S284" s="1016"/>
      <c r="T284" s="1016"/>
      <c r="U284" s="1016"/>
      <c r="V284" s="1016"/>
      <c r="W284" s="1016"/>
      <c r="X284" s="1016"/>
      <c r="Y284" s="1016"/>
      <c r="Z284" s="1016"/>
      <c r="AA284" s="1017"/>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5"/>
      <c r="B285" s="256"/>
      <c r="C285" s="255"/>
      <c r="D285" s="256"/>
      <c r="E285" s="255"/>
      <c r="F285" s="330"/>
      <c r="G285" s="240"/>
      <c r="H285" s="168"/>
      <c r="I285" s="168"/>
      <c r="J285" s="168"/>
      <c r="K285" s="168"/>
      <c r="L285" s="168"/>
      <c r="M285" s="168"/>
      <c r="N285" s="168"/>
      <c r="O285" s="168"/>
      <c r="P285" s="241"/>
      <c r="Q285" s="1018"/>
      <c r="R285" s="1019"/>
      <c r="S285" s="1019"/>
      <c r="T285" s="1019"/>
      <c r="U285" s="1019"/>
      <c r="V285" s="1019"/>
      <c r="W285" s="1019"/>
      <c r="X285" s="1019"/>
      <c r="Y285" s="1019"/>
      <c r="Z285" s="1019"/>
      <c r="AA285" s="1020"/>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5"/>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5"/>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5"/>
      <c r="B288" s="256"/>
      <c r="C288" s="255"/>
      <c r="D288" s="256"/>
      <c r="E288" s="255"/>
      <c r="F288" s="330"/>
      <c r="G288" s="235"/>
      <c r="H288" s="165"/>
      <c r="I288" s="165"/>
      <c r="J288" s="165"/>
      <c r="K288" s="165"/>
      <c r="L288" s="165"/>
      <c r="M288" s="165"/>
      <c r="N288" s="165"/>
      <c r="O288" s="165"/>
      <c r="P288" s="236"/>
      <c r="Q288" s="1012"/>
      <c r="R288" s="1013"/>
      <c r="S288" s="1013"/>
      <c r="T288" s="1013"/>
      <c r="U288" s="1013"/>
      <c r="V288" s="1013"/>
      <c r="W288" s="1013"/>
      <c r="X288" s="1013"/>
      <c r="Y288" s="1013"/>
      <c r="Z288" s="1013"/>
      <c r="AA288" s="101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5"/>
      <c r="B289" s="256"/>
      <c r="C289" s="255"/>
      <c r="D289" s="256"/>
      <c r="E289" s="255"/>
      <c r="F289" s="330"/>
      <c r="G289" s="237"/>
      <c r="H289" s="238"/>
      <c r="I289" s="238"/>
      <c r="J289" s="238"/>
      <c r="K289" s="238"/>
      <c r="L289" s="238"/>
      <c r="M289" s="238"/>
      <c r="N289" s="238"/>
      <c r="O289" s="238"/>
      <c r="P289" s="239"/>
      <c r="Q289" s="1015"/>
      <c r="R289" s="1016"/>
      <c r="S289" s="1016"/>
      <c r="T289" s="1016"/>
      <c r="U289" s="1016"/>
      <c r="V289" s="1016"/>
      <c r="W289" s="1016"/>
      <c r="X289" s="1016"/>
      <c r="Y289" s="1016"/>
      <c r="Z289" s="1016"/>
      <c r="AA289" s="101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5"/>
      <c r="B290" s="256"/>
      <c r="C290" s="255"/>
      <c r="D290" s="256"/>
      <c r="E290" s="255"/>
      <c r="F290" s="330"/>
      <c r="G290" s="237"/>
      <c r="H290" s="238"/>
      <c r="I290" s="238"/>
      <c r="J290" s="238"/>
      <c r="K290" s="238"/>
      <c r="L290" s="238"/>
      <c r="M290" s="238"/>
      <c r="N290" s="238"/>
      <c r="O290" s="238"/>
      <c r="P290" s="239"/>
      <c r="Q290" s="1015"/>
      <c r="R290" s="1016"/>
      <c r="S290" s="1016"/>
      <c r="T290" s="1016"/>
      <c r="U290" s="1016"/>
      <c r="V290" s="1016"/>
      <c r="W290" s="1016"/>
      <c r="X290" s="1016"/>
      <c r="Y290" s="1016"/>
      <c r="Z290" s="1016"/>
      <c r="AA290" s="1017"/>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5"/>
      <c r="B291" s="256"/>
      <c r="C291" s="255"/>
      <c r="D291" s="256"/>
      <c r="E291" s="255"/>
      <c r="F291" s="330"/>
      <c r="G291" s="237"/>
      <c r="H291" s="238"/>
      <c r="I291" s="238"/>
      <c r="J291" s="238"/>
      <c r="K291" s="238"/>
      <c r="L291" s="238"/>
      <c r="M291" s="238"/>
      <c r="N291" s="238"/>
      <c r="O291" s="238"/>
      <c r="P291" s="239"/>
      <c r="Q291" s="1015"/>
      <c r="R291" s="1016"/>
      <c r="S291" s="1016"/>
      <c r="T291" s="1016"/>
      <c r="U291" s="1016"/>
      <c r="V291" s="1016"/>
      <c r="W291" s="1016"/>
      <c r="X291" s="1016"/>
      <c r="Y291" s="1016"/>
      <c r="Z291" s="1016"/>
      <c r="AA291" s="1017"/>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5"/>
      <c r="B292" s="256"/>
      <c r="C292" s="255"/>
      <c r="D292" s="256"/>
      <c r="E292" s="255"/>
      <c r="F292" s="330"/>
      <c r="G292" s="240"/>
      <c r="H292" s="168"/>
      <c r="I292" s="168"/>
      <c r="J292" s="168"/>
      <c r="K292" s="168"/>
      <c r="L292" s="168"/>
      <c r="M292" s="168"/>
      <c r="N292" s="168"/>
      <c r="O292" s="168"/>
      <c r="P292" s="241"/>
      <c r="Q292" s="1018"/>
      <c r="R292" s="1019"/>
      <c r="S292" s="1019"/>
      <c r="T292" s="1019"/>
      <c r="U292" s="1019"/>
      <c r="V292" s="1019"/>
      <c r="W292" s="1019"/>
      <c r="X292" s="1019"/>
      <c r="Y292" s="1019"/>
      <c r="Z292" s="1019"/>
      <c r="AA292" s="1020"/>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5"/>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5"/>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5"/>
      <c r="B295" s="256"/>
      <c r="C295" s="255"/>
      <c r="D295" s="256"/>
      <c r="E295" s="255"/>
      <c r="F295" s="330"/>
      <c r="G295" s="235"/>
      <c r="H295" s="165"/>
      <c r="I295" s="165"/>
      <c r="J295" s="165"/>
      <c r="K295" s="165"/>
      <c r="L295" s="165"/>
      <c r="M295" s="165"/>
      <c r="N295" s="165"/>
      <c r="O295" s="165"/>
      <c r="P295" s="236"/>
      <c r="Q295" s="1012"/>
      <c r="R295" s="1013"/>
      <c r="S295" s="1013"/>
      <c r="T295" s="1013"/>
      <c r="U295" s="1013"/>
      <c r="V295" s="1013"/>
      <c r="W295" s="1013"/>
      <c r="X295" s="1013"/>
      <c r="Y295" s="1013"/>
      <c r="Z295" s="1013"/>
      <c r="AA295" s="101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5"/>
      <c r="B296" s="256"/>
      <c r="C296" s="255"/>
      <c r="D296" s="256"/>
      <c r="E296" s="255"/>
      <c r="F296" s="330"/>
      <c r="G296" s="237"/>
      <c r="H296" s="238"/>
      <c r="I296" s="238"/>
      <c r="J296" s="238"/>
      <c r="K296" s="238"/>
      <c r="L296" s="238"/>
      <c r="M296" s="238"/>
      <c r="N296" s="238"/>
      <c r="O296" s="238"/>
      <c r="P296" s="239"/>
      <c r="Q296" s="1015"/>
      <c r="R296" s="1016"/>
      <c r="S296" s="1016"/>
      <c r="T296" s="1016"/>
      <c r="U296" s="1016"/>
      <c r="V296" s="1016"/>
      <c r="W296" s="1016"/>
      <c r="X296" s="1016"/>
      <c r="Y296" s="1016"/>
      <c r="Z296" s="1016"/>
      <c r="AA296" s="101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5"/>
      <c r="B297" s="256"/>
      <c r="C297" s="255"/>
      <c r="D297" s="256"/>
      <c r="E297" s="255"/>
      <c r="F297" s="330"/>
      <c r="G297" s="237"/>
      <c r="H297" s="238"/>
      <c r="I297" s="238"/>
      <c r="J297" s="238"/>
      <c r="K297" s="238"/>
      <c r="L297" s="238"/>
      <c r="M297" s="238"/>
      <c r="N297" s="238"/>
      <c r="O297" s="238"/>
      <c r="P297" s="239"/>
      <c r="Q297" s="1015"/>
      <c r="R297" s="1016"/>
      <c r="S297" s="1016"/>
      <c r="T297" s="1016"/>
      <c r="U297" s="1016"/>
      <c r="V297" s="1016"/>
      <c r="W297" s="1016"/>
      <c r="X297" s="1016"/>
      <c r="Y297" s="1016"/>
      <c r="Z297" s="1016"/>
      <c r="AA297" s="1017"/>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5"/>
      <c r="B298" s="256"/>
      <c r="C298" s="255"/>
      <c r="D298" s="256"/>
      <c r="E298" s="255"/>
      <c r="F298" s="330"/>
      <c r="G298" s="237"/>
      <c r="H298" s="238"/>
      <c r="I298" s="238"/>
      <c r="J298" s="238"/>
      <c r="K298" s="238"/>
      <c r="L298" s="238"/>
      <c r="M298" s="238"/>
      <c r="N298" s="238"/>
      <c r="O298" s="238"/>
      <c r="P298" s="239"/>
      <c r="Q298" s="1015"/>
      <c r="R298" s="1016"/>
      <c r="S298" s="1016"/>
      <c r="T298" s="1016"/>
      <c r="U298" s="1016"/>
      <c r="V298" s="1016"/>
      <c r="W298" s="1016"/>
      <c r="X298" s="1016"/>
      <c r="Y298" s="1016"/>
      <c r="Z298" s="1016"/>
      <c r="AA298" s="1017"/>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5"/>
      <c r="B299" s="256"/>
      <c r="C299" s="255"/>
      <c r="D299" s="256"/>
      <c r="E299" s="255"/>
      <c r="F299" s="330"/>
      <c r="G299" s="240"/>
      <c r="H299" s="168"/>
      <c r="I299" s="168"/>
      <c r="J299" s="168"/>
      <c r="K299" s="168"/>
      <c r="L299" s="168"/>
      <c r="M299" s="168"/>
      <c r="N299" s="168"/>
      <c r="O299" s="168"/>
      <c r="P299" s="241"/>
      <c r="Q299" s="1018"/>
      <c r="R299" s="1019"/>
      <c r="S299" s="1019"/>
      <c r="T299" s="1019"/>
      <c r="U299" s="1019"/>
      <c r="V299" s="1019"/>
      <c r="W299" s="1019"/>
      <c r="X299" s="1019"/>
      <c r="Y299" s="1019"/>
      <c r="Z299" s="1019"/>
      <c r="AA299" s="1020"/>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5"/>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5"/>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5"/>
      <c r="B302" s="256"/>
      <c r="C302" s="255"/>
      <c r="D302" s="256"/>
      <c r="E302" s="255"/>
      <c r="F302" s="330"/>
      <c r="G302" s="235"/>
      <c r="H302" s="165"/>
      <c r="I302" s="165"/>
      <c r="J302" s="165"/>
      <c r="K302" s="165"/>
      <c r="L302" s="165"/>
      <c r="M302" s="165"/>
      <c r="N302" s="165"/>
      <c r="O302" s="165"/>
      <c r="P302" s="236"/>
      <c r="Q302" s="1012"/>
      <c r="R302" s="1013"/>
      <c r="S302" s="1013"/>
      <c r="T302" s="1013"/>
      <c r="U302" s="1013"/>
      <c r="V302" s="1013"/>
      <c r="W302" s="1013"/>
      <c r="X302" s="1013"/>
      <c r="Y302" s="1013"/>
      <c r="Z302" s="1013"/>
      <c r="AA302" s="101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5"/>
      <c r="B303" s="256"/>
      <c r="C303" s="255"/>
      <c r="D303" s="256"/>
      <c r="E303" s="255"/>
      <c r="F303" s="330"/>
      <c r="G303" s="237"/>
      <c r="H303" s="238"/>
      <c r="I303" s="238"/>
      <c r="J303" s="238"/>
      <c r="K303" s="238"/>
      <c r="L303" s="238"/>
      <c r="M303" s="238"/>
      <c r="N303" s="238"/>
      <c r="O303" s="238"/>
      <c r="P303" s="239"/>
      <c r="Q303" s="1015"/>
      <c r="R303" s="1016"/>
      <c r="S303" s="1016"/>
      <c r="T303" s="1016"/>
      <c r="U303" s="1016"/>
      <c r="V303" s="1016"/>
      <c r="W303" s="1016"/>
      <c r="X303" s="1016"/>
      <c r="Y303" s="1016"/>
      <c r="Z303" s="1016"/>
      <c r="AA303" s="101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5"/>
      <c r="B304" s="256"/>
      <c r="C304" s="255"/>
      <c r="D304" s="256"/>
      <c r="E304" s="255"/>
      <c r="F304" s="330"/>
      <c r="G304" s="237"/>
      <c r="H304" s="238"/>
      <c r="I304" s="238"/>
      <c r="J304" s="238"/>
      <c r="K304" s="238"/>
      <c r="L304" s="238"/>
      <c r="M304" s="238"/>
      <c r="N304" s="238"/>
      <c r="O304" s="238"/>
      <c r="P304" s="239"/>
      <c r="Q304" s="1015"/>
      <c r="R304" s="1016"/>
      <c r="S304" s="1016"/>
      <c r="T304" s="1016"/>
      <c r="U304" s="1016"/>
      <c r="V304" s="1016"/>
      <c r="W304" s="1016"/>
      <c r="X304" s="1016"/>
      <c r="Y304" s="1016"/>
      <c r="Z304" s="1016"/>
      <c r="AA304" s="1017"/>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5"/>
      <c r="B305" s="256"/>
      <c r="C305" s="255"/>
      <c r="D305" s="256"/>
      <c r="E305" s="255"/>
      <c r="F305" s="330"/>
      <c r="G305" s="237"/>
      <c r="H305" s="238"/>
      <c r="I305" s="238"/>
      <c r="J305" s="238"/>
      <c r="K305" s="238"/>
      <c r="L305" s="238"/>
      <c r="M305" s="238"/>
      <c r="N305" s="238"/>
      <c r="O305" s="238"/>
      <c r="P305" s="239"/>
      <c r="Q305" s="1015"/>
      <c r="R305" s="1016"/>
      <c r="S305" s="1016"/>
      <c r="T305" s="1016"/>
      <c r="U305" s="1016"/>
      <c r="V305" s="1016"/>
      <c r="W305" s="1016"/>
      <c r="X305" s="1016"/>
      <c r="Y305" s="1016"/>
      <c r="Z305" s="1016"/>
      <c r="AA305" s="1017"/>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5"/>
      <c r="B306" s="256"/>
      <c r="C306" s="255"/>
      <c r="D306" s="256"/>
      <c r="E306" s="331"/>
      <c r="F306" s="332"/>
      <c r="G306" s="240"/>
      <c r="H306" s="168"/>
      <c r="I306" s="168"/>
      <c r="J306" s="168"/>
      <c r="K306" s="168"/>
      <c r="L306" s="168"/>
      <c r="M306" s="168"/>
      <c r="N306" s="168"/>
      <c r="O306" s="168"/>
      <c r="P306" s="241"/>
      <c r="Q306" s="1018"/>
      <c r="R306" s="1019"/>
      <c r="S306" s="1019"/>
      <c r="T306" s="1019"/>
      <c r="U306" s="1019"/>
      <c r="V306" s="1019"/>
      <c r="W306" s="1019"/>
      <c r="X306" s="1019"/>
      <c r="Y306" s="1019"/>
      <c r="Z306" s="1019"/>
      <c r="AA306" s="1020"/>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5"/>
      <c r="B310" s="256"/>
      <c r="C310" s="255"/>
      <c r="D310" s="256"/>
      <c r="E310" s="324" t="s">
        <v>268</v>
      </c>
      <c r="F310" s="325"/>
      <c r="G310" s="992"/>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5"/>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5"/>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391</v>
      </c>
      <c r="AF312" s="275"/>
      <c r="AG312" s="275"/>
      <c r="AH312" s="275"/>
      <c r="AI312" s="275" t="s">
        <v>389</v>
      </c>
      <c r="AJ312" s="275"/>
      <c r="AK312" s="275"/>
      <c r="AL312" s="275"/>
      <c r="AM312" s="275" t="s">
        <v>418</v>
      </c>
      <c r="AN312" s="275"/>
      <c r="AO312" s="275"/>
      <c r="AP312" s="277"/>
      <c r="AQ312" s="277" t="s">
        <v>235</v>
      </c>
      <c r="AR312" s="278"/>
      <c r="AS312" s="278"/>
      <c r="AT312" s="279"/>
      <c r="AU312" s="289" t="s">
        <v>251</v>
      </c>
      <c r="AV312" s="289"/>
      <c r="AW312" s="289"/>
      <c r="AX312" s="290"/>
    </row>
    <row r="313" spans="1:50" ht="18.75" hidden="1" customHeight="1" x14ac:dyDescent="0.15">
      <c r="A313" s="1025"/>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5"/>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5"/>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5"/>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391</v>
      </c>
      <c r="AF316" s="275"/>
      <c r="AG316" s="275"/>
      <c r="AH316" s="275"/>
      <c r="AI316" s="275" t="s">
        <v>389</v>
      </c>
      <c r="AJ316" s="275"/>
      <c r="AK316" s="275"/>
      <c r="AL316" s="275"/>
      <c r="AM316" s="275" t="s">
        <v>418</v>
      </c>
      <c r="AN316" s="275"/>
      <c r="AO316" s="275"/>
      <c r="AP316" s="277"/>
      <c r="AQ316" s="277" t="s">
        <v>235</v>
      </c>
      <c r="AR316" s="278"/>
      <c r="AS316" s="278"/>
      <c r="AT316" s="279"/>
      <c r="AU316" s="289" t="s">
        <v>251</v>
      </c>
      <c r="AV316" s="289"/>
      <c r="AW316" s="289"/>
      <c r="AX316" s="290"/>
    </row>
    <row r="317" spans="1:50" ht="18.75" hidden="1" customHeight="1" x14ac:dyDescent="0.15">
      <c r="A317" s="1025"/>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5"/>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5"/>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5"/>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391</v>
      </c>
      <c r="AF320" s="275"/>
      <c r="AG320" s="275"/>
      <c r="AH320" s="275"/>
      <c r="AI320" s="275" t="s">
        <v>389</v>
      </c>
      <c r="AJ320" s="275"/>
      <c r="AK320" s="275"/>
      <c r="AL320" s="275"/>
      <c r="AM320" s="275" t="s">
        <v>418</v>
      </c>
      <c r="AN320" s="275"/>
      <c r="AO320" s="275"/>
      <c r="AP320" s="277"/>
      <c r="AQ320" s="277" t="s">
        <v>235</v>
      </c>
      <c r="AR320" s="278"/>
      <c r="AS320" s="278"/>
      <c r="AT320" s="279"/>
      <c r="AU320" s="289" t="s">
        <v>251</v>
      </c>
      <c r="AV320" s="289"/>
      <c r="AW320" s="289"/>
      <c r="AX320" s="290"/>
    </row>
    <row r="321" spans="1:50" ht="18.75" hidden="1" customHeight="1" x14ac:dyDescent="0.15">
      <c r="A321" s="1025"/>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5"/>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5"/>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5"/>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391</v>
      </c>
      <c r="AF324" s="275"/>
      <c r="AG324" s="275"/>
      <c r="AH324" s="275"/>
      <c r="AI324" s="275" t="s">
        <v>389</v>
      </c>
      <c r="AJ324" s="275"/>
      <c r="AK324" s="275"/>
      <c r="AL324" s="275"/>
      <c r="AM324" s="275" t="s">
        <v>418</v>
      </c>
      <c r="AN324" s="275"/>
      <c r="AO324" s="275"/>
      <c r="AP324" s="277"/>
      <c r="AQ324" s="277" t="s">
        <v>235</v>
      </c>
      <c r="AR324" s="278"/>
      <c r="AS324" s="278"/>
      <c r="AT324" s="279"/>
      <c r="AU324" s="289" t="s">
        <v>251</v>
      </c>
      <c r="AV324" s="289"/>
      <c r="AW324" s="289"/>
      <c r="AX324" s="290"/>
    </row>
    <row r="325" spans="1:50" ht="18.75" hidden="1" customHeight="1" x14ac:dyDescent="0.15">
      <c r="A325" s="1025"/>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5"/>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5"/>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5"/>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391</v>
      </c>
      <c r="AF328" s="275"/>
      <c r="AG328" s="275"/>
      <c r="AH328" s="275"/>
      <c r="AI328" s="275" t="s">
        <v>389</v>
      </c>
      <c r="AJ328" s="275"/>
      <c r="AK328" s="275"/>
      <c r="AL328" s="275"/>
      <c r="AM328" s="275" t="s">
        <v>418</v>
      </c>
      <c r="AN328" s="275"/>
      <c r="AO328" s="275"/>
      <c r="AP328" s="277"/>
      <c r="AQ328" s="277" t="s">
        <v>235</v>
      </c>
      <c r="AR328" s="278"/>
      <c r="AS328" s="278"/>
      <c r="AT328" s="279"/>
      <c r="AU328" s="289" t="s">
        <v>251</v>
      </c>
      <c r="AV328" s="289"/>
      <c r="AW328" s="289"/>
      <c r="AX328" s="290"/>
    </row>
    <row r="329" spans="1:50" ht="18.75" hidden="1" customHeight="1" x14ac:dyDescent="0.15">
      <c r="A329" s="1025"/>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5"/>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5"/>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5"/>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x14ac:dyDescent="0.15">
      <c r="A333" s="1025"/>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5"/>
      <c r="B334" s="256"/>
      <c r="C334" s="255"/>
      <c r="D334" s="256"/>
      <c r="E334" s="255"/>
      <c r="F334" s="330"/>
      <c r="G334" s="235"/>
      <c r="H334" s="165"/>
      <c r="I334" s="165"/>
      <c r="J334" s="165"/>
      <c r="K334" s="165"/>
      <c r="L334" s="165"/>
      <c r="M334" s="165"/>
      <c r="N334" s="165"/>
      <c r="O334" s="165"/>
      <c r="P334" s="236"/>
      <c r="Q334" s="1012"/>
      <c r="R334" s="1013"/>
      <c r="S334" s="1013"/>
      <c r="T334" s="1013"/>
      <c r="U334" s="1013"/>
      <c r="V334" s="1013"/>
      <c r="W334" s="1013"/>
      <c r="X334" s="1013"/>
      <c r="Y334" s="1013"/>
      <c r="Z334" s="1013"/>
      <c r="AA334" s="101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5"/>
      <c r="B335" s="256"/>
      <c r="C335" s="255"/>
      <c r="D335" s="256"/>
      <c r="E335" s="255"/>
      <c r="F335" s="330"/>
      <c r="G335" s="237"/>
      <c r="H335" s="238"/>
      <c r="I335" s="238"/>
      <c r="J335" s="238"/>
      <c r="K335" s="238"/>
      <c r="L335" s="238"/>
      <c r="M335" s="238"/>
      <c r="N335" s="238"/>
      <c r="O335" s="238"/>
      <c r="P335" s="239"/>
      <c r="Q335" s="1015"/>
      <c r="R335" s="1016"/>
      <c r="S335" s="1016"/>
      <c r="T335" s="1016"/>
      <c r="U335" s="1016"/>
      <c r="V335" s="1016"/>
      <c r="W335" s="1016"/>
      <c r="X335" s="1016"/>
      <c r="Y335" s="1016"/>
      <c r="Z335" s="1016"/>
      <c r="AA335" s="101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5"/>
      <c r="B336" s="256"/>
      <c r="C336" s="255"/>
      <c r="D336" s="256"/>
      <c r="E336" s="255"/>
      <c r="F336" s="330"/>
      <c r="G336" s="237"/>
      <c r="H336" s="238"/>
      <c r="I336" s="238"/>
      <c r="J336" s="238"/>
      <c r="K336" s="238"/>
      <c r="L336" s="238"/>
      <c r="M336" s="238"/>
      <c r="N336" s="238"/>
      <c r="O336" s="238"/>
      <c r="P336" s="239"/>
      <c r="Q336" s="1015"/>
      <c r="R336" s="1016"/>
      <c r="S336" s="1016"/>
      <c r="T336" s="1016"/>
      <c r="U336" s="1016"/>
      <c r="V336" s="1016"/>
      <c r="W336" s="1016"/>
      <c r="X336" s="1016"/>
      <c r="Y336" s="1016"/>
      <c r="Z336" s="1016"/>
      <c r="AA336" s="1017"/>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5"/>
      <c r="B337" s="256"/>
      <c r="C337" s="255"/>
      <c r="D337" s="256"/>
      <c r="E337" s="255"/>
      <c r="F337" s="330"/>
      <c r="G337" s="237"/>
      <c r="H337" s="238"/>
      <c r="I337" s="238"/>
      <c r="J337" s="238"/>
      <c r="K337" s="238"/>
      <c r="L337" s="238"/>
      <c r="M337" s="238"/>
      <c r="N337" s="238"/>
      <c r="O337" s="238"/>
      <c r="P337" s="239"/>
      <c r="Q337" s="1015"/>
      <c r="R337" s="1016"/>
      <c r="S337" s="1016"/>
      <c r="T337" s="1016"/>
      <c r="U337" s="1016"/>
      <c r="V337" s="1016"/>
      <c r="W337" s="1016"/>
      <c r="X337" s="1016"/>
      <c r="Y337" s="1016"/>
      <c r="Z337" s="1016"/>
      <c r="AA337" s="1017"/>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5"/>
      <c r="B338" s="256"/>
      <c r="C338" s="255"/>
      <c r="D338" s="256"/>
      <c r="E338" s="255"/>
      <c r="F338" s="330"/>
      <c r="G338" s="240"/>
      <c r="H338" s="168"/>
      <c r="I338" s="168"/>
      <c r="J338" s="168"/>
      <c r="K338" s="168"/>
      <c r="L338" s="168"/>
      <c r="M338" s="168"/>
      <c r="N338" s="168"/>
      <c r="O338" s="168"/>
      <c r="P338" s="241"/>
      <c r="Q338" s="1018"/>
      <c r="R338" s="1019"/>
      <c r="S338" s="1019"/>
      <c r="T338" s="1019"/>
      <c r="U338" s="1019"/>
      <c r="V338" s="1019"/>
      <c r="W338" s="1019"/>
      <c r="X338" s="1019"/>
      <c r="Y338" s="1019"/>
      <c r="Z338" s="1019"/>
      <c r="AA338" s="1020"/>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5"/>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5"/>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5"/>
      <c r="B341" s="256"/>
      <c r="C341" s="255"/>
      <c r="D341" s="256"/>
      <c r="E341" s="255"/>
      <c r="F341" s="330"/>
      <c r="G341" s="235"/>
      <c r="H341" s="165"/>
      <c r="I341" s="165"/>
      <c r="J341" s="165"/>
      <c r="K341" s="165"/>
      <c r="L341" s="165"/>
      <c r="M341" s="165"/>
      <c r="N341" s="165"/>
      <c r="O341" s="165"/>
      <c r="P341" s="236"/>
      <c r="Q341" s="1012"/>
      <c r="R341" s="1013"/>
      <c r="S341" s="1013"/>
      <c r="T341" s="1013"/>
      <c r="U341" s="1013"/>
      <c r="V341" s="1013"/>
      <c r="W341" s="1013"/>
      <c r="X341" s="1013"/>
      <c r="Y341" s="1013"/>
      <c r="Z341" s="1013"/>
      <c r="AA341" s="101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5"/>
      <c r="B342" s="256"/>
      <c r="C342" s="255"/>
      <c r="D342" s="256"/>
      <c r="E342" s="255"/>
      <c r="F342" s="330"/>
      <c r="G342" s="237"/>
      <c r="H342" s="238"/>
      <c r="I342" s="238"/>
      <c r="J342" s="238"/>
      <c r="K342" s="238"/>
      <c r="L342" s="238"/>
      <c r="M342" s="238"/>
      <c r="N342" s="238"/>
      <c r="O342" s="238"/>
      <c r="P342" s="239"/>
      <c r="Q342" s="1015"/>
      <c r="R342" s="1016"/>
      <c r="S342" s="1016"/>
      <c r="T342" s="1016"/>
      <c r="U342" s="1016"/>
      <c r="V342" s="1016"/>
      <c r="W342" s="1016"/>
      <c r="X342" s="1016"/>
      <c r="Y342" s="1016"/>
      <c r="Z342" s="1016"/>
      <c r="AA342" s="101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5"/>
      <c r="B343" s="256"/>
      <c r="C343" s="255"/>
      <c r="D343" s="256"/>
      <c r="E343" s="255"/>
      <c r="F343" s="330"/>
      <c r="G343" s="237"/>
      <c r="H343" s="238"/>
      <c r="I343" s="238"/>
      <c r="J343" s="238"/>
      <c r="K343" s="238"/>
      <c r="L343" s="238"/>
      <c r="M343" s="238"/>
      <c r="N343" s="238"/>
      <c r="O343" s="238"/>
      <c r="P343" s="239"/>
      <c r="Q343" s="1015"/>
      <c r="R343" s="1016"/>
      <c r="S343" s="1016"/>
      <c r="T343" s="1016"/>
      <c r="U343" s="1016"/>
      <c r="V343" s="1016"/>
      <c r="W343" s="1016"/>
      <c r="X343" s="1016"/>
      <c r="Y343" s="1016"/>
      <c r="Z343" s="1016"/>
      <c r="AA343" s="1017"/>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5"/>
      <c r="B344" s="256"/>
      <c r="C344" s="255"/>
      <c r="D344" s="256"/>
      <c r="E344" s="255"/>
      <c r="F344" s="330"/>
      <c r="G344" s="237"/>
      <c r="H344" s="238"/>
      <c r="I344" s="238"/>
      <c r="J344" s="238"/>
      <c r="K344" s="238"/>
      <c r="L344" s="238"/>
      <c r="M344" s="238"/>
      <c r="N344" s="238"/>
      <c r="O344" s="238"/>
      <c r="P344" s="239"/>
      <c r="Q344" s="1015"/>
      <c r="R344" s="1016"/>
      <c r="S344" s="1016"/>
      <c r="T344" s="1016"/>
      <c r="U344" s="1016"/>
      <c r="V344" s="1016"/>
      <c r="W344" s="1016"/>
      <c r="X344" s="1016"/>
      <c r="Y344" s="1016"/>
      <c r="Z344" s="1016"/>
      <c r="AA344" s="1017"/>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5"/>
      <c r="B345" s="256"/>
      <c r="C345" s="255"/>
      <c r="D345" s="256"/>
      <c r="E345" s="255"/>
      <c r="F345" s="330"/>
      <c r="G345" s="240"/>
      <c r="H345" s="168"/>
      <c r="I345" s="168"/>
      <c r="J345" s="168"/>
      <c r="K345" s="168"/>
      <c r="L345" s="168"/>
      <c r="M345" s="168"/>
      <c r="N345" s="168"/>
      <c r="O345" s="168"/>
      <c r="P345" s="241"/>
      <c r="Q345" s="1018"/>
      <c r="R345" s="1019"/>
      <c r="S345" s="1019"/>
      <c r="T345" s="1019"/>
      <c r="U345" s="1019"/>
      <c r="V345" s="1019"/>
      <c r="W345" s="1019"/>
      <c r="X345" s="1019"/>
      <c r="Y345" s="1019"/>
      <c r="Z345" s="1019"/>
      <c r="AA345" s="1020"/>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5"/>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5"/>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5"/>
      <c r="B348" s="256"/>
      <c r="C348" s="255"/>
      <c r="D348" s="256"/>
      <c r="E348" s="255"/>
      <c r="F348" s="330"/>
      <c r="G348" s="235"/>
      <c r="H348" s="165"/>
      <c r="I348" s="165"/>
      <c r="J348" s="165"/>
      <c r="K348" s="165"/>
      <c r="L348" s="165"/>
      <c r="M348" s="165"/>
      <c r="N348" s="165"/>
      <c r="O348" s="165"/>
      <c r="P348" s="236"/>
      <c r="Q348" s="1012"/>
      <c r="R348" s="1013"/>
      <c r="S348" s="1013"/>
      <c r="T348" s="1013"/>
      <c r="U348" s="1013"/>
      <c r="V348" s="1013"/>
      <c r="W348" s="1013"/>
      <c r="X348" s="1013"/>
      <c r="Y348" s="1013"/>
      <c r="Z348" s="1013"/>
      <c r="AA348" s="101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5"/>
      <c r="B349" s="256"/>
      <c r="C349" s="255"/>
      <c r="D349" s="256"/>
      <c r="E349" s="255"/>
      <c r="F349" s="330"/>
      <c r="G349" s="237"/>
      <c r="H349" s="238"/>
      <c r="I349" s="238"/>
      <c r="J349" s="238"/>
      <c r="K349" s="238"/>
      <c r="L349" s="238"/>
      <c r="M349" s="238"/>
      <c r="N349" s="238"/>
      <c r="O349" s="238"/>
      <c r="P349" s="239"/>
      <c r="Q349" s="1015"/>
      <c r="R349" s="1016"/>
      <c r="S349" s="1016"/>
      <c r="T349" s="1016"/>
      <c r="U349" s="1016"/>
      <c r="V349" s="1016"/>
      <c r="W349" s="1016"/>
      <c r="X349" s="1016"/>
      <c r="Y349" s="1016"/>
      <c r="Z349" s="1016"/>
      <c r="AA349" s="101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5"/>
      <c r="B350" s="256"/>
      <c r="C350" s="255"/>
      <c r="D350" s="256"/>
      <c r="E350" s="255"/>
      <c r="F350" s="330"/>
      <c r="G350" s="237"/>
      <c r="H350" s="238"/>
      <c r="I350" s="238"/>
      <c r="J350" s="238"/>
      <c r="K350" s="238"/>
      <c r="L350" s="238"/>
      <c r="M350" s="238"/>
      <c r="N350" s="238"/>
      <c r="O350" s="238"/>
      <c r="P350" s="239"/>
      <c r="Q350" s="1015"/>
      <c r="R350" s="1016"/>
      <c r="S350" s="1016"/>
      <c r="T350" s="1016"/>
      <c r="U350" s="1016"/>
      <c r="V350" s="1016"/>
      <c r="W350" s="1016"/>
      <c r="X350" s="1016"/>
      <c r="Y350" s="1016"/>
      <c r="Z350" s="1016"/>
      <c r="AA350" s="1017"/>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5"/>
      <c r="B351" s="256"/>
      <c r="C351" s="255"/>
      <c r="D351" s="256"/>
      <c r="E351" s="255"/>
      <c r="F351" s="330"/>
      <c r="G351" s="237"/>
      <c r="H351" s="238"/>
      <c r="I351" s="238"/>
      <c r="J351" s="238"/>
      <c r="K351" s="238"/>
      <c r="L351" s="238"/>
      <c r="M351" s="238"/>
      <c r="N351" s="238"/>
      <c r="O351" s="238"/>
      <c r="P351" s="239"/>
      <c r="Q351" s="1015"/>
      <c r="R351" s="1016"/>
      <c r="S351" s="1016"/>
      <c r="T351" s="1016"/>
      <c r="U351" s="1016"/>
      <c r="V351" s="1016"/>
      <c r="W351" s="1016"/>
      <c r="X351" s="1016"/>
      <c r="Y351" s="1016"/>
      <c r="Z351" s="1016"/>
      <c r="AA351" s="1017"/>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5"/>
      <c r="B352" s="256"/>
      <c r="C352" s="255"/>
      <c r="D352" s="256"/>
      <c r="E352" s="255"/>
      <c r="F352" s="330"/>
      <c r="G352" s="240"/>
      <c r="H352" s="168"/>
      <c r="I352" s="168"/>
      <c r="J352" s="168"/>
      <c r="K352" s="168"/>
      <c r="L352" s="168"/>
      <c r="M352" s="168"/>
      <c r="N352" s="168"/>
      <c r="O352" s="168"/>
      <c r="P352" s="241"/>
      <c r="Q352" s="1018"/>
      <c r="R352" s="1019"/>
      <c r="S352" s="1019"/>
      <c r="T352" s="1019"/>
      <c r="U352" s="1019"/>
      <c r="V352" s="1019"/>
      <c r="W352" s="1019"/>
      <c r="X352" s="1019"/>
      <c r="Y352" s="1019"/>
      <c r="Z352" s="1019"/>
      <c r="AA352" s="1020"/>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5"/>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5"/>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5"/>
      <c r="B355" s="256"/>
      <c r="C355" s="255"/>
      <c r="D355" s="256"/>
      <c r="E355" s="255"/>
      <c r="F355" s="330"/>
      <c r="G355" s="235"/>
      <c r="H355" s="165"/>
      <c r="I355" s="165"/>
      <c r="J355" s="165"/>
      <c r="K355" s="165"/>
      <c r="L355" s="165"/>
      <c r="M355" s="165"/>
      <c r="N355" s="165"/>
      <c r="O355" s="165"/>
      <c r="P355" s="236"/>
      <c r="Q355" s="1012"/>
      <c r="R355" s="1013"/>
      <c r="S355" s="1013"/>
      <c r="T355" s="1013"/>
      <c r="U355" s="1013"/>
      <c r="V355" s="1013"/>
      <c r="W355" s="1013"/>
      <c r="X355" s="1013"/>
      <c r="Y355" s="1013"/>
      <c r="Z355" s="1013"/>
      <c r="AA355" s="101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5"/>
      <c r="B356" s="256"/>
      <c r="C356" s="255"/>
      <c r="D356" s="256"/>
      <c r="E356" s="255"/>
      <c r="F356" s="330"/>
      <c r="G356" s="237"/>
      <c r="H356" s="238"/>
      <c r="I356" s="238"/>
      <c r="J356" s="238"/>
      <c r="K356" s="238"/>
      <c r="L356" s="238"/>
      <c r="M356" s="238"/>
      <c r="N356" s="238"/>
      <c r="O356" s="238"/>
      <c r="P356" s="239"/>
      <c r="Q356" s="1015"/>
      <c r="R356" s="1016"/>
      <c r="S356" s="1016"/>
      <c r="T356" s="1016"/>
      <c r="U356" s="1016"/>
      <c r="V356" s="1016"/>
      <c r="W356" s="1016"/>
      <c r="X356" s="1016"/>
      <c r="Y356" s="1016"/>
      <c r="Z356" s="1016"/>
      <c r="AA356" s="101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5"/>
      <c r="B357" s="256"/>
      <c r="C357" s="255"/>
      <c r="D357" s="256"/>
      <c r="E357" s="255"/>
      <c r="F357" s="330"/>
      <c r="G357" s="237"/>
      <c r="H357" s="238"/>
      <c r="I357" s="238"/>
      <c r="J357" s="238"/>
      <c r="K357" s="238"/>
      <c r="L357" s="238"/>
      <c r="M357" s="238"/>
      <c r="N357" s="238"/>
      <c r="O357" s="238"/>
      <c r="P357" s="239"/>
      <c r="Q357" s="1015"/>
      <c r="R357" s="1016"/>
      <c r="S357" s="1016"/>
      <c r="T357" s="1016"/>
      <c r="U357" s="1016"/>
      <c r="V357" s="1016"/>
      <c r="W357" s="1016"/>
      <c r="X357" s="1016"/>
      <c r="Y357" s="1016"/>
      <c r="Z357" s="1016"/>
      <c r="AA357" s="1017"/>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5"/>
      <c r="B358" s="256"/>
      <c r="C358" s="255"/>
      <c r="D358" s="256"/>
      <c r="E358" s="255"/>
      <c r="F358" s="330"/>
      <c r="G358" s="237"/>
      <c r="H358" s="238"/>
      <c r="I358" s="238"/>
      <c r="J358" s="238"/>
      <c r="K358" s="238"/>
      <c r="L358" s="238"/>
      <c r="M358" s="238"/>
      <c r="N358" s="238"/>
      <c r="O358" s="238"/>
      <c r="P358" s="239"/>
      <c r="Q358" s="1015"/>
      <c r="R358" s="1016"/>
      <c r="S358" s="1016"/>
      <c r="T358" s="1016"/>
      <c r="U358" s="1016"/>
      <c r="V358" s="1016"/>
      <c r="W358" s="1016"/>
      <c r="X358" s="1016"/>
      <c r="Y358" s="1016"/>
      <c r="Z358" s="1016"/>
      <c r="AA358" s="1017"/>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5"/>
      <c r="B359" s="256"/>
      <c r="C359" s="255"/>
      <c r="D359" s="256"/>
      <c r="E359" s="255"/>
      <c r="F359" s="330"/>
      <c r="G359" s="240"/>
      <c r="H359" s="168"/>
      <c r="I359" s="168"/>
      <c r="J359" s="168"/>
      <c r="K359" s="168"/>
      <c r="L359" s="168"/>
      <c r="M359" s="168"/>
      <c r="N359" s="168"/>
      <c r="O359" s="168"/>
      <c r="P359" s="241"/>
      <c r="Q359" s="1018"/>
      <c r="R359" s="1019"/>
      <c r="S359" s="1019"/>
      <c r="T359" s="1019"/>
      <c r="U359" s="1019"/>
      <c r="V359" s="1019"/>
      <c r="W359" s="1019"/>
      <c r="X359" s="1019"/>
      <c r="Y359" s="1019"/>
      <c r="Z359" s="1019"/>
      <c r="AA359" s="1020"/>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5"/>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5"/>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5"/>
      <c r="B362" s="256"/>
      <c r="C362" s="255"/>
      <c r="D362" s="256"/>
      <c r="E362" s="255"/>
      <c r="F362" s="330"/>
      <c r="G362" s="235"/>
      <c r="H362" s="165"/>
      <c r="I362" s="165"/>
      <c r="J362" s="165"/>
      <c r="K362" s="165"/>
      <c r="L362" s="165"/>
      <c r="M362" s="165"/>
      <c r="N362" s="165"/>
      <c r="O362" s="165"/>
      <c r="P362" s="236"/>
      <c r="Q362" s="1012"/>
      <c r="R362" s="1013"/>
      <c r="S362" s="1013"/>
      <c r="T362" s="1013"/>
      <c r="U362" s="1013"/>
      <c r="V362" s="1013"/>
      <c r="W362" s="1013"/>
      <c r="X362" s="1013"/>
      <c r="Y362" s="1013"/>
      <c r="Z362" s="1013"/>
      <c r="AA362" s="101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5"/>
      <c r="B363" s="256"/>
      <c r="C363" s="255"/>
      <c r="D363" s="256"/>
      <c r="E363" s="255"/>
      <c r="F363" s="330"/>
      <c r="G363" s="237"/>
      <c r="H363" s="238"/>
      <c r="I363" s="238"/>
      <c r="J363" s="238"/>
      <c r="K363" s="238"/>
      <c r="L363" s="238"/>
      <c r="M363" s="238"/>
      <c r="N363" s="238"/>
      <c r="O363" s="238"/>
      <c r="P363" s="239"/>
      <c r="Q363" s="1015"/>
      <c r="R363" s="1016"/>
      <c r="S363" s="1016"/>
      <c r="T363" s="1016"/>
      <c r="U363" s="1016"/>
      <c r="V363" s="1016"/>
      <c r="W363" s="1016"/>
      <c r="X363" s="1016"/>
      <c r="Y363" s="1016"/>
      <c r="Z363" s="1016"/>
      <c r="AA363" s="101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5"/>
      <c r="B364" s="256"/>
      <c r="C364" s="255"/>
      <c r="D364" s="256"/>
      <c r="E364" s="255"/>
      <c r="F364" s="330"/>
      <c r="G364" s="237"/>
      <c r="H364" s="238"/>
      <c r="I364" s="238"/>
      <c r="J364" s="238"/>
      <c r="K364" s="238"/>
      <c r="L364" s="238"/>
      <c r="M364" s="238"/>
      <c r="N364" s="238"/>
      <c r="O364" s="238"/>
      <c r="P364" s="239"/>
      <c r="Q364" s="1015"/>
      <c r="R364" s="1016"/>
      <c r="S364" s="1016"/>
      <c r="T364" s="1016"/>
      <c r="U364" s="1016"/>
      <c r="V364" s="1016"/>
      <c r="W364" s="1016"/>
      <c r="X364" s="1016"/>
      <c r="Y364" s="1016"/>
      <c r="Z364" s="1016"/>
      <c r="AA364" s="1017"/>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5"/>
      <c r="B365" s="256"/>
      <c r="C365" s="255"/>
      <c r="D365" s="256"/>
      <c r="E365" s="255"/>
      <c r="F365" s="330"/>
      <c r="G365" s="237"/>
      <c r="H365" s="238"/>
      <c r="I365" s="238"/>
      <c r="J365" s="238"/>
      <c r="K365" s="238"/>
      <c r="L365" s="238"/>
      <c r="M365" s="238"/>
      <c r="N365" s="238"/>
      <c r="O365" s="238"/>
      <c r="P365" s="239"/>
      <c r="Q365" s="1015"/>
      <c r="R365" s="1016"/>
      <c r="S365" s="1016"/>
      <c r="T365" s="1016"/>
      <c r="U365" s="1016"/>
      <c r="V365" s="1016"/>
      <c r="W365" s="1016"/>
      <c r="X365" s="1016"/>
      <c r="Y365" s="1016"/>
      <c r="Z365" s="1016"/>
      <c r="AA365" s="1017"/>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5"/>
      <c r="B366" s="256"/>
      <c r="C366" s="255"/>
      <c r="D366" s="256"/>
      <c r="E366" s="331"/>
      <c r="F366" s="332"/>
      <c r="G366" s="240"/>
      <c r="H366" s="168"/>
      <c r="I366" s="168"/>
      <c r="J366" s="168"/>
      <c r="K366" s="168"/>
      <c r="L366" s="168"/>
      <c r="M366" s="168"/>
      <c r="N366" s="168"/>
      <c r="O366" s="168"/>
      <c r="P366" s="241"/>
      <c r="Q366" s="1018"/>
      <c r="R366" s="1019"/>
      <c r="S366" s="1019"/>
      <c r="T366" s="1019"/>
      <c r="U366" s="1019"/>
      <c r="V366" s="1019"/>
      <c r="W366" s="1019"/>
      <c r="X366" s="1019"/>
      <c r="Y366" s="1019"/>
      <c r="Z366" s="1019"/>
      <c r="AA366" s="1020"/>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5"/>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15">
      <c r="A370" s="1025"/>
      <c r="B370" s="256"/>
      <c r="C370" s="255"/>
      <c r="D370" s="256"/>
      <c r="E370" s="324" t="s">
        <v>268</v>
      </c>
      <c r="F370" s="325"/>
      <c r="G370" s="992"/>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5"/>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5"/>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391</v>
      </c>
      <c r="AF372" s="275"/>
      <c r="AG372" s="275"/>
      <c r="AH372" s="275"/>
      <c r="AI372" s="275" t="s">
        <v>389</v>
      </c>
      <c r="AJ372" s="275"/>
      <c r="AK372" s="275"/>
      <c r="AL372" s="275"/>
      <c r="AM372" s="275" t="s">
        <v>418</v>
      </c>
      <c r="AN372" s="275"/>
      <c r="AO372" s="275"/>
      <c r="AP372" s="277"/>
      <c r="AQ372" s="277" t="s">
        <v>235</v>
      </c>
      <c r="AR372" s="278"/>
      <c r="AS372" s="278"/>
      <c r="AT372" s="279"/>
      <c r="AU372" s="289" t="s">
        <v>251</v>
      </c>
      <c r="AV372" s="289"/>
      <c r="AW372" s="289"/>
      <c r="AX372" s="290"/>
    </row>
    <row r="373" spans="1:50" ht="18.75" hidden="1" customHeight="1" x14ac:dyDescent="0.15">
      <c r="A373" s="1025"/>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5"/>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5"/>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5"/>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391</v>
      </c>
      <c r="AF376" s="275"/>
      <c r="AG376" s="275"/>
      <c r="AH376" s="275"/>
      <c r="AI376" s="275" t="s">
        <v>389</v>
      </c>
      <c r="AJ376" s="275"/>
      <c r="AK376" s="275"/>
      <c r="AL376" s="275"/>
      <c r="AM376" s="275" t="s">
        <v>418</v>
      </c>
      <c r="AN376" s="275"/>
      <c r="AO376" s="275"/>
      <c r="AP376" s="277"/>
      <c r="AQ376" s="277" t="s">
        <v>235</v>
      </c>
      <c r="AR376" s="278"/>
      <c r="AS376" s="278"/>
      <c r="AT376" s="279"/>
      <c r="AU376" s="289" t="s">
        <v>251</v>
      </c>
      <c r="AV376" s="289"/>
      <c r="AW376" s="289"/>
      <c r="AX376" s="290"/>
    </row>
    <row r="377" spans="1:50" ht="18.75" hidden="1" customHeight="1" x14ac:dyDescent="0.15">
      <c r="A377" s="1025"/>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5"/>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5"/>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5"/>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391</v>
      </c>
      <c r="AF380" s="275"/>
      <c r="AG380" s="275"/>
      <c r="AH380" s="275"/>
      <c r="AI380" s="275" t="s">
        <v>389</v>
      </c>
      <c r="AJ380" s="275"/>
      <c r="AK380" s="275"/>
      <c r="AL380" s="275"/>
      <c r="AM380" s="275" t="s">
        <v>418</v>
      </c>
      <c r="AN380" s="275"/>
      <c r="AO380" s="275"/>
      <c r="AP380" s="277"/>
      <c r="AQ380" s="277" t="s">
        <v>235</v>
      </c>
      <c r="AR380" s="278"/>
      <c r="AS380" s="278"/>
      <c r="AT380" s="279"/>
      <c r="AU380" s="289" t="s">
        <v>251</v>
      </c>
      <c r="AV380" s="289"/>
      <c r="AW380" s="289"/>
      <c r="AX380" s="290"/>
    </row>
    <row r="381" spans="1:50" ht="18.75" hidden="1" customHeight="1" x14ac:dyDescent="0.15">
      <c r="A381" s="1025"/>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5"/>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5"/>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5"/>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391</v>
      </c>
      <c r="AF384" s="275"/>
      <c r="AG384" s="275"/>
      <c r="AH384" s="275"/>
      <c r="AI384" s="275" t="s">
        <v>389</v>
      </c>
      <c r="AJ384" s="275"/>
      <c r="AK384" s="275"/>
      <c r="AL384" s="275"/>
      <c r="AM384" s="275" t="s">
        <v>418</v>
      </c>
      <c r="AN384" s="275"/>
      <c r="AO384" s="275"/>
      <c r="AP384" s="277"/>
      <c r="AQ384" s="277" t="s">
        <v>235</v>
      </c>
      <c r="AR384" s="278"/>
      <c r="AS384" s="278"/>
      <c r="AT384" s="279"/>
      <c r="AU384" s="289" t="s">
        <v>251</v>
      </c>
      <c r="AV384" s="289"/>
      <c r="AW384" s="289"/>
      <c r="AX384" s="290"/>
    </row>
    <row r="385" spans="1:50" ht="18.75" hidden="1" customHeight="1" x14ac:dyDescent="0.15">
      <c r="A385" s="1025"/>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5"/>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5"/>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5"/>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391</v>
      </c>
      <c r="AF388" s="275"/>
      <c r="AG388" s="275"/>
      <c r="AH388" s="275"/>
      <c r="AI388" s="275" t="s">
        <v>389</v>
      </c>
      <c r="AJ388" s="275"/>
      <c r="AK388" s="275"/>
      <c r="AL388" s="275"/>
      <c r="AM388" s="275" t="s">
        <v>418</v>
      </c>
      <c r="AN388" s="275"/>
      <c r="AO388" s="275"/>
      <c r="AP388" s="277"/>
      <c r="AQ388" s="277" t="s">
        <v>235</v>
      </c>
      <c r="AR388" s="278"/>
      <c r="AS388" s="278"/>
      <c r="AT388" s="279"/>
      <c r="AU388" s="289" t="s">
        <v>251</v>
      </c>
      <c r="AV388" s="289"/>
      <c r="AW388" s="289"/>
      <c r="AX388" s="290"/>
    </row>
    <row r="389" spans="1:50" ht="18.75" hidden="1" customHeight="1" x14ac:dyDescent="0.15">
      <c r="A389" s="1025"/>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5"/>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5"/>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5"/>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x14ac:dyDescent="0.15">
      <c r="A393" s="1025"/>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5"/>
      <c r="B394" s="256"/>
      <c r="C394" s="255"/>
      <c r="D394" s="256"/>
      <c r="E394" s="255"/>
      <c r="F394" s="330"/>
      <c r="G394" s="235"/>
      <c r="H394" s="165"/>
      <c r="I394" s="165"/>
      <c r="J394" s="165"/>
      <c r="K394" s="165"/>
      <c r="L394" s="165"/>
      <c r="M394" s="165"/>
      <c r="N394" s="165"/>
      <c r="O394" s="165"/>
      <c r="P394" s="236"/>
      <c r="Q394" s="1012"/>
      <c r="R394" s="1013"/>
      <c r="S394" s="1013"/>
      <c r="T394" s="1013"/>
      <c r="U394" s="1013"/>
      <c r="V394" s="1013"/>
      <c r="W394" s="1013"/>
      <c r="X394" s="1013"/>
      <c r="Y394" s="1013"/>
      <c r="Z394" s="1013"/>
      <c r="AA394" s="101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5"/>
      <c r="B395" s="256"/>
      <c r="C395" s="255"/>
      <c r="D395" s="256"/>
      <c r="E395" s="255"/>
      <c r="F395" s="330"/>
      <c r="G395" s="237"/>
      <c r="H395" s="238"/>
      <c r="I395" s="238"/>
      <c r="J395" s="238"/>
      <c r="K395" s="238"/>
      <c r="L395" s="238"/>
      <c r="M395" s="238"/>
      <c r="N395" s="238"/>
      <c r="O395" s="238"/>
      <c r="P395" s="239"/>
      <c r="Q395" s="1015"/>
      <c r="R395" s="1016"/>
      <c r="S395" s="1016"/>
      <c r="T395" s="1016"/>
      <c r="U395" s="1016"/>
      <c r="V395" s="1016"/>
      <c r="W395" s="1016"/>
      <c r="X395" s="1016"/>
      <c r="Y395" s="1016"/>
      <c r="Z395" s="1016"/>
      <c r="AA395" s="101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5"/>
      <c r="B396" s="256"/>
      <c r="C396" s="255"/>
      <c r="D396" s="256"/>
      <c r="E396" s="255"/>
      <c r="F396" s="330"/>
      <c r="G396" s="237"/>
      <c r="H396" s="238"/>
      <c r="I396" s="238"/>
      <c r="J396" s="238"/>
      <c r="K396" s="238"/>
      <c r="L396" s="238"/>
      <c r="M396" s="238"/>
      <c r="N396" s="238"/>
      <c r="O396" s="238"/>
      <c r="P396" s="239"/>
      <c r="Q396" s="1015"/>
      <c r="R396" s="1016"/>
      <c r="S396" s="1016"/>
      <c r="T396" s="1016"/>
      <c r="U396" s="1016"/>
      <c r="V396" s="1016"/>
      <c r="W396" s="1016"/>
      <c r="X396" s="1016"/>
      <c r="Y396" s="1016"/>
      <c r="Z396" s="1016"/>
      <c r="AA396" s="1017"/>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5"/>
      <c r="B397" s="256"/>
      <c r="C397" s="255"/>
      <c r="D397" s="256"/>
      <c r="E397" s="255"/>
      <c r="F397" s="330"/>
      <c r="G397" s="237"/>
      <c r="H397" s="238"/>
      <c r="I397" s="238"/>
      <c r="J397" s="238"/>
      <c r="K397" s="238"/>
      <c r="L397" s="238"/>
      <c r="M397" s="238"/>
      <c r="N397" s="238"/>
      <c r="O397" s="238"/>
      <c r="P397" s="239"/>
      <c r="Q397" s="1015"/>
      <c r="R397" s="1016"/>
      <c r="S397" s="1016"/>
      <c r="T397" s="1016"/>
      <c r="U397" s="1016"/>
      <c r="V397" s="1016"/>
      <c r="W397" s="1016"/>
      <c r="X397" s="1016"/>
      <c r="Y397" s="1016"/>
      <c r="Z397" s="1016"/>
      <c r="AA397" s="1017"/>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5"/>
      <c r="B398" s="256"/>
      <c r="C398" s="255"/>
      <c r="D398" s="256"/>
      <c r="E398" s="255"/>
      <c r="F398" s="330"/>
      <c r="G398" s="240"/>
      <c r="H398" s="168"/>
      <c r="I398" s="168"/>
      <c r="J398" s="168"/>
      <c r="K398" s="168"/>
      <c r="L398" s="168"/>
      <c r="M398" s="168"/>
      <c r="N398" s="168"/>
      <c r="O398" s="168"/>
      <c r="P398" s="241"/>
      <c r="Q398" s="1018"/>
      <c r="R398" s="1019"/>
      <c r="S398" s="1019"/>
      <c r="T398" s="1019"/>
      <c r="U398" s="1019"/>
      <c r="V398" s="1019"/>
      <c r="W398" s="1019"/>
      <c r="X398" s="1019"/>
      <c r="Y398" s="1019"/>
      <c r="Z398" s="1019"/>
      <c r="AA398" s="1020"/>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5"/>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5"/>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5"/>
      <c r="B401" s="256"/>
      <c r="C401" s="255"/>
      <c r="D401" s="256"/>
      <c r="E401" s="255"/>
      <c r="F401" s="330"/>
      <c r="G401" s="235"/>
      <c r="H401" s="165"/>
      <c r="I401" s="165"/>
      <c r="J401" s="165"/>
      <c r="K401" s="165"/>
      <c r="L401" s="165"/>
      <c r="M401" s="165"/>
      <c r="N401" s="165"/>
      <c r="O401" s="165"/>
      <c r="P401" s="236"/>
      <c r="Q401" s="1012"/>
      <c r="R401" s="1013"/>
      <c r="S401" s="1013"/>
      <c r="T401" s="1013"/>
      <c r="U401" s="1013"/>
      <c r="V401" s="1013"/>
      <c r="W401" s="1013"/>
      <c r="X401" s="1013"/>
      <c r="Y401" s="1013"/>
      <c r="Z401" s="1013"/>
      <c r="AA401" s="101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5"/>
      <c r="B402" s="256"/>
      <c r="C402" s="255"/>
      <c r="D402" s="256"/>
      <c r="E402" s="255"/>
      <c r="F402" s="330"/>
      <c r="G402" s="237"/>
      <c r="H402" s="238"/>
      <c r="I402" s="238"/>
      <c r="J402" s="238"/>
      <c r="K402" s="238"/>
      <c r="L402" s="238"/>
      <c r="M402" s="238"/>
      <c r="N402" s="238"/>
      <c r="O402" s="238"/>
      <c r="P402" s="239"/>
      <c r="Q402" s="1015"/>
      <c r="R402" s="1016"/>
      <c r="S402" s="1016"/>
      <c r="T402" s="1016"/>
      <c r="U402" s="1016"/>
      <c r="V402" s="1016"/>
      <c r="W402" s="1016"/>
      <c r="X402" s="1016"/>
      <c r="Y402" s="1016"/>
      <c r="Z402" s="1016"/>
      <c r="AA402" s="101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5"/>
      <c r="B403" s="256"/>
      <c r="C403" s="255"/>
      <c r="D403" s="256"/>
      <c r="E403" s="255"/>
      <c r="F403" s="330"/>
      <c r="G403" s="237"/>
      <c r="H403" s="238"/>
      <c r="I403" s="238"/>
      <c r="J403" s="238"/>
      <c r="K403" s="238"/>
      <c r="L403" s="238"/>
      <c r="M403" s="238"/>
      <c r="N403" s="238"/>
      <c r="O403" s="238"/>
      <c r="P403" s="239"/>
      <c r="Q403" s="1015"/>
      <c r="R403" s="1016"/>
      <c r="S403" s="1016"/>
      <c r="T403" s="1016"/>
      <c r="U403" s="1016"/>
      <c r="V403" s="1016"/>
      <c r="W403" s="1016"/>
      <c r="X403" s="1016"/>
      <c r="Y403" s="1016"/>
      <c r="Z403" s="1016"/>
      <c r="AA403" s="1017"/>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5"/>
      <c r="B404" s="256"/>
      <c r="C404" s="255"/>
      <c r="D404" s="256"/>
      <c r="E404" s="255"/>
      <c r="F404" s="330"/>
      <c r="G404" s="237"/>
      <c r="H404" s="238"/>
      <c r="I404" s="238"/>
      <c r="J404" s="238"/>
      <c r="K404" s="238"/>
      <c r="L404" s="238"/>
      <c r="M404" s="238"/>
      <c r="N404" s="238"/>
      <c r="O404" s="238"/>
      <c r="P404" s="239"/>
      <c r="Q404" s="1015"/>
      <c r="R404" s="1016"/>
      <c r="S404" s="1016"/>
      <c r="T404" s="1016"/>
      <c r="U404" s="1016"/>
      <c r="V404" s="1016"/>
      <c r="W404" s="1016"/>
      <c r="X404" s="1016"/>
      <c r="Y404" s="1016"/>
      <c r="Z404" s="1016"/>
      <c r="AA404" s="1017"/>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5"/>
      <c r="B405" s="256"/>
      <c r="C405" s="255"/>
      <c r="D405" s="256"/>
      <c r="E405" s="255"/>
      <c r="F405" s="330"/>
      <c r="G405" s="240"/>
      <c r="H405" s="168"/>
      <c r="I405" s="168"/>
      <c r="J405" s="168"/>
      <c r="K405" s="168"/>
      <c r="L405" s="168"/>
      <c r="M405" s="168"/>
      <c r="N405" s="168"/>
      <c r="O405" s="168"/>
      <c r="P405" s="241"/>
      <c r="Q405" s="1018"/>
      <c r="R405" s="1019"/>
      <c r="S405" s="1019"/>
      <c r="T405" s="1019"/>
      <c r="U405" s="1019"/>
      <c r="V405" s="1019"/>
      <c r="W405" s="1019"/>
      <c r="X405" s="1019"/>
      <c r="Y405" s="1019"/>
      <c r="Z405" s="1019"/>
      <c r="AA405" s="1020"/>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5"/>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5"/>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5"/>
      <c r="B408" s="256"/>
      <c r="C408" s="255"/>
      <c r="D408" s="256"/>
      <c r="E408" s="255"/>
      <c r="F408" s="330"/>
      <c r="G408" s="235"/>
      <c r="H408" s="165"/>
      <c r="I408" s="165"/>
      <c r="J408" s="165"/>
      <c r="K408" s="165"/>
      <c r="L408" s="165"/>
      <c r="M408" s="165"/>
      <c r="N408" s="165"/>
      <c r="O408" s="165"/>
      <c r="P408" s="236"/>
      <c r="Q408" s="1012"/>
      <c r="R408" s="1013"/>
      <c r="S408" s="1013"/>
      <c r="T408" s="1013"/>
      <c r="U408" s="1013"/>
      <c r="V408" s="1013"/>
      <c r="W408" s="1013"/>
      <c r="X408" s="1013"/>
      <c r="Y408" s="1013"/>
      <c r="Z408" s="1013"/>
      <c r="AA408" s="101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5"/>
      <c r="B409" s="256"/>
      <c r="C409" s="255"/>
      <c r="D409" s="256"/>
      <c r="E409" s="255"/>
      <c r="F409" s="330"/>
      <c r="G409" s="237"/>
      <c r="H409" s="238"/>
      <c r="I409" s="238"/>
      <c r="J409" s="238"/>
      <c r="K409" s="238"/>
      <c r="L409" s="238"/>
      <c r="M409" s="238"/>
      <c r="N409" s="238"/>
      <c r="O409" s="238"/>
      <c r="P409" s="239"/>
      <c r="Q409" s="1015"/>
      <c r="R409" s="1016"/>
      <c r="S409" s="1016"/>
      <c r="T409" s="1016"/>
      <c r="U409" s="1016"/>
      <c r="V409" s="1016"/>
      <c r="W409" s="1016"/>
      <c r="X409" s="1016"/>
      <c r="Y409" s="1016"/>
      <c r="Z409" s="1016"/>
      <c r="AA409" s="101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5"/>
      <c r="B410" s="256"/>
      <c r="C410" s="255"/>
      <c r="D410" s="256"/>
      <c r="E410" s="255"/>
      <c r="F410" s="330"/>
      <c r="G410" s="237"/>
      <c r="H410" s="238"/>
      <c r="I410" s="238"/>
      <c r="J410" s="238"/>
      <c r="K410" s="238"/>
      <c r="L410" s="238"/>
      <c r="M410" s="238"/>
      <c r="N410" s="238"/>
      <c r="O410" s="238"/>
      <c r="P410" s="239"/>
      <c r="Q410" s="1015"/>
      <c r="R410" s="1016"/>
      <c r="S410" s="1016"/>
      <c r="T410" s="1016"/>
      <c r="U410" s="1016"/>
      <c r="V410" s="1016"/>
      <c r="W410" s="1016"/>
      <c r="X410" s="1016"/>
      <c r="Y410" s="1016"/>
      <c r="Z410" s="1016"/>
      <c r="AA410" s="1017"/>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5"/>
      <c r="B411" s="256"/>
      <c r="C411" s="255"/>
      <c r="D411" s="256"/>
      <c r="E411" s="255"/>
      <c r="F411" s="330"/>
      <c r="G411" s="237"/>
      <c r="H411" s="238"/>
      <c r="I411" s="238"/>
      <c r="J411" s="238"/>
      <c r="K411" s="238"/>
      <c r="L411" s="238"/>
      <c r="M411" s="238"/>
      <c r="N411" s="238"/>
      <c r="O411" s="238"/>
      <c r="P411" s="239"/>
      <c r="Q411" s="1015"/>
      <c r="R411" s="1016"/>
      <c r="S411" s="1016"/>
      <c r="T411" s="1016"/>
      <c r="U411" s="1016"/>
      <c r="V411" s="1016"/>
      <c r="W411" s="1016"/>
      <c r="X411" s="1016"/>
      <c r="Y411" s="1016"/>
      <c r="Z411" s="1016"/>
      <c r="AA411" s="1017"/>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5"/>
      <c r="B412" s="256"/>
      <c r="C412" s="255"/>
      <c r="D412" s="256"/>
      <c r="E412" s="255"/>
      <c r="F412" s="330"/>
      <c r="G412" s="240"/>
      <c r="H412" s="168"/>
      <c r="I412" s="168"/>
      <c r="J412" s="168"/>
      <c r="K412" s="168"/>
      <c r="L412" s="168"/>
      <c r="M412" s="168"/>
      <c r="N412" s="168"/>
      <c r="O412" s="168"/>
      <c r="P412" s="241"/>
      <c r="Q412" s="1018"/>
      <c r="R412" s="1019"/>
      <c r="S412" s="1019"/>
      <c r="T412" s="1019"/>
      <c r="U412" s="1019"/>
      <c r="V412" s="1019"/>
      <c r="W412" s="1019"/>
      <c r="X412" s="1019"/>
      <c r="Y412" s="1019"/>
      <c r="Z412" s="1019"/>
      <c r="AA412" s="1020"/>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5"/>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5"/>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5"/>
      <c r="B415" s="256"/>
      <c r="C415" s="255"/>
      <c r="D415" s="256"/>
      <c r="E415" s="255"/>
      <c r="F415" s="330"/>
      <c r="G415" s="235"/>
      <c r="H415" s="165"/>
      <c r="I415" s="165"/>
      <c r="J415" s="165"/>
      <c r="K415" s="165"/>
      <c r="L415" s="165"/>
      <c r="M415" s="165"/>
      <c r="N415" s="165"/>
      <c r="O415" s="165"/>
      <c r="P415" s="236"/>
      <c r="Q415" s="1012"/>
      <c r="R415" s="1013"/>
      <c r="S415" s="1013"/>
      <c r="T415" s="1013"/>
      <c r="U415" s="1013"/>
      <c r="V415" s="1013"/>
      <c r="W415" s="1013"/>
      <c r="X415" s="1013"/>
      <c r="Y415" s="1013"/>
      <c r="Z415" s="1013"/>
      <c r="AA415" s="101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5"/>
      <c r="B416" s="256"/>
      <c r="C416" s="255"/>
      <c r="D416" s="256"/>
      <c r="E416" s="255"/>
      <c r="F416" s="330"/>
      <c r="G416" s="237"/>
      <c r="H416" s="238"/>
      <c r="I416" s="238"/>
      <c r="J416" s="238"/>
      <c r="K416" s="238"/>
      <c r="L416" s="238"/>
      <c r="M416" s="238"/>
      <c r="N416" s="238"/>
      <c r="O416" s="238"/>
      <c r="P416" s="239"/>
      <c r="Q416" s="1015"/>
      <c r="R416" s="1016"/>
      <c r="S416" s="1016"/>
      <c r="T416" s="1016"/>
      <c r="U416" s="1016"/>
      <c r="V416" s="1016"/>
      <c r="W416" s="1016"/>
      <c r="X416" s="1016"/>
      <c r="Y416" s="1016"/>
      <c r="Z416" s="1016"/>
      <c r="AA416" s="101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5"/>
      <c r="B417" s="256"/>
      <c r="C417" s="255"/>
      <c r="D417" s="256"/>
      <c r="E417" s="255"/>
      <c r="F417" s="330"/>
      <c r="G417" s="237"/>
      <c r="H417" s="238"/>
      <c r="I417" s="238"/>
      <c r="J417" s="238"/>
      <c r="K417" s="238"/>
      <c r="L417" s="238"/>
      <c r="M417" s="238"/>
      <c r="N417" s="238"/>
      <c r="O417" s="238"/>
      <c r="P417" s="239"/>
      <c r="Q417" s="1015"/>
      <c r="R417" s="1016"/>
      <c r="S417" s="1016"/>
      <c r="T417" s="1016"/>
      <c r="U417" s="1016"/>
      <c r="V417" s="1016"/>
      <c r="W417" s="1016"/>
      <c r="X417" s="1016"/>
      <c r="Y417" s="1016"/>
      <c r="Z417" s="1016"/>
      <c r="AA417" s="1017"/>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5"/>
      <c r="B418" s="256"/>
      <c r="C418" s="255"/>
      <c r="D418" s="256"/>
      <c r="E418" s="255"/>
      <c r="F418" s="330"/>
      <c r="G418" s="237"/>
      <c r="H418" s="238"/>
      <c r="I418" s="238"/>
      <c r="J418" s="238"/>
      <c r="K418" s="238"/>
      <c r="L418" s="238"/>
      <c r="M418" s="238"/>
      <c r="N418" s="238"/>
      <c r="O418" s="238"/>
      <c r="P418" s="239"/>
      <c r="Q418" s="1015"/>
      <c r="R418" s="1016"/>
      <c r="S418" s="1016"/>
      <c r="T418" s="1016"/>
      <c r="U418" s="1016"/>
      <c r="V418" s="1016"/>
      <c r="W418" s="1016"/>
      <c r="X418" s="1016"/>
      <c r="Y418" s="1016"/>
      <c r="Z418" s="1016"/>
      <c r="AA418" s="1017"/>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5"/>
      <c r="B419" s="256"/>
      <c r="C419" s="255"/>
      <c r="D419" s="256"/>
      <c r="E419" s="255"/>
      <c r="F419" s="330"/>
      <c r="G419" s="240"/>
      <c r="H419" s="168"/>
      <c r="I419" s="168"/>
      <c r="J419" s="168"/>
      <c r="K419" s="168"/>
      <c r="L419" s="168"/>
      <c r="M419" s="168"/>
      <c r="N419" s="168"/>
      <c r="O419" s="168"/>
      <c r="P419" s="241"/>
      <c r="Q419" s="1018"/>
      <c r="R419" s="1019"/>
      <c r="S419" s="1019"/>
      <c r="T419" s="1019"/>
      <c r="U419" s="1019"/>
      <c r="V419" s="1019"/>
      <c r="W419" s="1019"/>
      <c r="X419" s="1019"/>
      <c r="Y419" s="1019"/>
      <c r="Z419" s="1019"/>
      <c r="AA419" s="1020"/>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5"/>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5"/>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5"/>
      <c r="B422" s="256"/>
      <c r="C422" s="255"/>
      <c r="D422" s="256"/>
      <c r="E422" s="255"/>
      <c r="F422" s="330"/>
      <c r="G422" s="235"/>
      <c r="H422" s="165"/>
      <c r="I422" s="165"/>
      <c r="J422" s="165"/>
      <c r="K422" s="165"/>
      <c r="L422" s="165"/>
      <c r="M422" s="165"/>
      <c r="N422" s="165"/>
      <c r="O422" s="165"/>
      <c r="P422" s="236"/>
      <c r="Q422" s="1012"/>
      <c r="R422" s="1013"/>
      <c r="S422" s="1013"/>
      <c r="T422" s="1013"/>
      <c r="U422" s="1013"/>
      <c r="V422" s="1013"/>
      <c r="W422" s="1013"/>
      <c r="X422" s="1013"/>
      <c r="Y422" s="1013"/>
      <c r="Z422" s="1013"/>
      <c r="AA422" s="101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5"/>
      <c r="B423" s="256"/>
      <c r="C423" s="255"/>
      <c r="D423" s="256"/>
      <c r="E423" s="255"/>
      <c r="F423" s="330"/>
      <c r="G423" s="237"/>
      <c r="H423" s="238"/>
      <c r="I423" s="238"/>
      <c r="J423" s="238"/>
      <c r="K423" s="238"/>
      <c r="L423" s="238"/>
      <c r="M423" s="238"/>
      <c r="N423" s="238"/>
      <c r="O423" s="238"/>
      <c r="P423" s="239"/>
      <c r="Q423" s="1015"/>
      <c r="R423" s="1016"/>
      <c r="S423" s="1016"/>
      <c r="T423" s="1016"/>
      <c r="U423" s="1016"/>
      <c r="V423" s="1016"/>
      <c r="W423" s="1016"/>
      <c r="X423" s="1016"/>
      <c r="Y423" s="1016"/>
      <c r="Z423" s="1016"/>
      <c r="AA423" s="101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5"/>
      <c r="B424" s="256"/>
      <c r="C424" s="255"/>
      <c r="D424" s="256"/>
      <c r="E424" s="255"/>
      <c r="F424" s="330"/>
      <c r="G424" s="237"/>
      <c r="H424" s="238"/>
      <c r="I424" s="238"/>
      <c r="J424" s="238"/>
      <c r="K424" s="238"/>
      <c r="L424" s="238"/>
      <c r="M424" s="238"/>
      <c r="N424" s="238"/>
      <c r="O424" s="238"/>
      <c r="P424" s="239"/>
      <c r="Q424" s="1015"/>
      <c r="R424" s="1016"/>
      <c r="S424" s="1016"/>
      <c r="T424" s="1016"/>
      <c r="U424" s="1016"/>
      <c r="V424" s="1016"/>
      <c r="W424" s="1016"/>
      <c r="X424" s="1016"/>
      <c r="Y424" s="1016"/>
      <c r="Z424" s="1016"/>
      <c r="AA424" s="1017"/>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5"/>
      <c r="B425" s="256"/>
      <c r="C425" s="255"/>
      <c r="D425" s="256"/>
      <c r="E425" s="255"/>
      <c r="F425" s="330"/>
      <c r="G425" s="237"/>
      <c r="H425" s="238"/>
      <c r="I425" s="238"/>
      <c r="J425" s="238"/>
      <c r="K425" s="238"/>
      <c r="L425" s="238"/>
      <c r="M425" s="238"/>
      <c r="N425" s="238"/>
      <c r="O425" s="238"/>
      <c r="P425" s="239"/>
      <c r="Q425" s="1015"/>
      <c r="R425" s="1016"/>
      <c r="S425" s="1016"/>
      <c r="T425" s="1016"/>
      <c r="U425" s="1016"/>
      <c r="V425" s="1016"/>
      <c r="W425" s="1016"/>
      <c r="X425" s="1016"/>
      <c r="Y425" s="1016"/>
      <c r="Z425" s="1016"/>
      <c r="AA425" s="1017"/>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5"/>
      <c r="B426" s="256"/>
      <c r="C426" s="255"/>
      <c r="D426" s="256"/>
      <c r="E426" s="331"/>
      <c r="F426" s="332"/>
      <c r="G426" s="240"/>
      <c r="H426" s="168"/>
      <c r="I426" s="168"/>
      <c r="J426" s="168"/>
      <c r="K426" s="168"/>
      <c r="L426" s="168"/>
      <c r="M426" s="168"/>
      <c r="N426" s="168"/>
      <c r="O426" s="168"/>
      <c r="P426" s="241"/>
      <c r="Q426" s="1018"/>
      <c r="R426" s="1019"/>
      <c r="S426" s="1019"/>
      <c r="T426" s="1019"/>
      <c r="U426" s="1019"/>
      <c r="V426" s="1019"/>
      <c r="W426" s="1019"/>
      <c r="X426" s="1019"/>
      <c r="Y426" s="1019"/>
      <c r="Z426" s="1019"/>
      <c r="AA426" s="1020"/>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5"/>
      <c r="B429" s="256"/>
      <c r="C429" s="331"/>
      <c r="D429" s="102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5"/>
      <c r="B430" s="256"/>
      <c r="C430" s="253" t="s">
        <v>421</v>
      </c>
      <c r="D430" s="254"/>
      <c r="E430" s="242" t="s">
        <v>399</v>
      </c>
      <c r="F430" s="469"/>
      <c r="G430" s="244" t="s">
        <v>255</v>
      </c>
      <c r="H430" s="162"/>
      <c r="I430" s="162"/>
      <c r="J430" s="470" t="s">
        <v>407</v>
      </c>
      <c r="K430" s="246"/>
      <c r="L430" s="246"/>
      <c r="M430" s="246"/>
      <c r="N430" s="246"/>
      <c r="O430" s="246"/>
      <c r="P430" s="246"/>
      <c r="Q430" s="246"/>
      <c r="R430" s="246"/>
      <c r="S430" s="246"/>
      <c r="T430" s="247"/>
      <c r="U430" s="471" t="s">
        <v>407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customHeight="1" x14ac:dyDescent="0.15">
      <c r="A432" s="102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407</v>
      </c>
      <c r="AF432" s="140"/>
      <c r="AG432" s="141" t="s">
        <v>236</v>
      </c>
      <c r="AH432" s="176"/>
      <c r="AI432" s="186"/>
      <c r="AJ432" s="186"/>
      <c r="AK432" s="186"/>
      <c r="AL432" s="181"/>
      <c r="AM432" s="186"/>
      <c r="AN432" s="186"/>
      <c r="AO432" s="186"/>
      <c r="AP432" s="181"/>
      <c r="AQ432" s="262" t="s">
        <v>407</v>
      </c>
      <c r="AR432" s="140"/>
      <c r="AS432" s="141" t="s">
        <v>236</v>
      </c>
      <c r="AT432" s="176"/>
      <c r="AU432" s="262" t="s">
        <v>407</v>
      </c>
      <c r="AV432" s="140"/>
      <c r="AW432" s="141" t="s">
        <v>181</v>
      </c>
      <c r="AX432" s="142"/>
    </row>
    <row r="433" spans="1:50" ht="23.25" customHeight="1" x14ac:dyDescent="0.15">
      <c r="A433" s="1025"/>
      <c r="B433" s="256"/>
      <c r="C433" s="255"/>
      <c r="D433" s="256"/>
      <c r="E433" s="170"/>
      <c r="F433" s="171"/>
      <c r="G433" s="264" t="s">
        <v>407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407</v>
      </c>
      <c r="AC433" s="137"/>
      <c r="AD433" s="137"/>
      <c r="AE433" s="259" t="s">
        <v>591</v>
      </c>
      <c r="AF433" s="120"/>
      <c r="AG433" s="120"/>
      <c r="AH433" s="120"/>
      <c r="AI433" s="259" t="s">
        <v>407</v>
      </c>
      <c r="AJ433" s="120"/>
      <c r="AK433" s="120"/>
      <c r="AL433" s="120"/>
      <c r="AM433" s="259" t="s">
        <v>558</v>
      </c>
      <c r="AN433" s="120"/>
      <c r="AO433" s="120"/>
      <c r="AP433" s="120"/>
      <c r="AQ433" s="259" t="s">
        <v>407</v>
      </c>
      <c r="AR433" s="120"/>
      <c r="AS433" s="120"/>
      <c r="AT433" s="121"/>
      <c r="AU433" s="260" t="s">
        <v>407</v>
      </c>
      <c r="AV433" s="120"/>
      <c r="AW433" s="120"/>
      <c r="AX433" s="219"/>
    </row>
    <row r="434" spans="1:50" ht="23.25" customHeight="1" x14ac:dyDescent="0.15">
      <c r="A434" s="102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407</v>
      </c>
      <c r="AC434" s="137"/>
      <c r="AD434" s="137"/>
      <c r="AE434" s="259" t="s">
        <v>407</v>
      </c>
      <c r="AF434" s="120"/>
      <c r="AG434" s="120"/>
      <c r="AH434" s="120"/>
      <c r="AI434" s="259" t="s">
        <v>591</v>
      </c>
      <c r="AJ434" s="120"/>
      <c r="AK434" s="120"/>
      <c r="AL434" s="120"/>
      <c r="AM434" s="259" t="s">
        <v>558</v>
      </c>
      <c r="AN434" s="120"/>
      <c r="AO434" s="120"/>
      <c r="AP434" s="120"/>
      <c r="AQ434" s="259" t="s">
        <v>407</v>
      </c>
      <c r="AR434" s="120"/>
      <c r="AS434" s="120"/>
      <c r="AT434" s="121"/>
      <c r="AU434" s="260" t="s">
        <v>407</v>
      </c>
      <c r="AV434" s="120"/>
      <c r="AW434" s="120"/>
      <c r="AX434" s="219"/>
    </row>
    <row r="435" spans="1:50" ht="23.25" customHeight="1" x14ac:dyDescent="0.15">
      <c r="A435" s="102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407</v>
      </c>
      <c r="AF435" s="120"/>
      <c r="AG435" s="120"/>
      <c r="AH435" s="120"/>
      <c r="AI435" s="259" t="s">
        <v>407</v>
      </c>
      <c r="AJ435" s="120"/>
      <c r="AK435" s="120"/>
      <c r="AL435" s="120"/>
      <c r="AM435" s="259" t="s">
        <v>558</v>
      </c>
      <c r="AN435" s="120"/>
      <c r="AO435" s="120"/>
      <c r="AP435" s="120"/>
      <c r="AQ435" s="259" t="s">
        <v>407</v>
      </c>
      <c r="AR435" s="120"/>
      <c r="AS435" s="120"/>
      <c r="AT435" s="121"/>
      <c r="AU435" s="260" t="s">
        <v>407</v>
      </c>
      <c r="AV435" s="120"/>
      <c r="AW435" s="120"/>
      <c r="AX435" s="219"/>
    </row>
    <row r="436" spans="1:50" ht="18.75" hidden="1" customHeight="1" x14ac:dyDescent="0.15">
      <c r="A436" s="102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2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2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2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2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customHeight="1" x14ac:dyDescent="0.15">
      <c r="A457" s="102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236</v>
      </c>
      <c r="AH457" s="176"/>
      <c r="AI457" s="186"/>
      <c r="AJ457" s="186"/>
      <c r="AK457" s="186"/>
      <c r="AL457" s="181"/>
      <c r="AM457" s="186"/>
      <c r="AN457" s="186"/>
      <c r="AO457" s="186"/>
      <c r="AP457" s="181"/>
      <c r="AQ457" s="262" t="s">
        <v>407</v>
      </c>
      <c r="AR457" s="140"/>
      <c r="AS457" s="141" t="s">
        <v>236</v>
      </c>
      <c r="AT457" s="176"/>
      <c r="AU457" s="263" t="s">
        <v>407</v>
      </c>
      <c r="AV457" s="140"/>
      <c r="AW457" s="141" t="s">
        <v>181</v>
      </c>
      <c r="AX457" s="142"/>
    </row>
    <row r="458" spans="1:50" ht="23.25" customHeight="1" x14ac:dyDescent="0.15">
      <c r="A458" s="1025"/>
      <c r="B458" s="256"/>
      <c r="C458" s="255"/>
      <c r="D458" s="256"/>
      <c r="E458" s="170"/>
      <c r="F458" s="171"/>
      <c r="G458" s="264" t="s">
        <v>407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407</v>
      </c>
      <c r="AC458" s="137"/>
      <c r="AD458" s="137"/>
      <c r="AE458" s="259" t="s">
        <v>590</v>
      </c>
      <c r="AF458" s="120"/>
      <c r="AG458" s="120"/>
      <c r="AH458" s="120"/>
      <c r="AI458" s="259" t="s">
        <v>407</v>
      </c>
      <c r="AJ458" s="120"/>
      <c r="AK458" s="120"/>
      <c r="AL458" s="120"/>
      <c r="AM458" s="259" t="s">
        <v>558</v>
      </c>
      <c r="AN458" s="120"/>
      <c r="AO458" s="120"/>
      <c r="AP458" s="120"/>
      <c r="AQ458" s="259" t="s">
        <v>407</v>
      </c>
      <c r="AR458" s="120"/>
      <c r="AS458" s="120"/>
      <c r="AT458" s="121"/>
      <c r="AU458" s="260" t="s">
        <v>407</v>
      </c>
      <c r="AV458" s="120"/>
      <c r="AW458" s="120"/>
      <c r="AX458" s="219"/>
    </row>
    <row r="459" spans="1:50" ht="23.25" customHeight="1" x14ac:dyDescent="0.15">
      <c r="A459" s="102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407</v>
      </c>
      <c r="AC459" s="137"/>
      <c r="AD459" s="137"/>
      <c r="AE459" s="259" t="s">
        <v>407</v>
      </c>
      <c r="AF459" s="120"/>
      <c r="AG459" s="120"/>
      <c r="AH459" s="120"/>
      <c r="AI459" s="259" t="s">
        <v>407</v>
      </c>
      <c r="AJ459" s="120"/>
      <c r="AK459" s="120"/>
      <c r="AL459" s="120"/>
      <c r="AM459" s="259" t="s">
        <v>558</v>
      </c>
      <c r="AN459" s="120"/>
      <c r="AO459" s="120"/>
      <c r="AP459" s="120"/>
      <c r="AQ459" s="259" t="s">
        <v>407</v>
      </c>
      <c r="AR459" s="120"/>
      <c r="AS459" s="120"/>
      <c r="AT459" s="121"/>
      <c r="AU459" s="260" t="s">
        <v>591</v>
      </c>
      <c r="AV459" s="120"/>
      <c r="AW459" s="120"/>
      <c r="AX459" s="219"/>
    </row>
    <row r="460" spans="1:50" ht="23.25" customHeight="1" x14ac:dyDescent="0.15">
      <c r="A460" s="102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407</v>
      </c>
      <c r="AF460" s="120"/>
      <c r="AG460" s="120"/>
      <c r="AH460" s="120"/>
      <c r="AI460" s="259" t="s">
        <v>642</v>
      </c>
      <c r="AJ460" s="120"/>
      <c r="AK460" s="120"/>
      <c r="AL460" s="120"/>
      <c r="AM460" s="259" t="s">
        <v>558</v>
      </c>
      <c r="AN460" s="120"/>
      <c r="AO460" s="120"/>
      <c r="AP460" s="120"/>
      <c r="AQ460" s="259" t="s">
        <v>407</v>
      </c>
      <c r="AR460" s="120"/>
      <c r="AS460" s="120"/>
      <c r="AT460" s="121"/>
      <c r="AU460" s="260" t="s">
        <v>407</v>
      </c>
      <c r="AV460" s="120"/>
      <c r="AW460" s="120"/>
      <c r="AX460" s="219"/>
    </row>
    <row r="461" spans="1:50" ht="18.75" hidden="1" customHeight="1" x14ac:dyDescent="0.15">
      <c r="A461" s="102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2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2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2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2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5"/>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5"/>
      <c r="B482" s="256"/>
      <c r="C482" s="255"/>
      <c r="D482" s="256"/>
      <c r="E482" s="339" t="s">
        <v>407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5"/>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2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2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2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2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2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2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2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2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2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2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5"/>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5"/>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2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2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2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2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2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2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2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2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2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2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5"/>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5"/>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2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2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2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2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2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2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2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2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2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2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5"/>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5"/>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2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2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2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2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2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2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2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2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2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2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5"/>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7.75"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4" t="s">
        <v>610</v>
      </c>
      <c r="AE702" s="925"/>
      <c r="AF702" s="925"/>
      <c r="AG702" s="908" t="s">
        <v>593</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610</v>
      </c>
      <c r="AE703" s="159"/>
      <c r="AF703" s="159"/>
      <c r="AG703" s="687" t="s">
        <v>594</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610</v>
      </c>
      <c r="AE704" s="606"/>
      <c r="AF704" s="606"/>
      <c r="AG704" s="449" t="s">
        <v>595</v>
      </c>
      <c r="AH704" s="238"/>
      <c r="AI704" s="238"/>
      <c r="AJ704" s="238"/>
      <c r="AK704" s="238"/>
      <c r="AL704" s="238"/>
      <c r="AM704" s="238"/>
      <c r="AN704" s="238"/>
      <c r="AO704" s="238"/>
      <c r="AP704" s="238"/>
      <c r="AQ704" s="238"/>
      <c r="AR704" s="238"/>
      <c r="AS704" s="238"/>
      <c r="AT704" s="238"/>
      <c r="AU704" s="238"/>
      <c r="AV704" s="238"/>
      <c r="AW704" s="238"/>
      <c r="AX704" s="450"/>
    </row>
    <row r="705" spans="1:50" ht="62.2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610</v>
      </c>
      <c r="AE705" s="756"/>
      <c r="AF705" s="756"/>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62.25" customHeight="1" x14ac:dyDescent="0.15">
      <c r="A706" s="678"/>
      <c r="B706" s="793"/>
      <c r="C706" s="634"/>
      <c r="D706" s="635"/>
      <c r="E706" s="706" t="s">
        <v>380</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623</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62.2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619</v>
      </c>
      <c r="AE707" s="604"/>
      <c r="AF707" s="604"/>
      <c r="AG707" s="449"/>
      <c r="AH707" s="238"/>
      <c r="AI707" s="238"/>
      <c r="AJ707" s="238"/>
      <c r="AK707" s="238"/>
      <c r="AL707" s="238"/>
      <c r="AM707" s="238"/>
      <c r="AN707" s="238"/>
      <c r="AO707" s="238"/>
      <c r="AP707" s="238"/>
      <c r="AQ707" s="238"/>
      <c r="AR707" s="238"/>
      <c r="AS707" s="238"/>
      <c r="AT707" s="238"/>
      <c r="AU707" s="238"/>
      <c r="AV707" s="238"/>
      <c r="AW707" s="238"/>
      <c r="AX707" s="450"/>
    </row>
    <row r="708" spans="1:50" ht="57.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620</v>
      </c>
      <c r="AE708" s="691"/>
      <c r="AF708" s="691"/>
      <c r="AG708" s="546" t="s">
        <v>562</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610</v>
      </c>
      <c r="AE709" s="159"/>
      <c r="AF709" s="159"/>
      <c r="AG709" s="687" t="s">
        <v>597</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620</v>
      </c>
      <c r="AE710" s="159"/>
      <c r="AF710" s="159"/>
      <c r="AG710" s="687" t="s">
        <v>562</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610</v>
      </c>
      <c r="AE711" s="159"/>
      <c r="AF711" s="159"/>
      <c r="AG711" s="687" t="s">
        <v>598</v>
      </c>
      <c r="AH711" s="688"/>
      <c r="AI711" s="688"/>
      <c r="AJ711" s="688"/>
      <c r="AK711" s="688"/>
      <c r="AL711" s="688"/>
      <c r="AM711" s="688"/>
      <c r="AN711" s="688"/>
      <c r="AO711" s="688"/>
      <c r="AP711" s="688"/>
      <c r="AQ711" s="688"/>
      <c r="AR711" s="688"/>
      <c r="AS711" s="688"/>
      <c r="AT711" s="688"/>
      <c r="AU711" s="688"/>
      <c r="AV711" s="688"/>
      <c r="AW711" s="688"/>
      <c r="AX711" s="689"/>
    </row>
    <row r="712" spans="1:50" ht="98.25" customHeight="1" x14ac:dyDescent="0.15">
      <c r="A712" s="678"/>
      <c r="B712" s="679"/>
      <c r="C712" s="608" t="s">
        <v>348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647</v>
      </c>
      <c r="AE712" s="606"/>
      <c r="AF712" s="606"/>
      <c r="AG712" s="614" t="s">
        <v>652</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620</v>
      </c>
      <c r="AE713" s="159"/>
      <c r="AF713" s="160"/>
      <c r="AG713" s="687" t="s">
        <v>562</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326</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610</v>
      </c>
      <c r="AE714" s="612"/>
      <c r="AF714" s="613"/>
      <c r="AG714" s="712" t="s">
        <v>599</v>
      </c>
      <c r="AH714" s="713"/>
      <c r="AI714" s="713"/>
      <c r="AJ714" s="713"/>
      <c r="AK714" s="713"/>
      <c r="AL714" s="713"/>
      <c r="AM714" s="713"/>
      <c r="AN714" s="713"/>
      <c r="AO714" s="713"/>
      <c r="AP714" s="713"/>
      <c r="AQ714" s="713"/>
      <c r="AR714" s="713"/>
      <c r="AS714" s="713"/>
      <c r="AT714" s="713"/>
      <c r="AU714" s="713"/>
      <c r="AV714" s="713"/>
      <c r="AW714" s="713"/>
      <c r="AX714" s="714"/>
    </row>
    <row r="715" spans="1:50" ht="57.75" customHeight="1" x14ac:dyDescent="0.15">
      <c r="A715" s="641" t="s">
        <v>40</v>
      </c>
      <c r="B715" s="677"/>
      <c r="C715" s="682" t="s">
        <v>327</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610</v>
      </c>
      <c r="AE715" s="691"/>
      <c r="AF715" s="800"/>
      <c r="AG715" s="546" t="s">
        <v>600</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610</v>
      </c>
      <c r="AE716" s="782"/>
      <c r="AF716" s="782"/>
      <c r="AG716" s="687" t="s">
        <v>601</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647</v>
      </c>
      <c r="AE717" s="159"/>
      <c r="AF717" s="159"/>
      <c r="AG717" s="687" t="s">
        <v>648</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610</v>
      </c>
      <c r="AE718" s="159"/>
      <c r="AF718" s="159"/>
      <c r="AG718" s="167" t="s">
        <v>602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620</v>
      </c>
      <c r="AE719" s="691"/>
      <c r="AF719" s="691"/>
      <c r="AG719" s="164" t="s">
        <v>650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3"/>
      <c r="B720" s="674"/>
      <c r="C720" s="965" t="s">
        <v>341</v>
      </c>
      <c r="D720" s="963"/>
      <c r="E720" s="963"/>
      <c r="F720" s="966"/>
      <c r="G720" s="962" t="s">
        <v>342</v>
      </c>
      <c r="H720" s="963"/>
      <c r="I720" s="963"/>
      <c r="J720" s="963"/>
      <c r="K720" s="963"/>
      <c r="L720" s="963"/>
      <c r="M720" s="963"/>
      <c r="N720" s="962" t="s">
        <v>345</v>
      </c>
      <c r="O720" s="963"/>
      <c r="P720" s="963"/>
      <c r="Q720" s="963"/>
      <c r="R720" s="963"/>
      <c r="S720" s="963"/>
      <c r="T720" s="963"/>
      <c r="U720" s="963"/>
      <c r="V720" s="963"/>
      <c r="W720" s="963"/>
      <c r="X720" s="963"/>
      <c r="Y720" s="963"/>
      <c r="Z720" s="963"/>
      <c r="AA720" s="963"/>
      <c r="AB720" s="963"/>
      <c r="AC720" s="963"/>
      <c r="AD720" s="963"/>
      <c r="AE720" s="963"/>
      <c r="AF720" s="964"/>
      <c r="AG720" s="449"/>
      <c r="AH720" s="238"/>
      <c r="AI720" s="238"/>
      <c r="AJ720" s="238"/>
      <c r="AK720" s="238"/>
      <c r="AL720" s="238"/>
      <c r="AM720" s="238"/>
      <c r="AN720" s="238"/>
      <c r="AO720" s="238"/>
      <c r="AP720" s="238"/>
      <c r="AQ720" s="238"/>
      <c r="AR720" s="238"/>
      <c r="AS720" s="238"/>
      <c r="AT720" s="238"/>
      <c r="AU720" s="238"/>
      <c r="AV720" s="238"/>
      <c r="AW720" s="238"/>
      <c r="AX720" s="450"/>
    </row>
    <row r="721" spans="1:50" ht="21" customHeight="1" x14ac:dyDescent="0.15">
      <c r="A721" s="673"/>
      <c r="B721" s="674"/>
      <c r="C721" s="947"/>
      <c r="D721" s="948"/>
      <c r="E721" s="948"/>
      <c r="F721" s="949"/>
      <c r="G721" s="967"/>
      <c r="H721" s="968"/>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49"/>
      <c r="AH721" s="238"/>
      <c r="AI721" s="238"/>
      <c r="AJ721" s="238"/>
      <c r="AK721" s="238"/>
      <c r="AL721" s="238"/>
      <c r="AM721" s="238"/>
      <c r="AN721" s="238"/>
      <c r="AO721" s="238"/>
      <c r="AP721" s="238"/>
      <c r="AQ721" s="238"/>
      <c r="AR721" s="238"/>
      <c r="AS721" s="238"/>
      <c r="AT721" s="238"/>
      <c r="AU721" s="238"/>
      <c r="AV721" s="238"/>
      <c r="AW721" s="238"/>
      <c r="AX721" s="450"/>
    </row>
    <row r="722" spans="1:50" ht="21" customHeight="1" x14ac:dyDescent="0.15">
      <c r="A722" s="673"/>
      <c r="B722" s="674"/>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49"/>
      <c r="AH722" s="238"/>
      <c r="AI722" s="238"/>
      <c r="AJ722" s="238"/>
      <c r="AK722" s="238"/>
      <c r="AL722" s="238"/>
      <c r="AM722" s="238"/>
      <c r="AN722" s="238"/>
      <c r="AO722" s="238"/>
      <c r="AP722" s="238"/>
      <c r="AQ722" s="238"/>
      <c r="AR722" s="238"/>
      <c r="AS722" s="238"/>
      <c r="AT722" s="238"/>
      <c r="AU722" s="238"/>
      <c r="AV722" s="238"/>
      <c r="AW722" s="238"/>
      <c r="AX722" s="450"/>
    </row>
    <row r="723" spans="1:50" ht="21" customHeight="1" x14ac:dyDescent="0.15">
      <c r="A723" s="673"/>
      <c r="B723" s="674"/>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49"/>
      <c r="AH723" s="238"/>
      <c r="AI723" s="238"/>
      <c r="AJ723" s="238"/>
      <c r="AK723" s="238"/>
      <c r="AL723" s="238"/>
      <c r="AM723" s="238"/>
      <c r="AN723" s="238"/>
      <c r="AO723" s="238"/>
      <c r="AP723" s="238"/>
      <c r="AQ723" s="238"/>
      <c r="AR723" s="238"/>
      <c r="AS723" s="238"/>
      <c r="AT723" s="238"/>
      <c r="AU723" s="238"/>
      <c r="AV723" s="238"/>
      <c r="AW723" s="238"/>
      <c r="AX723" s="450"/>
    </row>
    <row r="724" spans="1:50" ht="21" customHeight="1" x14ac:dyDescent="0.15">
      <c r="A724" s="673"/>
      <c r="B724" s="674"/>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49"/>
      <c r="AH724" s="238"/>
      <c r="AI724" s="238"/>
      <c r="AJ724" s="238"/>
      <c r="AK724" s="238"/>
      <c r="AL724" s="238"/>
      <c r="AM724" s="238"/>
      <c r="AN724" s="238"/>
      <c r="AO724" s="238"/>
      <c r="AP724" s="238"/>
      <c r="AQ724" s="238"/>
      <c r="AR724" s="238"/>
      <c r="AS724" s="238"/>
      <c r="AT724" s="238"/>
      <c r="AU724" s="238"/>
      <c r="AV724" s="238"/>
      <c r="AW724" s="238"/>
      <c r="AX724" s="450"/>
    </row>
    <row r="725" spans="1:50" ht="21" customHeight="1" x14ac:dyDescent="0.15">
      <c r="A725" s="675"/>
      <c r="B725" s="676"/>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61.5" customHeight="1" x14ac:dyDescent="0.15">
      <c r="A726" s="641" t="s">
        <v>48</v>
      </c>
      <c r="B726" s="642"/>
      <c r="C726" s="464" t="s">
        <v>53</v>
      </c>
      <c r="D726" s="601"/>
      <c r="E726" s="601"/>
      <c r="F726" s="602"/>
      <c r="G726" s="820" t="s">
        <v>621</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1.5" customHeight="1" thickBot="1" x14ac:dyDescent="0.2">
      <c r="A727" s="643"/>
      <c r="B727" s="644"/>
      <c r="C727" s="718" t="s">
        <v>57</v>
      </c>
      <c r="D727" s="719"/>
      <c r="E727" s="719"/>
      <c r="F727" s="720"/>
      <c r="G727" s="818" t="s">
        <v>622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659</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2" customHeight="1" thickBot="1" x14ac:dyDescent="0.2">
      <c r="A731" s="638" t="s">
        <v>137</v>
      </c>
      <c r="B731" s="639"/>
      <c r="C731" s="639"/>
      <c r="D731" s="639"/>
      <c r="E731" s="640"/>
      <c r="F731" s="703" t="s">
        <v>660</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75" customHeight="1" thickBot="1" x14ac:dyDescent="0.2">
      <c r="A733" s="772" t="s">
        <v>661</v>
      </c>
      <c r="B733" s="773"/>
      <c r="C733" s="773"/>
      <c r="D733" s="773"/>
      <c r="E733" s="774"/>
      <c r="F733" s="789" t="s">
        <v>662</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t="s">
        <v>603</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0" t="s">
        <v>402</v>
      </c>
      <c r="B737" s="101"/>
      <c r="C737" s="101"/>
      <c r="D737" s="102"/>
      <c r="E737" s="103" t="s">
        <v>562</v>
      </c>
      <c r="F737" s="103"/>
      <c r="G737" s="103"/>
      <c r="H737" s="103"/>
      <c r="I737" s="103"/>
      <c r="J737" s="103"/>
      <c r="K737" s="103"/>
      <c r="L737" s="103"/>
      <c r="M737" s="103"/>
      <c r="N737" s="109" t="s">
        <v>397</v>
      </c>
      <c r="O737" s="109"/>
      <c r="P737" s="109"/>
      <c r="Q737" s="109"/>
      <c r="R737" s="103" t="s">
        <v>604</v>
      </c>
      <c r="S737" s="103"/>
      <c r="T737" s="103"/>
      <c r="U737" s="103"/>
      <c r="V737" s="103"/>
      <c r="W737" s="103"/>
      <c r="X737" s="103"/>
      <c r="Y737" s="103"/>
      <c r="Z737" s="103"/>
      <c r="AA737" s="109" t="s">
        <v>396</v>
      </c>
      <c r="AB737" s="109"/>
      <c r="AC737" s="109"/>
      <c r="AD737" s="109"/>
      <c r="AE737" s="103" t="s">
        <v>605</v>
      </c>
      <c r="AF737" s="103"/>
      <c r="AG737" s="103"/>
      <c r="AH737" s="103"/>
      <c r="AI737" s="103"/>
      <c r="AJ737" s="103"/>
      <c r="AK737" s="103"/>
      <c r="AL737" s="103"/>
      <c r="AM737" s="103"/>
      <c r="AN737" s="109" t="s">
        <v>395</v>
      </c>
      <c r="AO737" s="109"/>
      <c r="AP737" s="109"/>
      <c r="AQ737" s="109"/>
      <c r="AR737" s="110" t="s">
        <v>606</v>
      </c>
      <c r="AS737" s="111"/>
      <c r="AT737" s="111"/>
      <c r="AU737" s="111"/>
      <c r="AV737" s="111"/>
      <c r="AW737" s="111"/>
      <c r="AX737" s="112"/>
      <c r="AY737" s="88"/>
      <c r="AZ737" s="88"/>
    </row>
    <row r="738" spans="1:52" ht="24.75" customHeight="1" x14ac:dyDescent="0.15">
      <c r="A738" s="100" t="s">
        <v>394</v>
      </c>
      <c r="B738" s="101"/>
      <c r="C738" s="101"/>
      <c r="D738" s="102"/>
      <c r="E738" s="103" t="s">
        <v>607</v>
      </c>
      <c r="F738" s="103"/>
      <c r="G738" s="103"/>
      <c r="H738" s="103"/>
      <c r="I738" s="103"/>
      <c r="J738" s="103"/>
      <c r="K738" s="103"/>
      <c r="L738" s="103"/>
      <c r="M738" s="103"/>
      <c r="N738" s="109" t="s">
        <v>393</v>
      </c>
      <c r="O738" s="109"/>
      <c r="P738" s="109"/>
      <c r="Q738" s="109"/>
      <c r="R738" s="103" t="s">
        <v>608</v>
      </c>
      <c r="S738" s="103"/>
      <c r="T738" s="103"/>
      <c r="U738" s="103"/>
      <c r="V738" s="103"/>
      <c r="W738" s="103"/>
      <c r="X738" s="103"/>
      <c r="Y738" s="103"/>
      <c r="Z738" s="103"/>
      <c r="AA738" s="109" t="s">
        <v>392</v>
      </c>
      <c r="AB738" s="109"/>
      <c r="AC738" s="109"/>
      <c r="AD738" s="109"/>
      <c r="AE738" s="103" t="s">
        <v>608</v>
      </c>
      <c r="AF738" s="103"/>
      <c r="AG738" s="103"/>
      <c r="AH738" s="103"/>
      <c r="AI738" s="103"/>
      <c r="AJ738" s="103"/>
      <c r="AK738" s="103"/>
      <c r="AL738" s="103"/>
      <c r="AM738" s="103"/>
      <c r="AN738" s="109" t="s">
        <v>391</v>
      </c>
      <c r="AO738" s="109"/>
      <c r="AP738" s="109"/>
      <c r="AQ738" s="109"/>
      <c r="AR738" s="110">
        <v>196</v>
      </c>
      <c r="AS738" s="111"/>
      <c r="AT738" s="111"/>
      <c r="AU738" s="111"/>
      <c r="AV738" s="111"/>
      <c r="AW738" s="111"/>
      <c r="AX738" s="112"/>
    </row>
    <row r="739" spans="1:52" ht="24.75" customHeight="1" x14ac:dyDescent="0.15">
      <c r="A739" s="100" t="s">
        <v>390</v>
      </c>
      <c r="B739" s="101"/>
      <c r="C739" s="101"/>
      <c r="D739" s="102"/>
      <c r="E739" s="103">
        <v>195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609</v>
      </c>
      <c r="F740" s="125"/>
      <c r="G740" s="125"/>
      <c r="H740" s="92" t="str">
        <f>IF(E740="", "", "(")</f>
        <v>(</v>
      </c>
      <c r="I740" s="125"/>
      <c r="J740" s="125"/>
      <c r="K740" s="92" t="str">
        <f>IF(OR(I740="　", I740=""), "", "-")</f>
        <v/>
      </c>
      <c r="L740" s="126">
        <v>186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385</v>
      </c>
      <c r="B780" s="784"/>
      <c r="C780" s="784"/>
      <c r="D780" s="784"/>
      <c r="E780" s="784"/>
      <c r="F780" s="785"/>
      <c r="G780" s="460" t="s">
        <v>628</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629</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6"/>
      <c r="B781" s="786"/>
      <c r="C781" s="786"/>
      <c r="D781" s="786"/>
      <c r="E781" s="786"/>
      <c r="F781" s="787"/>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76"/>
      <c r="B782" s="786"/>
      <c r="C782" s="786"/>
      <c r="D782" s="786"/>
      <c r="E782" s="786"/>
      <c r="F782" s="787"/>
      <c r="G782" s="472" t="s">
        <v>624</v>
      </c>
      <c r="H782" s="473"/>
      <c r="I782" s="473"/>
      <c r="J782" s="473"/>
      <c r="K782" s="474"/>
      <c r="L782" s="475" t="s">
        <v>627</v>
      </c>
      <c r="M782" s="476"/>
      <c r="N782" s="476"/>
      <c r="O782" s="476"/>
      <c r="P782" s="476"/>
      <c r="Q782" s="476"/>
      <c r="R782" s="476"/>
      <c r="S782" s="476"/>
      <c r="T782" s="476"/>
      <c r="U782" s="476"/>
      <c r="V782" s="476"/>
      <c r="W782" s="476"/>
      <c r="X782" s="477"/>
      <c r="Y782" s="478">
        <v>13.72</v>
      </c>
      <c r="Z782" s="479"/>
      <c r="AA782" s="479"/>
      <c r="AB782" s="577"/>
      <c r="AC782" s="472" t="s">
        <v>624</v>
      </c>
      <c r="AD782" s="473"/>
      <c r="AE782" s="473"/>
      <c r="AF782" s="473"/>
      <c r="AG782" s="474"/>
      <c r="AH782" s="475" t="s">
        <v>655</v>
      </c>
      <c r="AI782" s="476"/>
      <c r="AJ782" s="476"/>
      <c r="AK782" s="476"/>
      <c r="AL782" s="476"/>
      <c r="AM782" s="476"/>
      <c r="AN782" s="476"/>
      <c r="AO782" s="476"/>
      <c r="AP782" s="476"/>
      <c r="AQ782" s="476"/>
      <c r="AR782" s="476"/>
      <c r="AS782" s="476"/>
      <c r="AT782" s="477"/>
      <c r="AU782" s="478">
        <v>1.8420000000000001</v>
      </c>
      <c r="AV782" s="479"/>
      <c r="AW782" s="479"/>
      <c r="AX782" s="480"/>
    </row>
    <row r="783" spans="1:50" ht="33" customHeight="1" x14ac:dyDescent="0.15">
      <c r="A783" s="576"/>
      <c r="B783" s="786"/>
      <c r="C783" s="786"/>
      <c r="D783" s="786"/>
      <c r="E783" s="786"/>
      <c r="F783" s="787"/>
      <c r="G783" s="367" t="s">
        <v>625</v>
      </c>
      <c r="H783" s="368"/>
      <c r="I783" s="368"/>
      <c r="J783" s="368"/>
      <c r="K783" s="369"/>
      <c r="L783" s="421" t="s">
        <v>653</v>
      </c>
      <c r="M783" s="422"/>
      <c r="N783" s="422"/>
      <c r="O783" s="422"/>
      <c r="P783" s="422"/>
      <c r="Q783" s="422"/>
      <c r="R783" s="422"/>
      <c r="S783" s="422"/>
      <c r="T783" s="422"/>
      <c r="U783" s="422"/>
      <c r="V783" s="422"/>
      <c r="W783" s="422"/>
      <c r="X783" s="423"/>
      <c r="Y783" s="418">
        <v>2.0169999999999999</v>
      </c>
      <c r="Z783" s="419"/>
      <c r="AA783" s="419"/>
      <c r="AB783" s="425"/>
      <c r="AC783" s="367" t="s">
        <v>625</v>
      </c>
      <c r="AD783" s="368"/>
      <c r="AE783" s="368"/>
      <c r="AF783" s="368"/>
      <c r="AG783" s="369"/>
      <c r="AH783" s="421" t="s">
        <v>656</v>
      </c>
      <c r="AI783" s="422"/>
      <c r="AJ783" s="422"/>
      <c r="AK783" s="422"/>
      <c r="AL783" s="422"/>
      <c r="AM783" s="422"/>
      <c r="AN783" s="422"/>
      <c r="AO783" s="422"/>
      <c r="AP783" s="422"/>
      <c r="AQ783" s="422"/>
      <c r="AR783" s="422"/>
      <c r="AS783" s="422"/>
      <c r="AT783" s="423"/>
      <c r="AU783" s="418">
        <v>1.6060000000000001</v>
      </c>
      <c r="AV783" s="419"/>
      <c r="AW783" s="419"/>
      <c r="AX783" s="420"/>
    </row>
    <row r="784" spans="1:50" ht="24.75" customHeight="1" x14ac:dyDescent="0.15">
      <c r="A784" s="576"/>
      <c r="B784" s="786"/>
      <c r="C784" s="786"/>
      <c r="D784" s="786"/>
      <c r="E784" s="786"/>
      <c r="F784" s="787"/>
      <c r="G784" s="367" t="s">
        <v>626</v>
      </c>
      <c r="H784" s="368"/>
      <c r="I784" s="368"/>
      <c r="J784" s="368"/>
      <c r="K784" s="369"/>
      <c r="L784" s="421" t="s">
        <v>654</v>
      </c>
      <c r="M784" s="422"/>
      <c r="N784" s="422"/>
      <c r="O784" s="422"/>
      <c r="P784" s="422"/>
      <c r="Q784" s="422"/>
      <c r="R784" s="422"/>
      <c r="S784" s="422"/>
      <c r="T784" s="422"/>
      <c r="U784" s="422"/>
      <c r="V784" s="422"/>
      <c r="W784" s="422"/>
      <c r="X784" s="423"/>
      <c r="Y784" s="418">
        <v>1.369</v>
      </c>
      <c r="Z784" s="419"/>
      <c r="AA784" s="419"/>
      <c r="AB784" s="425"/>
      <c r="AC784" s="367" t="s">
        <v>626</v>
      </c>
      <c r="AD784" s="368"/>
      <c r="AE784" s="368"/>
      <c r="AF784" s="368"/>
      <c r="AG784" s="369"/>
      <c r="AH784" s="421" t="s">
        <v>657</v>
      </c>
      <c r="AI784" s="422"/>
      <c r="AJ784" s="422"/>
      <c r="AK784" s="422"/>
      <c r="AL784" s="422"/>
      <c r="AM784" s="422"/>
      <c r="AN784" s="422"/>
      <c r="AO784" s="422"/>
      <c r="AP784" s="422"/>
      <c r="AQ784" s="422"/>
      <c r="AR784" s="422"/>
      <c r="AS784" s="422"/>
      <c r="AT784" s="423"/>
      <c r="AU784" s="418">
        <v>0.4</v>
      </c>
      <c r="AV784" s="419"/>
      <c r="AW784" s="419"/>
      <c r="AX784" s="420"/>
    </row>
    <row r="785" spans="1:50" ht="24.75" hidden="1" customHeight="1" x14ac:dyDescent="0.15">
      <c r="A785" s="576"/>
      <c r="B785" s="786"/>
      <c r="C785" s="786"/>
      <c r="D785" s="786"/>
      <c r="E785" s="786"/>
      <c r="F785" s="787"/>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6"/>
      <c r="B786" s="786"/>
      <c r="C786" s="786"/>
      <c r="D786" s="786"/>
      <c r="E786" s="786"/>
      <c r="F786" s="787"/>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6"/>
      <c r="B787" s="786"/>
      <c r="C787" s="786"/>
      <c r="D787" s="786"/>
      <c r="E787" s="786"/>
      <c r="F787" s="787"/>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6"/>
      <c r="B788" s="786"/>
      <c r="C788" s="786"/>
      <c r="D788" s="786"/>
      <c r="E788" s="786"/>
      <c r="F788" s="787"/>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6"/>
      <c r="B789" s="786"/>
      <c r="C789" s="786"/>
      <c r="D789" s="786"/>
      <c r="E789" s="786"/>
      <c r="F789" s="787"/>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6"/>
      <c r="B790" s="786"/>
      <c r="C790" s="786"/>
      <c r="D790" s="786"/>
      <c r="E790" s="786"/>
      <c r="F790" s="787"/>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6"/>
      <c r="B791" s="786"/>
      <c r="C791" s="786"/>
      <c r="D791" s="786"/>
      <c r="E791" s="786"/>
      <c r="F791" s="787"/>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6"/>
      <c r="B792" s="786"/>
      <c r="C792" s="786"/>
      <c r="D792" s="786"/>
      <c r="E792" s="786"/>
      <c r="F792" s="787"/>
      <c r="G792" s="429" t="s">
        <v>20</v>
      </c>
      <c r="H792" s="430"/>
      <c r="I792" s="430"/>
      <c r="J792" s="430"/>
      <c r="K792" s="430"/>
      <c r="L792" s="431"/>
      <c r="M792" s="432"/>
      <c r="N792" s="432"/>
      <c r="O792" s="432"/>
      <c r="P792" s="432"/>
      <c r="Q792" s="432"/>
      <c r="R792" s="432"/>
      <c r="S792" s="432"/>
      <c r="T792" s="432"/>
      <c r="U792" s="432"/>
      <c r="V792" s="432"/>
      <c r="W792" s="432"/>
      <c r="X792" s="433"/>
      <c r="Y792" s="434">
        <f>SUM(Y782:AB791)</f>
        <v>17.106000000000002</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3.8480000000000003</v>
      </c>
      <c r="AV792" s="435"/>
      <c r="AW792" s="435"/>
      <c r="AX792" s="437"/>
    </row>
    <row r="793" spans="1:50" ht="24.75" customHeight="1" x14ac:dyDescent="0.15">
      <c r="A793" s="576"/>
      <c r="B793" s="786"/>
      <c r="C793" s="786"/>
      <c r="D793" s="786"/>
      <c r="E793" s="786"/>
      <c r="F793" s="787"/>
      <c r="G793" s="460" t="s">
        <v>630</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631</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15">
      <c r="A794" s="576"/>
      <c r="B794" s="786"/>
      <c r="C794" s="786"/>
      <c r="D794" s="786"/>
      <c r="E794" s="786"/>
      <c r="F794" s="787"/>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customHeight="1" x14ac:dyDescent="0.15">
      <c r="A795" s="576"/>
      <c r="B795" s="786"/>
      <c r="C795" s="786"/>
      <c r="D795" s="786"/>
      <c r="E795" s="786"/>
      <c r="F795" s="787"/>
      <c r="G795" s="472" t="s">
        <v>624</v>
      </c>
      <c r="H795" s="473"/>
      <c r="I795" s="473"/>
      <c r="J795" s="473"/>
      <c r="K795" s="474"/>
      <c r="L795" s="475" t="s">
        <v>627</v>
      </c>
      <c r="M795" s="476"/>
      <c r="N795" s="476"/>
      <c r="O795" s="476"/>
      <c r="P795" s="476"/>
      <c r="Q795" s="476"/>
      <c r="R795" s="476"/>
      <c r="S795" s="476"/>
      <c r="T795" s="476"/>
      <c r="U795" s="476"/>
      <c r="V795" s="476"/>
      <c r="W795" s="476"/>
      <c r="X795" s="477"/>
      <c r="Y795" s="478">
        <v>11.223000000000001</v>
      </c>
      <c r="Z795" s="479"/>
      <c r="AA795" s="479"/>
      <c r="AB795" s="577"/>
      <c r="AC795" s="472" t="s">
        <v>632</v>
      </c>
      <c r="AD795" s="473"/>
      <c r="AE795" s="473"/>
      <c r="AF795" s="473"/>
      <c r="AG795" s="474"/>
      <c r="AH795" s="475" t="s">
        <v>633</v>
      </c>
      <c r="AI795" s="476"/>
      <c r="AJ795" s="476"/>
      <c r="AK795" s="476"/>
      <c r="AL795" s="476"/>
      <c r="AM795" s="476"/>
      <c r="AN795" s="476"/>
      <c r="AO795" s="476"/>
      <c r="AP795" s="476"/>
      <c r="AQ795" s="476"/>
      <c r="AR795" s="476"/>
      <c r="AS795" s="476"/>
      <c r="AT795" s="477"/>
      <c r="AU795" s="478">
        <v>23.841999999999999</v>
      </c>
      <c r="AV795" s="479"/>
      <c r="AW795" s="479"/>
      <c r="AX795" s="480"/>
    </row>
    <row r="796" spans="1:50" ht="24.75" customHeight="1" x14ac:dyDescent="0.15">
      <c r="A796" s="576"/>
      <c r="B796" s="786"/>
      <c r="C796" s="786"/>
      <c r="D796" s="786"/>
      <c r="E796" s="786"/>
      <c r="F796" s="787"/>
      <c r="G796" s="367" t="s">
        <v>625</v>
      </c>
      <c r="H796" s="368"/>
      <c r="I796" s="368"/>
      <c r="J796" s="368"/>
      <c r="K796" s="369"/>
      <c r="L796" s="421" t="s">
        <v>658</v>
      </c>
      <c r="M796" s="422"/>
      <c r="N796" s="422"/>
      <c r="O796" s="422"/>
      <c r="P796" s="422"/>
      <c r="Q796" s="422"/>
      <c r="R796" s="422"/>
      <c r="S796" s="422"/>
      <c r="T796" s="422"/>
      <c r="U796" s="422"/>
      <c r="V796" s="422"/>
      <c r="W796" s="422"/>
      <c r="X796" s="423"/>
      <c r="Y796" s="418">
        <v>1.401</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76"/>
      <c r="B797" s="786"/>
      <c r="C797" s="786"/>
      <c r="D797" s="786"/>
      <c r="E797" s="786"/>
      <c r="F797" s="787"/>
      <c r="G797" s="367" t="s">
        <v>626</v>
      </c>
      <c r="H797" s="368"/>
      <c r="I797" s="368"/>
      <c r="J797" s="368"/>
      <c r="K797" s="369"/>
      <c r="L797" s="421" t="s">
        <v>654</v>
      </c>
      <c r="M797" s="422"/>
      <c r="N797" s="422"/>
      <c r="O797" s="422"/>
      <c r="P797" s="422"/>
      <c r="Q797" s="422"/>
      <c r="R797" s="422"/>
      <c r="S797" s="422"/>
      <c r="T797" s="422"/>
      <c r="U797" s="422"/>
      <c r="V797" s="422"/>
      <c r="W797" s="422"/>
      <c r="X797" s="423"/>
      <c r="Y797" s="418">
        <v>1.0980000000000001</v>
      </c>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6"/>
      <c r="B798" s="786"/>
      <c r="C798" s="786"/>
      <c r="D798" s="786"/>
      <c r="E798" s="786"/>
      <c r="F798" s="787"/>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6"/>
      <c r="B799" s="786"/>
      <c r="C799" s="786"/>
      <c r="D799" s="786"/>
      <c r="E799" s="786"/>
      <c r="F799" s="787"/>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6"/>
      <c r="B800" s="786"/>
      <c r="C800" s="786"/>
      <c r="D800" s="786"/>
      <c r="E800" s="786"/>
      <c r="F800" s="787"/>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6"/>
      <c r="B801" s="786"/>
      <c r="C801" s="786"/>
      <c r="D801" s="786"/>
      <c r="E801" s="786"/>
      <c r="F801" s="787"/>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6"/>
      <c r="B802" s="786"/>
      <c r="C802" s="786"/>
      <c r="D802" s="786"/>
      <c r="E802" s="786"/>
      <c r="F802" s="787"/>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6"/>
      <c r="B803" s="786"/>
      <c r="C803" s="786"/>
      <c r="D803" s="786"/>
      <c r="E803" s="786"/>
      <c r="F803" s="787"/>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6"/>
      <c r="B804" s="786"/>
      <c r="C804" s="786"/>
      <c r="D804" s="786"/>
      <c r="E804" s="786"/>
      <c r="F804" s="787"/>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6"/>
      <c r="B805" s="786"/>
      <c r="C805" s="786"/>
      <c r="D805" s="786"/>
      <c r="E805" s="786"/>
      <c r="F805" s="787"/>
      <c r="G805" s="429" t="s">
        <v>20</v>
      </c>
      <c r="H805" s="430"/>
      <c r="I805" s="430"/>
      <c r="J805" s="430"/>
      <c r="K805" s="430"/>
      <c r="L805" s="431"/>
      <c r="M805" s="432"/>
      <c r="N805" s="432"/>
      <c r="O805" s="432"/>
      <c r="P805" s="432"/>
      <c r="Q805" s="432"/>
      <c r="R805" s="432"/>
      <c r="S805" s="432"/>
      <c r="T805" s="432"/>
      <c r="U805" s="432"/>
      <c r="V805" s="432"/>
      <c r="W805" s="432"/>
      <c r="X805" s="433"/>
      <c r="Y805" s="434">
        <f>SUM(Y795:AB804)</f>
        <v>13.722000000000001</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23.841999999999999</v>
      </c>
      <c r="AV805" s="435"/>
      <c r="AW805" s="435"/>
      <c r="AX805" s="437"/>
    </row>
    <row r="806" spans="1:50" ht="24.75" hidden="1" customHeight="1" x14ac:dyDescent="0.15">
      <c r="A806" s="576"/>
      <c r="B806" s="786"/>
      <c r="C806" s="786"/>
      <c r="D806" s="786"/>
      <c r="E806" s="786"/>
      <c r="F806" s="787"/>
      <c r="G806" s="460" t="s">
        <v>321</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322</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76"/>
      <c r="B807" s="786"/>
      <c r="C807" s="786"/>
      <c r="D807" s="786"/>
      <c r="E807" s="786"/>
      <c r="F807" s="787"/>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76"/>
      <c r="B808" s="786"/>
      <c r="C808" s="786"/>
      <c r="D808" s="786"/>
      <c r="E808" s="786"/>
      <c r="F808" s="787"/>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7"/>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6"/>
      <c r="B809" s="786"/>
      <c r="C809" s="786"/>
      <c r="D809" s="786"/>
      <c r="E809" s="786"/>
      <c r="F809" s="787"/>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6"/>
      <c r="B810" s="786"/>
      <c r="C810" s="786"/>
      <c r="D810" s="786"/>
      <c r="E810" s="786"/>
      <c r="F810" s="787"/>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6"/>
      <c r="B811" s="786"/>
      <c r="C811" s="786"/>
      <c r="D811" s="786"/>
      <c r="E811" s="786"/>
      <c r="F811" s="787"/>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6"/>
      <c r="B812" s="786"/>
      <c r="C812" s="786"/>
      <c r="D812" s="786"/>
      <c r="E812" s="786"/>
      <c r="F812" s="787"/>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6"/>
      <c r="B813" s="786"/>
      <c r="C813" s="786"/>
      <c r="D813" s="786"/>
      <c r="E813" s="786"/>
      <c r="F813" s="787"/>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6"/>
      <c r="B814" s="786"/>
      <c r="C814" s="786"/>
      <c r="D814" s="786"/>
      <c r="E814" s="786"/>
      <c r="F814" s="787"/>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6"/>
      <c r="B815" s="786"/>
      <c r="C815" s="786"/>
      <c r="D815" s="786"/>
      <c r="E815" s="786"/>
      <c r="F815" s="787"/>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6"/>
      <c r="B816" s="786"/>
      <c r="C816" s="786"/>
      <c r="D816" s="786"/>
      <c r="E816" s="786"/>
      <c r="F816" s="787"/>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6"/>
      <c r="B817" s="786"/>
      <c r="C817" s="786"/>
      <c r="D817" s="786"/>
      <c r="E817" s="786"/>
      <c r="F817" s="787"/>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6"/>
      <c r="B818" s="786"/>
      <c r="C818" s="786"/>
      <c r="D818" s="786"/>
      <c r="E818" s="786"/>
      <c r="F818" s="787"/>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6"/>
      <c r="B819" s="786"/>
      <c r="C819" s="786"/>
      <c r="D819" s="786"/>
      <c r="E819" s="786"/>
      <c r="F819" s="787"/>
      <c r="G819" s="460" t="s">
        <v>269</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183</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76"/>
      <c r="B820" s="786"/>
      <c r="C820" s="786"/>
      <c r="D820" s="786"/>
      <c r="E820" s="786"/>
      <c r="F820" s="787"/>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76"/>
      <c r="B821" s="786"/>
      <c r="C821" s="786"/>
      <c r="D821" s="786"/>
      <c r="E821" s="786"/>
      <c r="F821" s="787"/>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7"/>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6"/>
      <c r="B822" s="786"/>
      <c r="C822" s="786"/>
      <c r="D822" s="786"/>
      <c r="E822" s="786"/>
      <c r="F822" s="787"/>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6"/>
      <c r="B823" s="786"/>
      <c r="C823" s="786"/>
      <c r="D823" s="786"/>
      <c r="E823" s="786"/>
      <c r="F823" s="787"/>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6"/>
      <c r="B824" s="786"/>
      <c r="C824" s="786"/>
      <c r="D824" s="786"/>
      <c r="E824" s="786"/>
      <c r="F824" s="787"/>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6"/>
      <c r="B825" s="786"/>
      <c r="C825" s="786"/>
      <c r="D825" s="786"/>
      <c r="E825" s="786"/>
      <c r="F825" s="787"/>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6"/>
      <c r="B826" s="786"/>
      <c r="C826" s="786"/>
      <c r="D826" s="786"/>
      <c r="E826" s="786"/>
      <c r="F826" s="787"/>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6"/>
      <c r="B827" s="786"/>
      <c r="C827" s="786"/>
      <c r="D827" s="786"/>
      <c r="E827" s="786"/>
      <c r="F827" s="787"/>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6"/>
      <c r="B828" s="786"/>
      <c r="C828" s="786"/>
      <c r="D828" s="786"/>
      <c r="E828" s="786"/>
      <c r="F828" s="787"/>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6"/>
      <c r="B829" s="786"/>
      <c r="C829" s="786"/>
      <c r="D829" s="786"/>
      <c r="E829" s="786"/>
      <c r="F829" s="787"/>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6"/>
      <c r="B830" s="786"/>
      <c r="C830" s="786"/>
      <c r="D830" s="786"/>
      <c r="E830" s="786"/>
      <c r="F830" s="787"/>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6"/>
      <c r="B831" s="786"/>
      <c r="C831" s="786"/>
      <c r="D831" s="786"/>
      <c r="E831" s="786"/>
      <c r="F831" s="787"/>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5" t="s">
        <v>346</v>
      </c>
      <c r="AM832" s="986"/>
      <c r="AN832" s="986"/>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340</v>
      </c>
      <c r="AD837" s="287"/>
      <c r="AE837" s="287"/>
      <c r="AF837" s="287"/>
      <c r="AG837" s="287"/>
      <c r="AH837" s="363" t="s">
        <v>366</v>
      </c>
      <c r="AI837" s="365"/>
      <c r="AJ837" s="365"/>
      <c r="AK837" s="365"/>
      <c r="AL837" s="365" t="s">
        <v>21</v>
      </c>
      <c r="AM837" s="365"/>
      <c r="AN837" s="365"/>
      <c r="AO837" s="446"/>
      <c r="AP837" s="447" t="s">
        <v>301</v>
      </c>
      <c r="AQ837" s="447"/>
      <c r="AR837" s="447"/>
      <c r="AS837" s="447"/>
      <c r="AT837" s="447"/>
      <c r="AU837" s="447"/>
      <c r="AV837" s="447"/>
      <c r="AW837" s="447"/>
      <c r="AX837" s="447"/>
    </row>
    <row r="838" spans="1:50" ht="53.25" customHeight="1" x14ac:dyDescent="0.15">
      <c r="A838" s="424">
        <v>1</v>
      </c>
      <c r="B838" s="424">
        <v>1</v>
      </c>
      <c r="C838" s="444" t="s">
        <v>634</v>
      </c>
      <c r="D838" s="438"/>
      <c r="E838" s="438"/>
      <c r="F838" s="438"/>
      <c r="G838" s="438"/>
      <c r="H838" s="438"/>
      <c r="I838" s="438"/>
      <c r="J838" s="439">
        <v>4010605000134</v>
      </c>
      <c r="K838" s="440"/>
      <c r="L838" s="440"/>
      <c r="M838" s="440"/>
      <c r="N838" s="440"/>
      <c r="O838" s="440"/>
      <c r="P838" s="445" t="s">
        <v>635</v>
      </c>
      <c r="Q838" s="333"/>
      <c r="R838" s="333"/>
      <c r="S838" s="333"/>
      <c r="T838" s="333"/>
      <c r="U838" s="333"/>
      <c r="V838" s="333"/>
      <c r="W838" s="333"/>
      <c r="X838" s="333"/>
      <c r="Y838" s="334">
        <v>17.106999999999999</v>
      </c>
      <c r="Z838" s="335"/>
      <c r="AA838" s="335"/>
      <c r="AB838" s="336"/>
      <c r="AC838" s="347" t="s">
        <v>372</v>
      </c>
      <c r="AD838" s="443"/>
      <c r="AE838" s="443"/>
      <c r="AF838" s="443"/>
      <c r="AG838" s="443"/>
      <c r="AH838" s="441">
        <v>2</v>
      </c>
      <c r="AI838" s="442"/>
      <c r="AJ838" s="442"/>
      <c r="AK838" s="442"/>
      <c r="AL838" s="344">
        <v>94.123000000000005</v>
      </c>
      <c r="AM838" s="345"/>
      <c r="AN838" s="345"/>
      <c r="AO838" s="346"/>
      <c r="AP838" s="448" t="s">
        <v>643</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340</v>
      </c>
      <c r="AD870" s="287"/>
      <c r="AE870" s="287"/>
      <c r="AF870" s="287"/>
      <c r="AG870" s="287"/>
      <c r="AH870" s="363" t="s">
        <v>366</v>
      </c>
      <c r="AI870" s="365"/>
      <c r="AJ870" s="365"/>
      <c r="AK870" s="365"/>
      <c r="AL870" s="365" t="s">
        <v>21</v>
      </c>
      <c r="AM870" s="365"/>
      <c r="AN870" s="365"/>
      <c r="AO870" s="446"/>
      <c r="AP870" s="447" t="s">
        <v>301</v>
      </c>
      <c r="AQ870" s="447"/>
      <c r="AR870" s="447"/>
      <c r="AS870" s="447"/>
      <c r="AT870" s="447"/>
      <c r="AU870" s="447"/>
      <c r="AV870" s="447"/>
      <c r="AW870" s="447"/>
      <c r="AX870" s="447"/>
    </row>
    <row r="871" spans="1:50" ht="52.5" customHeight="1" x14ac:dyDescent="0.15">
      <c r="A871" s="424">
        <v>1</v>
      </c>
      <c r="B871" s="424">
        <v>1</v>
      </c>
      <c r="C871" s="444" t="s">
        <v>636</v>
      </c>
      <c r="D871" s="438"/>
      <c r="E871" s="438"/>
      <c r="F871" s="438"/>
      <c r="G871" s="438"/>
      <c r="H871" s="438"/>
      <c r="I871" s="438"/>
      <c r="J871" s="439">
        <v>3011005000295</v>
      </c>
      <c r="K871" s="440"/>
      <c r="L871" s="440"/>
      <c r="M871" s="440"/>
      <c r="N871" s="440"/>
      <c r="O871" s="440"/>
      <c r="P871" s="445" t="s">
        <v>637</v>
      </c>
      <c r="Q871" s="333"/>
      <c r="R871" s="333"/>
      <c r="S871" s="333"/>
      <c r="T871" s="333"/>
      <c r="U871" s="333"/>
      <c r="V871" s="333"/>
      <c r="W871" s="333"/>
      <c r="X871" s="333"/>
      <c r="Y871" s="334">
        <v>3.85</v>
      </c>
      <c r="Z871" s="335"/>
      <c r="AA871" s="335"/>
      <c r="AB871" s="336"/>
      <c r="AC871" s="347" t="s">
        <v>372</v>
      </c>
      <c r="AD871" s="443"/>
      <c r="AE871" s="443"/>
      <c r="AF871" s="443"/>
      <c r="AG871" s="443"/>
      <c r="AH871" s="441">
        <v>1</v>
      </c>
      <c r="AI871" s="442"/>
      <c r="AJ871" s="442"/>
      <c r="AK871" s="442"/>
      <c r="AL871" s="344">
        <v>101.315</v>
      </c>
      <c r="AM871" s="345"/>
      <c r="AN871" s="345"/>
      <c r="AO871" s="346"/>
      <c r="AP871" s="448" t="s">
        <v>643</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340</v>
      </c>
      <c r="AD903" s="287"/>
      <c r="AE903" s="287"/>
      <c r="AF903" s="287"/>
      <c r="AG903" s="287"/>
      <c r="AH903" s="363" t="s">
        <v>366</v>
      </c>
      <c r="AI903" s="365"/>
      <c r="AJ903" s="365"/>
      <c r="AK903" s="365"/>
      <c r="AL903" s="365" t="s">
        <v>21</v>
      </c>
      <c r="AM903" s="365"/>
      <c r="AN903" s="365"/>
      <c r="AO903" s="446"/>
      <c r="AP903" s="447" t="s">
        <v>301</v>
      </c>
      <c r="AQ903" s="447"/>
      <c r="AR903" s="447"/>
      <c r="AS903" s="447"/>
      <c r="AT903" s="447"/>
      <c r="AU903" s="447"/>
      <c r="AV903" s="447"/>
      <c r="AW903" s="447"/>
      <c r="AX903" s="447"/>
    </row>
    <row r="904" spans="1:50" ht="52.5" customHeight="1" x14ac:dyDescent="0.15">
      <c r="A904" s="424">
        <v>1</v>
      </c>
      <c r="B904" s="424">
        <v>1</v>
      </c>
      <c r="C904" s="444" t="s">
        <v>634</v>
      </c>
      <c r="D904" s="438"/>
      <c r="E904" s="438"/>
      <c r="F904" s="438"/>
      <c r="G904" s="438"/>
      <c r="H904" s="438"/>
      <c r="I904" s="438"/>
      <c r="J904" s="439">
        <v>4010605000134</v>
      </c>
      <c r="K904" s="440"/>
      <c r="L904" s="440"/>
      <c r="M904" s="440"/>
      <c r="N904" s="440"/>
      <c r="O904" s="440"/>
      <c r="P904" s="445" t="s">
        <v>638</v>
      </c>
      <c r="Q904" s="333"/>
      <c r="R904" s="333"/>
      <c r="S904" s="333"/>
      <c r="T904" s="333"/>
      <c r="U904" s="333"/>
      <c r="V904" s="333"/>
      <c r="W904" s="333"/>
      <c r="X904" s="333"/>
      <c r="Y904" s="334">
        <v>13.721</v>
      </c>
      <c r="Z904" s="335"/>
      <c r="AA904" s="335"/>
      <c r="AB904" s="336"/>
      <c r="AC904" s="347" t="s">
        <v>372</v>
      </c>
      <c r="AD904" s="443"/>
      <c r="AE904" s="443"/>
      <c r="AF904" s="443"/>
      <c r="AG904" s="443"/>
      <c r="AH904" s="441">
        <v>3</v>
      </c>
      <c r="AI904" s="442"/>
      <c r="AJ904" s="442"/>
      <c r="AK904" s="442"/>
      <c r="AL904" s="344">
        <v>79.75</v>
      </c>
      <c r="AM904" s="345"/>
      <c r="AN904" s="345"/>
      <c r="AO904" s="346"/>
      <c r="AP904" s="448" t="s">
        <v>643</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340</v>
      </c>
      <c r="AD936" s="287"/>
      <c r="AE936" s="287"/>
      <c r="AF936" s="287"/>
      <c r="AG936" s="287"/>
      <c r="AH936" s="363" t="s">
        <v>366</v>
      </c>
      <c r="AI936" s="365"/>
      <c r="AJ936" s="365"/>
      <c r="AK936" s="365"/>
      <c r="AL936" s="365" t="s">
        <v>21</v>
      </c>
      <c r="AM936" s="365"/>
      <c r="AN936" s="365"/>
      <c r="AO936" s="446"/>
      <c r="AP936" s="447" t="s">
        <v>301</v>
      </c>
      <c r="AQ936" s="447"/>
      <c r="AR936" s="447"/>
      <c r="AS936" s="447"/>
      <c r="AT936" s="447"/>
      <c r="AU936" s="447"/>
      <c r="AV936" s="447"/>
      <c r="AW936" s="447"/>
      <c r="AX936" s="447"/>
    </row>
    <row r="937" spans="1:50" ht="30" customHeight="1" x14ac:dyDescent="0.15">
      <c r="A937" s="424">
        <v>1</v>
      </c>
      <c r="B937" s="424">
        <v>1</v>
      </c>
      <c r="C937" s="444" t="s">
        <v>639</v>
      </c>
      <c r="D937" s="438"/>
      <c r="E937" s="438"/>
      <c r="F937" s="438"/>
      <c r="G937" s="438"/>
      <c r="H937" s="438"/>
      <c r="I937" s="438"/>
      <c r="J937" s="922" t="s">
        <v>644</v>
      </c>
      <c r="K937" s="440"/>
      <c r="L937" s="440"/>
      <c r="M937" s="440"/>
      <c r="N937" s="440"/>
      <c r="O937" s="440"/>
      <c r="P937" s="445" t="s">
        <v>641</v>
      </c>
      <c r="Q937" s="333"/>
      <c r="R937" s="333"/>
      <c r="S937" s="333"/>
      <c r="T937" s="333"/>
      <c r="U937" s="333"/>
      <c r="V937" s="333"/>
      <c r="W937" s="333"/>
      <c r="X937" s="333"/>
      <c r="Y937" s="334">
        <v>23.841999999999999</v>
      </c>
      <c r="Z937" s="335"/>
      <c r="AA937" s="335"/>
      <c r="AB937" s="336"/>
      <c r="AC937" s="347" t="s">
        <v>80</v>
      </c>
      <c r="AD937" s="443"/>
      <c r="AE937" s="443"/>
      <c r="AF937" s="443"/>
      <c r="AG937" s="443"/>
      <c r="AH937" s="923" t="s">
        <v>643</v>
      </c>
      <c r="AI937" s="442"/>
      <c r="AJ937" s="442"/>
      <c r="AK937" s="442"/>
      <c r="AL937" s="921" t="s">
        <v>645</v>
      </c>
      <c r="AM937" s="345"/>
      <c r="AN937" s="345"/>
      <c r="AO937" s="346"/>
      <c r="AP937" s="448" t="s">
        <v>646</v>
      </c>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t="s">
        <v>640</v>
      </c>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340</v>
      </c>
      <c r="AD969" s="287"/>
      <c r="AE969" s="287"/>
      <c r="AF969" s="287"/>
      <c r="AG969" s="287"/>
      <c r="AH969" s="363" t="s">
        <v>366</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340</v>
      </c>
      <c r="AD1002" s="287"/>
      <c r="AE1002" s="287"/>
      <c r="AF1002" s="287"/>
      <c r="AG1002" s="287"/>
      <c r="AH1002" s="363" t="s">
        <v>366</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340</v>
      </c>
      <c r="AD1035" s="287"/>
      <c r="AE1035" s="287"/>
      <c r="AF1035" s="287"/>
      <c r="AG1035" s="287"/>
      <c r="AH1035" s="363" t="s">
        <v>366</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340</v>
      </c>
      <c r="AD1068" s="287"/>
      <c r="AE1068" s="287"/>
      <c r="AF1068" s="287"/>
      <c r="AG1068" s="287"/>
      <c r="AH1068" s="363" t="s">
        <v>366</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1" t="s">
        <v>331</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7" t="s">
        <v>346</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4"/>
      <c r="E1102" s="287" t="s">
        <v>265</v>
      </c>
      <c r="F1102" s="914"/>
      <c r="G1102" s="914"/>
      <c r="H1102" s="914"/>
      <c r="I1102" s="914"/>
      <c r="J1102" s="287" t="s">
        <v>300</v>
      </c>
      <c r="K1102" s="287"/>
      <c r="L1102" s="287"/>
      <c r="M1102" s="287"/>
      <c r="N1102" s="287"/>
      <c r="O1102" s="287"/>
      <c r="P1102" s="363" t="s">
        <v>27</v>
      </c>
      <c r="Q1102" s="363"/>
      <c r="R1102" s="363"/>
      <c r="S1102" s="363"/>
      <c r="T1102" s="363"/>
      <c r="U1102" s="363"/>
      <c r="V1102" s="363"/>
      <c r="W1102" s="363"/>
      <c r="X1102" s="363"/>
      <c r="Y1102" s="287" t="s">
        <v>302</v>
      </c>
      <c r="Z1102" s="914"/>
      <c r="AA1102" s="914"/>
      <c r="AB1102" s="914"/>
      <c r="AC1102" s="287" t="s">
        <v>248</v>
      </c>
      <c r="AD1102" s="287"/>
      <c r="AE1102" s="287"/>
      <c r="AF1102" s="287"/>
      <c r="AG1102" s="287"/>
      <c r="AH1102" s="363" t="s">
        <v>261</v>
      </c>
      <c r="AI1102" s="364"/>
      <c r="AJ1102" s="364"/>
      <c r="AK1102" s="364"/>
      <c r="AL1102" s="364" t="s">
        <v>21</v>
      </c>
      <c r="AM1102" s="364"/>
      <c r="AN1102" s="364"/>
      <c r="AO1102" s="917"/>
      <c r="AP1102" s="447" t="s">
        <v>332</v>
      </c>
      <c r="AQ1102" s="447"/>
      <c r="AR1102" s="447"/>
      <c r="AS1102" s="447"/>
      <c r="AT1102" s="447"/>
      <c r="AU1102" s="447"/>
      <c r="AV1102" s="447"/>
      <c r="AW1102" s="447"/>
      <c r="AX1102" s="447"/>
    </row>
    <row r="1103" spans="1:50" ht="30" customHeight="1" x14ac:dyDescent="0.15">
      <c r="A1103" s="424">
        <v>1</v>
      </c>
      <c r="B1103" s="424">
        <v>1</v>
      </c>
      <c r="C1103" s="916"/>
      <c r="D1103" s="916"/>
      <c r="E1103" s="338" t="s">
        <v>556</v>
      </c>
      <c r="F1103" s="915"/>
      <c r="G1103" s="915"/>
      <c r="H1103" s="915"/>
      <c r="I1103" s="915"/>
      <c r="J1103" s="439" t="s">
        <v>556</v>
      </c>
      <c r="K1103" s="440"/>
      <c r="L1103" s="440"/>
      <c r="M1103" s="440"/>
      <c r="N1103" s="440"/>
      <c r="O1103" s="440"/>
      <c r="P1103" s="918" t="s">
        <v>557</v>
      </c>
      <c r="Q1103" s="333"/>
      <c r="R1103" s="333"/>
      <c r="S1103" s="333"/>
      <c r="T1103" s="333"/>
      <c r="U1103" s="333"/>
      <c r="V1103" s="333"/>
      <c r="W1103" s="333"/>
      <c r="X1103" s="333"/>
      <c r="Y1103" s="919" t="s">
        <v>556</v>
      </c>
      <c r="Z1103" s="335"/>
      <c r="AA1103" s="335"/>
      <c r="AB1103" s="336"/>
      <c r="AC1103" s="341"/>
      <c r="AD1103" s="341"/>
      <c r="AE1103" s="341"/>
      <c r="AF1103" s="341"/>
      <c r="AG1103" s="341"/>
      <c r="AH1103" s="920" t="s">
        <v>556</v>
      </c>
      <c r="AI1103" s="343"/>
      <c r="AJ1103" s="343"/>
      <c r="AK1103" s="343"/>
      <c r="AL1103" s="921" t="s">
        <v>556</v>
      </c>
      <c r="AM1103" s="345"/>
      <c r="AN1103" s="345"/>
      <c r="AO1103" s="346"/>
      <c r="AP1103" s="448" t="s">
        <v>557</v>
      </c>
      <c r="AQ1103" s="340"/>
      <c r="AR1103" s="340"/>
      <c r="AS1103" s="340"/>
      <c r="AT1103" s="340"/>
      <c r="AU1103" s="340"/>
      <c r="AV1103" s="340"/>
      <c r="AW1103" s="340"/>
      <c r="AX1103" s="340"/>
    </row>
    <row r="1104" spans="1:50" ht="30" hidden="1" customHeight="1" x14ac:dyDescent="0.15">
      <c r="A1104" s="424">
        <v>2</v>
      </c>
      <c r="B1104" s="424">
        <v>1</v>
      </c>
      <c r="C1104" s="916"/>
      <c r="D1104" s="916"/>
      <c r="E1104" s="915"/>
      <c r="F1104" s="915"/>
      <c r="G1104" s="915"/>
      <c r="H1104" s="915"/>
      <c r="I1104" s="915"/>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6"/>
      <c r="D1105" s="916"/>
      <c r="E1105" s="915"/>
      <c r="F1105" s="915"/>
      <c r="G1105" s="915"/>
      <c r="H1105" s="915"/>
      <c r="I1105" s="915"/>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6"/>
      <c r="D1106" s="916"/>
      <c r="E1106" s="915"/>
      <c r="F1106" s="915"/>
      <c r="G1106" s="915"/>
      <c r="H1106" s="915"/>
      <c r="I1106" s="915"/>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6"/>
      <c r="D1107" s="916"/>
      <c r="E1107" s="915"/>
      <c r="F1107" s="915"/>
      <c r="G1107" s="915"/>
      <c r="H1107" s="915"/>
      <c r="I1107" s="915"/>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6"/>
      <c r="D1108" s="916"/>
      <c r="E1108" s="915"/>
      <c r="F1108" s="915"/>
      <c r="G1108" s="915"/>
      <c r="H1108" s="915"/>
      <c r="I1108" s="915"/>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6"/>
      <c r="D1109" s="916"/>
      <c r="E1109" s="915"/>
      <c r="F1109" s="915"/>
      <c r="G1109" s="915"/>
      <c r="H1109" s="915"/>
      <c r="I1109" s="915"/>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6"/>
      <c r="D1110" s="916"/>
      <c r="E1110" s="915"/>
      <c r="F1110" s="915"/>
      <c r="G1110" s="915"/>
      <c r="H1110" s="915"/>
      <c r="I1110" s="915"/>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6"/>
      <c r="D1111" s="916"/>
      <c r="E1111" s="915"/>
      <c r="F1111" s="915"/>
      <c r="G1111" s="915"/>
      <c r="H1111" s="915"/>
      <c r="I1111" s="915"/>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6"/>
      <c r="D1112" s="916"/>
      <c r="E1112" s="915"/>
      <c r="F1112" s="915"/>
      <c r="G1112" s="915"/>
      <c r="H1112" s="915"/>
      <c r="I1112" s="915"/>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6"/>
      <c r="D1113" s="916"/>
      <c r="E1113" s="915"/>
      <c r="F1113" s="915"/>
      <c r="G1113" s="915"/>
      <c r="H1113" s="915"/>
      <c r="I1113" s="915"/>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6"/>
      <c r="D1114" s="916"/>
      <c r="E1114" s="915"/>
      <c r="F1114" s="915"/>
      <c r="G1114" s="915"/>
      <c r="H1114" s="915"/>
      <c r="I1114" s="915"/>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6"/>
      <c r="D1115" s="916"/>
      <c r="E1115" s="915"/>
      <c r="F1115" s="915"/>
      <c r="G1115" s="915"/>
      <c r="H1115" s="915"/>
      <c r="I1115" s="915"/>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6"/>
      <c r="D1116" s="916"/>
      <c r="E1116" s="915"/>
      <c r="F1116" s="915"/>
      <c r="G1116" s="915"/>
      <c r="H1116" s="915"/>
      <c r="I1116" s="915"/>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6"/>
      <c r="D1117" s="916"/>
      <c r="E1117" s="915"/>
      <c r="F1117" s="915"/>
      <c r="G1117" s="915"/>
      <c r="H1117" s="915"/>
      <c r="I1117" s="915"/>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6"/>
      <c r="D1118" s="916"/>
      <c r="E1118" s="915"/>
      <c r="F1118" s="915"/>
      <c r="G1118" s="915"/>
      <c r="H1118" s="915"/>
      <c r="I1118" s="915"/>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6"/>
      <c r="D1119" s="916"/>
      <c r="E1119" s="915"/>
      <c r="F1119" s="915"/>
      <c r="G1119" s="915"/>
      <c r="H1119" s="915"/>
      <c r="I1119" s="915"/>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6"/>
      <c r="D1120" s="916"/>
      <c r="E1120" s="271"/>
      <c r="F1120" s="915"/>
      <c r="G1120" s="915"/>
      <c r="H1120" s="915"/>
      <c r="I1120" s="915"/>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6"/>
      <c r="D1121" s="916"/>
      <c r="E1121" s="915"/>
      <c r="F1121" s="915"/>
      <c r="G1121" s="915"/>
      <c r="H1121" s="915"/>
      <c r="I1121" s="915"/>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6"/>
      <c r="D1122" s="916"/>
      <c r="E1122" s="915"/>
      <c r="F1122" s="915"/>
      <c r="G1122" s="915"/>
      <c r="H1122" s="915"/>
      <c r="I1122" s="915"/>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6"/>
      <c r="D1123" s="916"/>
      <c r="E1123" s="915"/>
      <c r="F1123" s="915"/>
      <c r="G1123" s="915"/>
      <c r="H1123" s="915"/>
      <c r="I1123" s="915"/>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6"/>
      <c r="D1124" s="916"/>
      <c r="E1124" s="915"/>
      <c r="F1124" s="915"/>
      <c r="G1124" s="915"/>
      <c r="H1124" s="915"/>
      <c r="I1124" s="915"/>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6"/>
      <c r="D1125" s="916"/>
      <c r="E1125" s="915"/>
      <c r="F1125" s="915"/>
      <c r="G1125" s="915"/>
      <c r="H1125" s="915"/>
      <c r="I1125" s="915"/>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6"/>
      <c r="D1126" s="916"/>
      <c r="E1126" s="915"/>
      <c r="F1126" s="915"/>
      <c r="G1126" s="915"/>
      <c r="H1126" s="915"/>
      <c r="I1126" s="915"/>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6"/>
      <c r="D1127" s="916"/>
      <c r="E1127" s="915"/>
      <c r="F1127" s="915"/>
      <c r="G1127" s="915"/>
      <c r="H1127" s="915"/>
      <c r="I1127" s="915"/>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6"/>
      <c r="D1128" s="916"/>
      <c r="E1128" s="915"/>
      <c r="F1128" s="915"/>
      <c r="G1128" s="915"/>
      <c r="H1128" s="915"/>
      <c r="I1128" s="915"/>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6"/>
      <c r="D1129" s="916"/>
      <c r="E1129" s="915"/>
      <c r="F1129" s="915"/>
      <c r="G1129" s="915"/>
      <c r="H1129" s="915"/>
      <c r="I1129" s="915"/>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6"/>
      <c r="D1130" s="916"/>
      <c r="E1130" s="915"/>
      <c r="F1130" s="915"/>
      <c r="G1130" s="915"/>
      <c r="H1130" s="915"/>
      <c r="I1130" s="915"/>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6"/>
      <c r="D1131" s="916"/>
      <c r="E1131" s="915"/>
      <c r="F1131" s="915"/>
      <c r="G1131" s="915"/>
      <c r="H1131" s="915"/>
      <c r="I1131" s="915"/>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6"/>
      <c r="D1132" s="916"/>
      <c r="E1132" s="915"/>
      <c r="F1132" s="915"/>
      <c r="G1132" s="915"/>
      <c r="H1132" s="915"/>
      <c r="I1132" s="915"/>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5"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610</v>
      </c>
      <c r="H2" s="13" t="str">
        <f>IF(G2="","",F2)</f>
        <v>一般会計</v>
      </c>
      <c r="I2" s="13" t="str">
        <f>IF(H2="","",IF(I1&lt;&gt;"",CONCATENATE(I1,"、",H2),H2))</f>
        <v>一般会計</v>
      </c>
      <c r="K2" s="14" t="s">
        <v>103</v>
      </c>
      <c r="L2" s="15"/>
      <c r="M2" s="13" t="str">
        <f>IF(L2="","",K2)</f>
        <v/>
      </c>
      <c r="N2" s="13" t="str">
        <f>IF(M2="","",IF(N1&lt;&gt;"",CONCATENATE(N1,"、",M2),M2))</f>
        <v/>
      </c>
      <c r="O2" s="13"/>
      <c r="P2" s="12" t="s">
        <v>74</v>
      </c>
      <c r="Q2" s="17" t="s">
        <v>610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610</v>
      </c>
      <c r="M3" s="13" t="str">
        <f t="shared" ref="M3:M11" si="2">IF(L3="","",K3)</f>
        <v>文教及び科学振興</v>
      </c>
      <c r="N3" s="13" t="str">
        <f>IF(M3="",N2,IF(N2&lt;&gt;"",CONCATENATE(N2,"、",M3),M3))</f>
        <v>文教及び科学振興</v>
      </c>
      <c r="O3" s="13"/>
      <c r="P3" s="12" t="s">
        <v>75</v>
      </c>
      <c r="Q3" s="17" t="s">
        <v>610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610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610</v>
      </c>
      <c r="R8" s="13" t="str">
        <f t="shared" si="3"/>
        <v>その他</v>
      </c>
      <c r="S8" s="13" t="str">
        <f t="shared" si="4"/>
        <v>直接実施、委託・請負、その他</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直接実施、委託・請負、その他</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351</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5"/>
      <c r="Z2" s="432"/>
      <c r="AA2" s="433"/>
      <c r="AB2" s="1039" t="s">
        <v>11</v>
      </c>
      <c r="AC2" s="1040"/>
      <c r="AD2" s="1041"/>
      <c r="AE2" s="395" t="s">
        <v>391</v>
      </c>
      <c r="AF2" s="395"/>
      <c r="AG2" s="395"/>
      <c r="AH2" s="395"/>
      <c r="AI2" s="395" t="s">
        <v>389</v>
      </c>
      <c r="AJ2" s="395"/>
      <c r="AK2" s="395"/>
      <c r="AL2" s="395"/>
      <c r="AM2" s="395" t="s">
        <v>418</v>
      </c>
      <c r="AN2" s="395"/>
      <c r="AO2" s="395"/>
      <c r="AP2" s="388"/>
      <c r="AQ2" s="180" t="s">
        <v>235</v>
      </c>
      <c r="AR2" s="173"/>
      <c r="AS2" s="173"/>
      <c r="AT2" s="174"/>
      <c r="AU2" s="393" t="s">
        <v>134</v>
      </c>
      <c r="AV2" s="393"/>
      <c r="AW2" s="393"/>
      <c r="AX2" s="394"/>
    </row>
    <row r="3" spans="1:50" ht="18.75" customHeight="1" x14ac:dyDescent="0.15">
      <c r="A3" s="532"/>
      <c r="B3" s="533"/>
      <c r="C3" s="533"/>
      <c r="D3" s="533"/>
      <c r="E3" s="533"/>
      <c r="F3" s="534"/>
      <c r="G3" s="587"/>
      <c r="H3" s="399"/>
      <c r="I3" s="399"/>
      <c r="J3" s="399"/>
      <c r="K3" s="399"/>
      <c r="L3" s="399"/>
      <c r="M3" s="399"/>
      <c r="N3" s="399"/>
      <c r="O3" s="588"/>
      <c r="P3" s="600"/>
      <c r="Q3" s="399"/>
      <c r="R3" s="399"/>
      <c r="S3" s="399"/>
      <c r="T3" s="399"/>
      <c r="U3" s="399"/>
      <c r="V3" s="399"/>
      <c r="W3" s="399"/>
      <c r="X3" s="588"/>
      <c r="Y3" s="1036"/>
      <c r="Z3" s="1037"/>
      <c r="AA3" s="1038"/>
      <c r="AB3" s="1042"/>
      <c r="AC3" s="1043"/>
      <c r="AD3" s="1044"/>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5"/>
      <c r="B4" s="533"/>
      <c r="C4" s="533"/>
      <c r="D4" s="533"/>
      <c r="E4" s="533"/>
      <c r="F4" s="534"/>
      <c r="G4" s="560"/>
      <c r="H4" s="1045"/>
      <c r="I4" s="1045"/>
      <c r="J4" s="1045"/>
      <c r="K4" s="1045"/>
      <c r="L4" s="1045"/>
      <c r="M4" s="1045"/>
      <c r="N4" s="1045"/>
      <c r="O4" s="1046"/>
      <c r="P4" s="165"/>
      <c r="Q4" s="1053"/>
      <c r="R4" s="1053"/>
      <c r="S4" s="1053"/>
      <c r="T4" s="1053"/>
      <c r="U4" s="1053"/>
      <c r="V4" s="1053"/>
      <c r="W4" s="1053"/>
      <c r="X4" s="1054"/>
      <c r="Y4" s="1031" t="s">
        <v>12</v>
      </c>
      <c r="Z4" s="1032"/>
      <c r="AA4" s="1033"/>
      <c r="AB4" s="571"/>
      <c r="AC4" s="1034"/>
      <c r="AD4" s="1034"/>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6"/>
      <c r="B5" s="537"/>
      <c r="C5" s="537"/>
      <c r="D5" s="537"/>
      <c r="E5" s="537"/>
      <c r="F5" s="538"/>
      <c r="G5" s="1047"/>
      <c r="H5" s="1048"/>
      <c r="I5" s="1048"/>
      <c r="J5" s="1048"/>
      <c r="K5" s="1048"/>
      <c r="L5" s="1048"/>
      <c r="M5" s="1048"/>
      <c r="N5" s="1048"/>
      <c r="O5" s="1049"/>
      <c r="P5" s="1055"/>
      <c r="Q5" s="1055"/>
      <c r="R5" s="1055"/>
      <c r="S5" s="1055"/>
      <c r="T5" s="1055"/>
      <c r="U5" s="1055"/>
      <c r="V5" s="1055"/>
      <c r="W5" s="1055"/>
      <c r="X5" s="1056"/>
      <c r="Y5" s="318" t="s">
        <v>54</v>
      </c>
      <c r="Z5" s="1028"/>
      <c r="AA5" s="1029"/>
      <c r="AB5" s="542"/>
      <c r="AC5" s="1030"/>
      <c r="AD5" s="1030"/>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6"/>
      <c r="B6" s="537"/>
      <c r="C6" s="537"/>
      <c r="D6" s="537"/>
      <c r="E6" s="537"/>
      <c r="F6" s="538"/>
      <c r="G6" s="1050"/>
      <c r="H6" s="1051"/>
      <c r="I6" s="1051"/>
      <c r="J6" s="1051"/>
      <c r="K6" s="1051"/>
      <c r="L6" s="1051"/>
      <c r="M6" s="1051"/>
      <c r="N6" s="1051"/>
      <c r="O6" s="1052"/>
      <c r="P6" s="1057"/>
      <c r="Q6" s="1057"/>
      <c r="R6" s="1057"/>
      <c r="S6" s="1057"/>
      <c r="T6" s="1057"/>
      <c r="U6" s="1057"/>
      <c r="V6" s="1057"/>
      <c r="W6" s="1057"/>
      <c r="X6" s="1058"/>
      <c r="Y6" s="1059" t="s">
        <v>13</v>
      </c>
      <c r="Z6" s="1028"/>
      <c r="AA6" s="1029"/>
      <c r="AB6" s="481" t="s">
        <v>182</v>
      </c>
      <c r="AC6" s="1060"/>
      <c r="AD6" s="1060"/>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6" t="s">
        <v>379</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32" t="s">
        <v>351</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5"/>
      <c r="Z9" s="432"/>
      <c r="AA9" s="433"/>
      <c r="AB9" s="1039" t="s">
        <v>11</v>
      </c>
      <c r="AC9" s="1040"/>
      <c r="AD9" s="1041"/>
      <c r="AE9" s="395" t="s">
        <v>391</v>
      </c>
      <c r="AF9" s="395"/>
      <c r="AG9" s="395"/>
      <c r="AH9" s="395"/>
      <c r="AI9" s="395" t="s">
        <v>389</v>
      </c>
      <c r="AJ9" s="395"/>
      <c r="AK9" s="395"/>
      <c r="AL9" s="395"/>
      <c r="AM9" s="395" t="s">
        <v>418</v>
      </c>
      <c r="AN9" s="395"/>
      <c r="AO9" s="395"/>
      <c r="AP9" s="388"/>
      <c r="AQ9" s="180" t="s">
        <v>235</v>
      </c>
      <c r="AR9" s="173"/>
      <c r="AS9" s="173"/>
      <c r="AT9" s="174"/>
      <c r="AU9" s="393" t="s">
        <v>134</v>
      </c>
      <c r="AV9" s="393"/>
      <c r="AW9" s="393"/>
      <c r="AX9" s="394"/>
    </row>
    <row r="10" spans="1:50" ht="18.75" customHeight="1" x14ac:dyDescent="0.15">
      <c r="A10" s="532"/>
      <c r="B10" s="533"/>
      <c r="C10" s="533"/>
      <c r="D10" s="533"/>
      <c r="E10" s="533"/>
      <c r="F10" s="534"/>
      <c r="G10" s="587"/>
      <c r="H10" s="399"/>
      <c r="I10" s="399"/>
      <c r="J10" s="399"/>
      <c r="K10" s="399"/>
      <c r="L10" s="399"/>
      <c r="M10" s="399"/>
      <c r="N10" s="399"/>
      <c r="O10" s="588"/>
      <c r="P10" s="600"/>
      <c r="Q10" s="399"/>
      <c r="R10" s="399"/>
      <c r="S10" s="399"/>
      <c r="T10" s="399"/>
      <c r="U10" s="399"/>
      <c r="V10" s="399"/>
      <c r="W10" s="399"/>
      <c r="X10" s="588"/>
      <c r="Y10" s="1036"/>
      <c r="Z10" s="1037"/>
      <c r="AA10" s="1038"/>
      <c r="AB10" s="1042"/>
      <c r="AC10" s="1043"/>
      <c r="AD10" s="1044"/>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5"/>
      <c r="B11" s="533"/>
      <c r="C11" s="533"/>
      <c r="D11" s="533"/>
      <c r="E11" s="533"/>
      <c r="F11" s="534"/>
      <c r="G11" s="560"/>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71"/>
      <c r="AC11" s="1034"/>
      <c r="AD11" s="1034"/>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6"/>
      <c r="B12" s="537"/>
      <c r="C12" s="537"/>
      <c r="D12" s="537"/>
      <c r="E12" s="537"/>
      <c r="F12" s="538"/>
      <c r="G12" s="1047"/>
      <c r="H12" s="1048"/>
      <c r="I12" s="1048"/>
      <c r="J12" s="1048"/>
      <c r="K12" s="1048"/>
      <c r="L12" s="1048"/>
      <c r="M12" s="1048"/>
      <c r="N12" s="1048"/>
      <c r="O12" s="1049"/>
      <c r="P12" s="1055"/>
      <c r="Q12" s="1055"/>
      <c r="R12" s="1055"/>
      <c r="S12" s="1055"/>
      <c r="T12" s="1055"/>
      <c r="U12" s="1055"/>
      <c r="V12" s="1055"/>
      <c r="W12" s="1055"/>
      <c r="X12" s="1056"/>
      <c r="Y12" s="318" t="s">
        <v>54</v>
      </c>
      <c r="Z12" s="1028"/>
      <c r="AA12" s="1029"/>
      <c r="AB12" s="542"/>
      <c r="AC12" s="1030"/>
      <c r="AD12" s="1030"/>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7"/>
      <c r="B13" s="668"/>
      <c r="C13" s="668"/>
      <c r="D13" s="668"/>
      <c r="E13" s="668"/>
      <c r="F13" s="669"/>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1" t="s">
        <v>182</v>
      </c>
      <c r="AC13" s="1060"/>
      <c r="AD13" s="1060"/>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6" t="s">
        <v>379</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32" t="s">
        <v>351</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5"/>
      <c r="Z16" s="432"/>
      <c r="AA16" s="433"/>
      <c r="AB16" s="1039" t="s">
        <v>11</v>
      </c>
      <c r="AC16" s="1040"/>
      <c r="AD16" s="1041"/>
      <c r="AE16" s="395" t="s">
        <v>391</v>
      </c>
      <c r="AF16" s="395"/>
      <c r="AG16" s="395"/>
      <c r="AH16" s="395"/>
      <c r="AI16" s="395" t="s">
        <v>389</v>
      </c>
      <c r="AJ16" s="395"/>
      <c r="AK16" s="395"/>
      <c r="AL16" s="395"/>
      <c r="AM16" s="395" t="s">
        <v>418</v>
      </c>
      <c r="AN16" s="395"/>
      <c r="AO16" s="395"/>
      <c r="AP16" s="388"/>
      <c r="AQ16" s="180" t="s">
        <v>235</v>
      </c>
      <c r="AR16" s="173"/>
      <c r="AS16" s="173"/>
      <c r="AT16" s="174"/>
      <c r="AU16" s="393" t="s">
        <v>134</v>
      </c>
      <c r="AV16" s="393"/>
      <c r="AW16" s="393"/>
      <c r="AX16" s="394"/>
    </row>
    <row r="17" spans="1:50" ht="18.75" customHeight="1" x14ac:dyDescent="0.15">
      <c r="A17" s="532"/>
      <c r="B17" s="533"/>
      <c r="C17" s="533"/>
      <c r="D17" s="533"/>
      <c r="E17" s="533"/>
      <c r="F17" s="534"/>
      <c r="G17" s="587"/>
      <c r="H17" s="399"/>
      <c r="I17" s="399"/>
      <c r="J17" s="399"/>
      <c r="K17" s="399"/>
      <c r="L17" s="399"/>
      <c r="M17" s="399"/>
      <c r="N17" s="399"/>
      <c r="O17" s="588"/>
      <c r="P17" s="600"/>
      <c r="Q17" s="399"/>
      <c r="R17" s="399"/>
      <c r="S17" s="399"/>
      <c r="T17" s="399"/>
      <c r="U17" s="399"/>
      <c r="V17" s="399"/>
      <c r="W17" s="399"/>
      <c r="X17" s="588"/>
      <c r="Y17" s="1036"/>
      <c r="Z17" s="1037"/>
      <c r="AA17" s="1038"/>
      <c r="AB17" s="1042"/>
      <c r="AC17" s="1043"/>
      <c r="AD17" s="1044"/>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5"/>
      <c r="B18" s="533"/>
      <c r="C18" s="533"/>
      <c r="D18" s="533"/>
      <c r="E18" s="533"/>
      <c r="F18" s="534"/>
      <c r="G18" s="560"/>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71"/>
      <c r="AC18" s="1034"/>
      <c r="AD18" s="1034"/>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6"/>
      <c r="B19" s="537"/>
      <c r="C19" s="537"/>
      <c r="D19" s="537"/>
      <c r="E19" s="537"/>
      <c r="F19" s="538"/>
      <c r="G19" s="1047"/>
      <c r="H19" s="1048"/>
      <c r="I19" s="1048"/>
      <c r="J19" s="1048"/>
      <c r="K19" s="1048"/>
      <c r="L19" s="1048"/>
      <c r="M19" s="1048"/>
      <c r="N19" s="1048"/>
      <c r="O19" s="1049"/>
      <c r="P19" s="1055"/>
      <c r="Q19" s="1055"/>
      <c r="R19" s="1055"/>
      <c r="S19" s="1055"/>
      <c r="T19" s="1055"/>
      <c r="U19" s="1055"/>
      <c r="V19" s="1055"/>
      <c r="W19" s="1055"/>
      <c r="X19" s="1056"/>
      <c r="Y19" s="318" t="s">
        <v>54</v>
      </c>
      <c r="Z19" s="1028"/>
      <c r="AA19" s="1029"/>
      <c r="AB19" s="542"/>
      <c r="AC19" s="1030"/>
      <c r="AD19" s="1030"/>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7"/>
      <c r="B20" s="668"/>
      <c r="C20" s="668"/>
      <c r="D20" s="668"/>
      <c r="E20" s="668"/>
      <c r="F20" s="669"/>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1" t="s">
        <v>182</v>
      </c>
      <c r="AC20" s="1060"/>
      <c r="AD20" s="1060"/>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6" t="s">
        <v>379</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32" t="s">
        <v>351</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5"/>
      <c r="Z23" s="432"/>
      <c r="AA23" s="433"/>
      <c r="AB23" s="1039" t="s">
        <v>11</v>
      </c>
      <c r="AC23" s="1040"/>
      <c r="AD23" s="1041"/>
      <c r="AE23" s="395" t="s">
        <v>391</v>
      </c>
      <c r="AF23" s="395"/>
      <c r="AG23" s="395"/>
      <c r="AH23" s="395"/>
      <c r="AI23" s="395" t="s">
        <v>389</v>
      </c>
      <c r="AJ23" s="395"/>
      <c r="AK23" s="395"/>
      <c r="AL23" s="395"/>
      <c r="AM23" s="395" t="s">
        <v>418</v>
      </c>
      <c r="AN23" s="395"/>
      <c r="AO23" s="395"/>
      <c r="AP23" s="388"/>
      <c r="AQ23" s="180" t="s">
        <v>235</v>
      </c>
      <c r="AR23" s="173"/>
      <c r="AS23" s="173"/>
      <c r="AT23" s="174"/>
      <c r="AU23" s="393" t="s">
        <v>134</v>
      </c>
      <c r="AV23" s="393"/>
      <c r="AW23" s="393"/>
      <c r="AX23" s="394"/>
    </row>
    <row r="24" spans="1:50" ht="18.75" customHeight="1" x14ac:dyDescent="0.15">
      <c r="A24" s="532"/>
      <c r="B24" s="533"/>
      <c r="C24" s="533"/>
      <c r="D24" s="533"/>
      <c r="E24" s="533"/>
      <c r="F24" s="534"/>
      <c r="G24" s="587"/>
      <c r="H24" s="399"/>
      <c r="I24" s="399"/>
      <c r="J24" s="399"/>
      <c r="K24" s="399"/>
      <c r="L24" s="399"/>
      <c r="M24" s="399"/>
      <c r="N24" s="399"/>
      <c r="O24" s="588"/>
      <c r="P24" s="600"/>
      <c r="Q24" s="399"/>
      <c r="R24" s="399"/>
      <c r="S24" s="399"/>
      <c r="T24" s="399"/>
      <c r="U24" s="399"/>
      <c r="V24" s="399"/>
      <c r="W24" s="399"/>
      <c r="X24" s="588"/>
      <c r="Y24" s="1036"/>
      <c r="Z24" s="1037"/>
      <c r="AA24" s="1038"/>
      <c r="AB24" s="1042"/>
      <c r="AC24" s="1043"/>
      <c r="AD24" s="1044"/>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5"/>
      <c r="B25" s="533"/>
      <c r="C25" s="533"/>
      <c r="D25" s="533"/>
      <c r="E25" s="533"/>
      <c r="F25" s="534"/>
      <c r="G25" s="560"/>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71"/>
      <c r="AC25" s="1034"/>
      <c r="AD25" s="1034"/>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6"/>
      <c r="B26" s="537"/>
      <c r="C26" s="537"/>
      <c r="D26" s="537"/>
      <c r="E26" s="537"/>
      <c r="F26" s="538"/>
      <c r="G26" s="1047"/>
      <c r="H26" s="1048"/>
      <c r="I26" s="1048"/>
      <c r="J26" s="1048"/>
      <c r="K26" s="1048"/>
      <c r="L26" s="1048"/>
      <c r="M26" s="1048"/>
      <c r="N26" s="1048"/>
      <c r="O26" s="1049"/>
      <c r="P26" s="1055"/>
      <c r="Q26" s="1055"/>
      <c r="R26" s="1055"/>
      <c r="S26" s="1055"/>
      <c r="T26" s="1055"/>
      <c r="U26" s="1055"/>
      <c r="V26" s="1055"/>
      <c r="W26" s="1055"/>
      <c r="X26" s="1056"/>
      <c r="Y26" s="318" t="s">
        <v>54</v>
      </c>
      <c r="Z26" s="1028"/>
      <c r="AA26" s="1029"/>
      <c r="AB26" s="542"/>
      <c r="AC26" s="1030"/>
      <c r="AD26" s="1030"/>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7"/>
      <c r="B27" s="668"/>
      <c r="C27" s="668"/>
      <c r="D27" s="668"/>
      <c r="E27" s="668"/>
      <c r="F27" s="669"/>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1" t="s">
        <v>182</v>
      </c>
      <c r="AC27" s="1060"/>
      <c r="AD27" s="1060"/>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6" t="s">
        <v>379</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32" t="s">
        <v>351</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5"/>
      <c r="Z30" s="432"/>
      <c r="AA30" s="433"/>
      <c r="AB30" s="1039" t="s">
        <v>11</v>
      </c>
      <c r="AC30" s="1040"/>
      <c r="AD30" s="1041"/>
      <c r="AE30" s="395" t="s">
        <v>391</v>
      </c>
      <c r="AF30" s="395"/>
      <c r="AG30" s="395"/>
      <c r="AH30" s="395"/>
      <c r="AI30" s="395" t="s">
        <v>389</v>
      </c>
      <c r="AJ30" s="395"/>
      <c r="AK30" s="395"/>
      <c r="AL30" s="395"/>
      <c r="AM30" s="395" t="s">
        <v>418</v>
      </c>
      <c r="AN30" s="395"/>
      <c r="AO30" s="395"/>
      <c r="AP30" s="388"/>
      <c r="AQ30" s="180" t="s">
        <v>235</v>
      </c>
      <c r="AR30" s="173"/>
      <c r="AS30" s="173"/>
      <c r="AT30" s="174"/>
      <c r="AU30" s="393" t="s">
        <v>134</v>
      </c>
      <c r="AV30" s="393"/>
      <c r="AW30" s="393"/>
      <c r="AX30" s="394"/>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1036"/>
      <c r="Z31" s="1037"/>
      <c r="AA31" s="1038"/>
      <c r="AB31" s="1042"/>
      <c r="AC31" s="1043"/>
      <c r="AD31" s="1044"/>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5"/>
      <c r="B32" s="533"/>
      <c r="C32" s="533"/>
      <c r="D32" s="533"/>
      <c r="E32" s="533"/>
      <c r="F32" s="534"/>
      <c r="G32" s="560"/>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71"/>
      <c r="AC32" s="1034"/>
      <c r="AD32" s="1034"/>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6"/>
      <c r="B33" s="537"/>
      <c r="C33" s="537"/>
      <c r="D33" s="537"/>
      <c r="E33" s="537"/>
      <c r="F33" s="538"/>
      <c r="G33" s="1047"/>
      <c r="H33" s="1048"/>
      <c r="I33" s="1048"/>
      <c r="J33" s="1048"/>
      <c r="K33" s="1048"/>
      <c r="L33" s="1048"/>
      <c r="M33" s="1048"/>
      <c r="N33" s="1048"/>
      <c r="O33" s="1049"/>
      <c r="P33" s="1055"/>
      <c r="Q33" s="1055"/>
      <c r="R33" s="1055"/>
      <c r="S33" s="1055"/>
      <c r="T33" s="1055"/>
      <c r="U33" s="1055"/>
      <c r="V33" s="1055"/>
      <c r="W33" s="1055"/>
      <c r="X33" s="1056"/>
      <c r="Y33" s="318" t="s">
        <v>54</v>
      </c>
      <c r="Z33" s="1028"/>
      <c r="AA33" s="1029"/>
      <c r="AB33" s="542"/>
      <c r="AC33" s="1030"/>
      <c r="AD33" s="1030"/>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7"/>
      <c r="B34" s="668"/>
      <c r="C34" s="668"/>
      <c r="D34" s="668"/>
      <c r="E34" s="668"/>
      <c r="F34" s="669"/>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1" t="s">
        <v>182</v>
      </c>
      <c r="AC34" s="1060"/>
      <c r="AD34" s="1060"/>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6" t="s">
        <v>379</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32" t="s">
        <v>351</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5"/>
      <c r="Z37" s="432"/>
      <c r="AA37" s="433"/>
      <c r="AB37" s="1039" t="s">
        <v>11</v>
      </c>
      <c r="AC37" s="1040"/>
      <c r="AD37" s="1041"/>
      <c r="AE37" s="395" t="s">
        <v>391</v>
      </c>
      <c r="AF37" s="395"/>
      <c r="AG37" s="395"/>
      <c r="AH37" s="395"/>
      <c r="AI37" s="395" t="s">
        <v>389</v>
      </c>
      <c r="AJ37" s="395"/>
      <c r="AK37" s="395"/>
      <c r="AL37" s="395"/>
      <c r="AM37" s="395" t="s">
        <v>418</v>
      </c>
      <c r="AN37" s="395"/>
      <c r="AO37" s="395"/>
      <c r="AP37" s="388"/>
      <c r="AQ37" s="180" t="s">
        <v>235</v>
      </c>
      <c r="AR37" s="173"/>
      <c r="AS37" s="173"/>
      <c r="AT37" s="174"/>
      <c r="AU37" s="393" t="s">
        <v>134</v>
      </c>
      <c r="AV37" s="393"/>
      <c r="AW37" s="393"/>
      <c r="AX37" s="394"/>
    </row>
    <row r="38" spans="1:50" ht="18.75"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1036"/>
      <c r="Z38" s="1037"/>
      <c r="AA38" s="1038"/>
      <c r="AB38" s="1042"/>
      <c r="AC38" s="1043"/>
      <c r="AD38" s="1044"/>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5"/>
      <c r="B39" s="533"/>
      <c r="C39" s="533"/>
      <c r="D39" s="533"/>
      <c r="E39" s="533"/>
      <c r="F39" s="534"/>
      <c r="G39" s="560"/>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71"/>
      <c r="AC39" s="1034"/>
      <c r="AD39" s="1034"/>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6"/>
      <c r="B40" s="537"/>
      <c r="C40" s="537"/>
      <c r="D40" s="537"/>
      <c r="E40" s="537"/>
      <c r="F40" s="538"/>
      <c r="G40" s="1047"/>
      <c r="H40" s="1048"/>
      <c r="I40" s="1048"/>
      <c r="J40" s="1048"/>
      <c r="K40" s="1048"/>
      <c r="L40" s="1048"/>
      <c r="M40" s="1048"/>
      <c r="N40" s="1048"/>
      <c r="O40" s="1049"/>
      <c r="P40" s="1055"/>
      <c r="Q40" s="1055"/>
      <c r="R40" s="1055"/>
      <c r="S40" s="1055"/>
      <c r="T40" s="1055"/>
      <c r="U40" s="1055"/>
      <c r="V40" s="1055"/>
      <c r="W40" s="1055"/>
      <c r="X40" s="1056"/>
      <c r="Y40" s="318" t="s">
        <v>54</v>
      </c>
      <c r="Z40" s="1028"/>
      <c r="AA40" s="1029"/>
      <c r="AB40" s="542"/>
      <c r="AC40" s="1030"/>
      <c r="AD40" s="1030"/>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7"/>
      <c r="B41" s="668"/>
      <c r="C41" s="668"/>
      <c r="D41" s="668"/>
      <c r="E41" s="668"/>
      <c r="F41" s="669"/>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1" t="s">
        <v>182</v>
      </c>
      <c r="AC41" s="1060"/>
      <c r="AD41" s="1060"/>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6" t="s">
        <v>379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32" t="s">
        <v>351</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5"/>
      <c r="Z44" s="432"/>
      <c r="AA44" s="433"/>
      <c r="AB44" s="1039" t="s">
        <v>11</v>
      </c>
      <c r="AC44" s="1040"/>
      <c r="AD44" s="1041"/>
      <c r="AE44" s="395" t="s">
        <v>391</v>
      </c>
      <c r="AF44" s="395"/>
      <c r="AG44" s="395"/>
      <c r="AH44" s="395"/>
      <c r="AI44" s="395" t="s">
        <v>389</v>
      </c>
      <c r="AJ44" s="395"/>
      <c r="AK44" s="395"/>
      <c r="AL44" s="395"/>
      <c r="AM44" s="395" t="s">
        <v>418</v>
      </c>
      <c r="AN44" s="395"/>
      <c r="AO44" s="395"/>
      <c r="AP44" s="388"/>
      <c r="AQ44" s="180" t="s">
        <v>235</v>
      </c>
      <c r="AR44" s="173"/>
      <c r="AS44" s="173"/>
      <c r="AT44" s="174"/>
      <c r="AU44" s="393" t="s">
        <v>134</v>
      </c>
      <c r="AV44" s="393"/>
      <c r="AW44" s="393"/>
      <c r="AX44" s="394"/>
    </row>
    <row r="45" spans="1:50" ht="18.75"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1036"/>
      <c r="Z45" s="1037"/>
      <c r="AA45" s="1038"/>
      <c r="AB45" s="1042"/>
      <c r="AC45" s="1043"/>
      <c r="AD45" s="1044"/>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5"/>
      <c r="B46" s="533"/>
      <c r="C46" s="533"/>
      <c r="D46" s="533"/>
      <c r="E46" s="533"/>
      <c r="F46" s="534"/>
      <c r="G46" s="560"/>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71"/>
      <c r="AC46" s="1034"/>
      <c r="AD46" s="1034"/>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6"/>
      <c r="B47" s="537"/>
      <c r="C47" s="537"/>
      <c r="D47" s="537"/>
      <c r="E47" s="537"/>
      <c r="F47" s="538"/>
      <c r="G47" s="1047"/>
      <c r="H47" s="1048"/>
      <c r="I47" s="1048"/>
      <c r="J47" s="1048"/>
      <c r="K47" s="1048"/>
      <c r="L47" s="1048"/>
      <c r="M47" s="1048"/>
      <c r="N47" s="1048"/>
      <c r="O47" s="1049"/>
      <c r="P47" s="1055"/>
      <c r="Q47" s="1055"/>
      <c r="R47" s="1055"/>
      <c r="S47" s="1055"/>
      <c r="T47" s="1055"/>
      <c r="U47" s="1055"/>
      <c r="V47" s="1055"/>
      <c r="W47" s="1055"/>
      <c r="X47" s="1056"/>
      <c r="Y47" s="318" t="s">
        <v>54</v>
      </c>
      <c r="Z47" s="1028"/>
      <c r="AA47" s="1029"/>
      <c r="AB47" s="542"/>
      <c r="AC47" s="1030"/>
      <c r="AD47" s="1030"/>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7"/>
      <c r="B48" s="668"/>
      <c r="C48" s="668"/>
      <c r="D48" s="668"/>
      <c r="E48" s="668"/>
      <c r="F48" s="669"/>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1" t="s">
        <v>182</v>
      </c>
      <c r="AC48" s="1060"/>
      <c r="AD48" s="1060"/>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6" t="s">
        <v>379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32" t="s">
        <v>351</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5"/>
      <c r="Z51" s="432"/>
      <c r="AA51" s="433"/>
      <c r="AB51" s="388" t="s">
        <v>11</v>
      </c>
      <c r="AC51" s="1040"/>
      <c r="AD51" s="1041"/>
      <c r="AE51" s="395" t="s">
        <v>391</v>
      </c>
      <c r="AF51" s="395"/>
      <c r="AG51" s="395"/>
      <c r="AH51" s="395"/>
      <c r="AI51" s="395" t="s">
        <v>389</v>
      </c>
      <c r="AJ51" s="395"/>
      <c r="AK51" s="395"/>
      <c r="AL51" s="395"/>
      <c r="AM51" s="395" t="s">
        <v>418</v>
      </c>
      <c r="AN51" s="395"/>
      <c r="AO51" s="395"/>
      <c r="AP51" s="388"/>
      <c r="AQ51" s="180" t="s">
        <v>235</v>
      </c>
      <c r="AR51" s="173"/>
      <c r="AS51" s="173"/>
      <c r="AT51" s="174"/>
      <c r="AU51" s="393" t="s">
        <v>134</v>
      </c>
      <c r="AV51" s="393"/>
      <c r="AW51" s="393"/>
      <c r="AX51" s="394"/>
    </row>
    <row r="52" spans="1:50" ht="18.75"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1036"/>
      <c r="Z52" s="1037"/>
      <c r="AA52" s="1038"/>
      <c r="AB52" s="1042"/>
      <c r="AC52" s="1043"/>
      <c r="AD52" s="1044"/>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5"/>
      <c r="B53" s="533"/>
      <c r="C53" s="533"/>
      <c r="D53" s="533"/>
      <c r="E53" s="533"/>
      <c r="F53" s="534"/>
      <c r="G53" s="560"/>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71"/>
      <c r="AC53" s="1034"/>
      <c r="AD53" s="1034"/>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6"/>
      <c r="B54" s="537"/>
      <c r="C54" s="537"/>
      <c r="D54" s="537"/>
      <c r="E54" s="537"/>
      <c r="F54" s="538"/>
      <c r="G54" s="1047"/>
      <c r="H54" s="1048"/>
      <c r="I54" s="1048"/>
      <c r="J54" s="1048"/>
      <c r="K54" s="1048"/>
      <c r="L54" s="1048"/>
      <c r="M54" s="1048"/>
      <c r="N54" s="1048"/>
      <c r="O54" s="1049"/>
      <c r="P54" s="1055"/>
      <c r="Q54" s="1055"/>
      <c r="R54" s="1055"/>
      <c r="S54" s="1055"/>
      <c r="T54" s="1055"/>
      <c r="U54" s="1055"/>
      <c r="V54" s="1055"/>
      <c r="W54" s="1055"/>
      <c r="X54" s="1056"/>
      <c r="Y54" s="318" t="s">
        <v>54</v>
      </c>
      <c r="Z54" s="1028"/>
      <c r="AA54" s="1029"/>
      <c r="AB54" s="542"/>
      <c r="AC54" s="1030"/>
      <c r="AD54" s="1030"/>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7"/>
      <c r="B55" s="668"/>
      <c r="C55" s="668"/>
      <c r="D55" s="668"/>
      <c r="E55" s="668"/>
      <c r="F55" s="669"/>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1" t="s">
        <v>182</v>
      </c>
      <c r="AC55" s="1060"/>
      <c r="AD55" s="106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6" t="s">
        <v>379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32" t="s">
        <v>351</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5"/>
      <c r="Z58" s="432"/>
      <c r="AA58" s="433"/>
      <c r="AB58" s="1039" t="s">
        <v>11</v>
      </c>
      <c r="AC58" s="1040"/>
      <c r="AD58" s="1041"/>
      <c r="AE58" s="395" t="s">
        <v>391</v>
      </c>
      <c r="AF58" s="395"/>
      <c r="AG58" s="395"/>
      <c r="AH58" s="395"/>
      <c r="AI58" s="395" t="s">
        <v>389</v>
      </c>
      <c r="AJ58" s="395"/>
      <c r="AK58" s="395"/>
      <c r="AL58" s="395"/>
      <c r="AM58" s="395" t="s">
        <v>418</v>
      </c>
      <c r="AN58" s="395"/>
      <c r="AO58" s="395"/>
      <c r="AP58" s="388"/>
      <c r="AQ58" s="180" t="s">
        <v>235</v>
      </c>
      <c r="AR58" s="173"/>
      <c r="AS58" s="173"/>
      <c r="AT58" s="174"/>
      <c r="AU58" s="393" t="s">
        <v>134</v>
      </c>
      <c r="AV58" s="393"/>
      <c r="AW58" s="393"/>
      <c r="AX58" s="394"/>
    </row>
    <row r="59" spans="1:50" ht="18.75"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1036"/>
      <c r="Z59" s="1037"/>
      <c r="AA59" s="1038"/>
      <c r="AB59" s="1042"/>
      <c r="AC59" s="1043"/>
      <c r="AD59" s="1044"/>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5"/>
      <c r="B60" s="533"/>
      <c r="C60" s="533"/>
      <c r="D60" s="533"/>
      <c r="E60" s="533"/>
      <c r="F60" s="534"/>
      <c r="G60" s="560"/>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71"/>
      <c r="AC60" s="1034"/>
      <c r="AD60" s="1034"/>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6"/>
      <c r="B61" s="537"/>
      <c r="C61" s="537"/>
      <c r="D61" s="537"/>
      <c r="E61" s="537"/>
      <c r="F61" s="538"/>
      <c r="G61" s="1047"/>
      <c r="H61" s="1048"/>
      <c r="I61" s="1048"/>
      <c r="J61" s="1048"/>
      <c r="K61" s="1048"/>
      <c r="L61" s="1048"/>
      <c r="M61" s="1048"/>
      <c r="N61" s="1048"/>
      <c r="O61" s="1049"/>
      <c r="P61" s="1055"/>
      <c r="Q61" s="1055"/>
      <c r="R61" s="1055"/>
      <c r="S61" s="1055"/>
      <c r="T61" s="1055"/>
      <c r="U61" s="1055"/>
      <c r="V61" s="1055"/>
      <c r="W61" s="1055"/>
      <c r="X61" s="1056"/>
      <c r="Y61" s="318" t="s">
        <v>54</v>
      </c>
      <c r="Z61" s="1028"/>
      <c r="AA61" s="1029"/>
      <c r="AB61" s="542"/>
      <c r="AC61" s="1030"/>
      <c r="AD61" s="1030"/>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7"/>
      <c r="B62" s="668"/>
      <c r="C62" s="668"/>
      <c r="D62" s="668"/>
      <c r="E62" s="668"/>
      <c r="F62" s="669"/>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1" t="s">
        <v>182</v>
      </c>
      <c r="AC62" s="1060"/>
      <c r="AD62" s="1060"/>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6" t="s">
        <v>379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32" t="s">
        <v>351</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5"/>
      <c r="Z65" s="432"/>
      <c r="AA65" s="433"/>
      <c r="AB65" s="1039" t="s">
        <v>11</v>
      </c>
      <c r="AC65" s="1040"/>
      <c r="AD65" s="1041"/>
      <c r="AE65" s="395" t="s">
        <v>391</v>
      </c>
      <c r="AF65" s="395"/>
      <c r="AG65" s="395"/>
      <c r="AH65" s="395"/>
      <c r="AI65" s="395" t="s">
        <v>389</v>
      </c>
      <c r="AJ65" s="395"/>
      <c r="AK65" s="395"/>
      <c r="AL65" s="395"/>
      <c r="AM65" s="395" t="s">
        <v>418</v>
      </c>
      <c r="AN65" s="395"/>
      <c r="AO65" s="395"/>
      <c r="AP65" s="388"/>
      <c r="AQ65" s="180" t="s">
        <v>235</v>
      </c>
      <c r="AR65" s="173"/>
      <c r="AS65" s="173"/>
      <c r="AT65" s="174"/>
      <c r="AU65" s="393" t="s">
        <v>134</v>
      </c>
      <c r="AV65" s="393"/>
      <c r="AW65" s="393"/>
      <c r="AX65" s="394"/>
    </row>
    <row r="66" spans="1:50" ht="18.75" customHeight="1" x14ac:dyDescent="0.15">
      <c r="A66" s="532"/>
      <c r="B66" s="533"/>
      <c r="C66" s="533"/>
      <c r="D66" s="533"/>
      <c r="E66" s="533"/>
      <c r="F66" s="534"/>
      <c r="G66" s="587"/>
      <c r="H66" s="399"/>
      <c r="I66" s="399"/>
      <c r="J66" s="399"/>
      <c r="K66" s="399"/>
      <c r="L66" s="399"/>
      <c r="M66" s="399"/>
      <c r="N66" s="399"/>
      <c r="O66" s="588"/>
      <c r="P66" s="600"/>
      <c r="Q66" s="399"/>
      <c r="R66" s="399"/>
      <c r="S66" s="399"/>
      <c r="T66" s="399"/>
      <c r="U66" s="399"/>
      <c r="V66" s="399"/>
      <c r="W66" s="399"/>
      <c r="X66" s="588"/>
      <c r="Y66" s="1036"/>
      <c r="Z66" s="1037"/>
      <c r="AA66" s="1038"/>
      <c r="AB66" s="1042"/>
      <c r="AC66" s="1043"/>
      <c r="AD66" s="1044"/>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5"/>
      <c r="B67" s="533"/>
      <c r="C67" s="533"/>
      <c r="D67" s="533"/>
      <c r="E67" s="533"/>
      <c r="F67" s="534"/>
      <c r="G67" s="560"/>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71"/>
      <c r="AC67" s="1034"/>
      <c r="AD67" s="1034"/>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6"/>
      <c r="B68" s="537"/>
      <c r="C68" s="537"/>
      <c r="D68" s="537"/>
      <c r="E68" s="537"/>
      <c r="F68" s="538"/>
      <c r="G68" s="1047"/>
      <c r="H68" s="1048"/>
      <c r="I68" s="1048"/>
      <c r="J68" s="1048"/>
      <c r="K68" s="1048"/>
      <c r="L68" s="1048"/>
      <c r="M68" s="1048"/>
      <c r="N68" s="1048"/>
      <c r="O68" s="1049"/>
      <c r="P68" s="1055"/>
      <c r="Q68" s="1055"/>
      <c r="R68" s="1055"/>
      <c r="S68" s="1055"/>
      <c r="T68" s="1055"/>
      <c r="U68" s="1055"/>
      <c r="V68" s="1055"/>
      <c r="W68" s="1055"/>
      <c r="X68" s="1056"/>
      <c r="Y68" s="318" t="s">
        <v>54</v>
      </c>
      <c r="Z68" s="1028"/>
      <c r="AA68" s="1029"/>
      <c r="AB68" s="542"/>
      <c r="AC68" s="1030"/>
      <c r="AD68" s="1030"/>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7"/>
      <c r="B69" s="668"/>
      <c r="C69" s="668"/>
      <c r="D69" s="668"/>
      <c r="E69" s="668"/>
      <c r="F69" s="669"/>
      <c r="G69" s="1050"/>
      <c r="H69" s="1051"/>
      <c r="I69" s="1051"/>
      <c r="J69" s="1051"/>
      <c r="K69" s="1051"/>
      <c r="L69" s="1051"/>
      <c r="M69" s="1051"/>
      <c r="N69" s="1051"/>
      <c r="O69" s="1052"/>
      <c r="P69" s="1057"/>
      <c r="Q69" s="1057"/>
      <c r="R69" s="1057"/>
      <c r="S69" s="1057"/>
      <c r="T69" s="1057"/>
      <c r="U69" s="1057"/>
      <c r="V69" s="1057"/>
      <c r="W69" s="1057"/>
      <c r="X69" s="1058"/>
      <c r="Y69" s="318" t="s">
        <v>13</v>
      </c>
      <c r="Z69" s="1028"/>
      <c r="AA69" s="1029"/>
      <c r="AB69" s="517"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6" t="s">
        <v>379</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60" t="s">
        <v>365</v>
      </c>
      <c r="H2" s="461"/>
      <c r="I2" s="461"/>
      <c r="J2" s="461"/>
      <c r="K2" s="461"/>
      <c r="L2" s="461"/>
      <c r="M2" s="461"/>
      <c r="N2" s="461"/>
      <c r="O2" s="461"/>
      <c r="P2" s="461"/>
      <c r="Q2" s="461"/>
      <c r="R2" s="461"/>
      <c r="S2" s="461"/>
      <c r="T2" s="461"/>
      <c r="U2" s="461"/>
      <c r="V2" s="461"/>
      <c r="W2" s="461"/>
      <c r="X2" s="461"/>
      <c r="Y2" s="461"/>
      <c r="Z2" s="461"/>
      <c r="AA2" s="461"/>
      <c r="AB2" s="462"/>
      <c r="AC2" s="460" t="s">
        <v>367</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7"/>
      <c r="B4" s="1068"/>
      <c r="C4" s="1068"/>
      <c r="D4" s="1068"/>
      <c r="E4" s="1068"/>
      <c r="F4" s="1069"/>
      <c r="G4" s="472"/>
      <c r="H4" s="473"/>
      <c r="I4" s="473"/>
      <c r="J4" s="473"/>
      <c r="K4" s="474"/>
      <c r="L4" s="475"/>
      <c r="M4" s="476"/>
      <c r="N4" s="476"/>
      <c r="O4" s="476"/>
      <c r="P4" s="476"/>
      <c r="Q4" s="476"/>
      <c r="R4" s="476"/>
      <c r="S4" s="476"/>
      <c r="T4" s="476"/>
      <c r="U4" s="476"/>
      <c r="V4" s="476"/>
      <c r="W4" s="476"/>
      <c r="X4" s="477"/>
      <c r="Y4" s="478"/>
      <c r="Z4" s="479"/>
      <c r="AA4" s="479"/>
      <c r="AB4" s="577"/>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7"/>
      <c r="B5" s="1068"/>
      <c r="C5" s="1068"/>
      <c r="D5" s="1068"/>
      <c r="E5" s="1068"/>
      <c r="F5" s="1069"/>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7"/>
      <c r="B6" s="1068"/>
      <c r="C6" s="1068"/>
      <c r="D6" s="1068"/>
      <c r="E6" s="1068"/>
      <c r="F6" s="1069"/>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7"/>
      <c r="B7" s="1068"/>
      <c r="C7" s="1068"/>
      <c r="D7" s="1068"/>
      <c r="E7" s="1068"/>
      <c r="F7" s="1069"/>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7"/>
      <c r="B8" s="1068"/>
      <c r="C8" s="1068"/>
      <c r="D8" s="1068"/>
      <c r="E8" s="1068"/>
      <c r="F8" s="1069"/>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7"/>
      <c r="B9" s="1068"/>
      <c r="C9" s="1068"/>
      <c r="D9" s="1068"/>
      <c r="E9" s="1068"/>
      <c r="F9" s="1069"/>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7"/>
      <c r="B10" s="1068"/>
      <c r="C10" s="1068"/>
      <c r="D10" s="1068"/>
      <c r="E10" s="1068"/>
      <c r="F10" s="1069"/>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7"/>
      <c r="B11" s="1068"/>
      <c r="C11" s="1068"/>
      <c r="D11" s="1068"/>
      <c r="E11" s="1068"/>
      <c r="F11" s="1069"/>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7"/>
      <c r="B12" s="1068"/>
      <c r="C12" s="1068"/>
      <c r="D12" s="1068"/>
      <c r="E12" s="1068"/>
      <c r="F12" s="1069"/>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7"/>
      <c r="B13" s="1068"/>
      <c r="C13" s="1068"/>
      <c r="D13" s="1068"/>
      <c r="E13" s="1068"/>
      <c r="F13" s="1069"/>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7"/>
      <c r="B14" s="1068"/>
      <c r="C14" s="1068"/>
      <c r="D14" s="1068"/>
      <c r="E14" s="1068"/>
      <c r="F14" s="1069"/>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7"/>
      <c r="B15" s="1068"/>
      <c r="C15" s="1068"/>
      <c r="D15" s="1068"/>
      <c r="E15" s="1068"/>
      <c r="F15" s="1069"/>
      <c r="G15" s="460" t="s">
        <v>271</v>
      </c>
      <c r="H15" s="461"/>
      <c r="I15" s="461"/>
      <c r="J15" s="461"/>
      <c r="K15" s="461"/>
      <c r="L15" s="461"/>
      <c r="M15" s="461"/>
      <c r="N15" s="461"/>
      <c r="O15" s="461"/>
      <c r="P15" s="461"/>
      <c r="Q15" s="461"/>
      <c r="R15" s="461"/>
      <c r="S15" s="461"/>
      <c r="T15" s="461"/>
      <c r="U15" s="461"/>
      <c r="V15" s="461"/>
      <c r="W15" s="461"/>
      <c r="X15" s="461"/>
      <c r="Y15" s="461"/>
      <c r="Z15" s="461"/>
      <c r="AA15" s="461"/>
      <c r="AB15" s="462"/>
      <c r="AC15" s="460" t="s">
        <v>272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7"/>
      <c r="B16" s="1068"/>
      <c r="C16" s="1068"/>
      <c r="D16" s="1068"/>
      <c r="E16" s="1068"/>
      <c r="F16" s="1069"/>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7"/>
      <c r="B17" s="1068"/>
      <c r="C17" s="1068"/>
      <c r="D17" s="1068"/>
      <c r="E17" s="1068"/>
      <c r="F17" s="1069"/>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7"/>
      <c r="B18" s="1068"/>
      <c r="C18" s="1068"/>
      <c r="D18" s="1068"/>
      <c r="E18" s="1068"/>
      <c r="F18" s="1069"/>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7"/>
      <c r="B19" s="1068"/>
      <c r="C19" s="1068"/>
      <c r="D19" s="1068"/>
      <c r="E19" s="1068"/>
      <c r="F19" s="1069"/>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7"/>
      <c r="B20" s="1068"/>
      <c r="C20" s="1068"/>
      <c r="D20" s="1068"/>
      <c r="E20" s="1068"/>
      <c r="F20" s="1069"/>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7"/>
      <c r="B21" s="1068"/>
      <c r="C21" s="1068"/>
      <c r="D21" s="1068"/>
      <c r="E21" s="1068"/>
      <c r="F21" s="1069"/>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7"/>
      <c r="B22" s="1068"/>
      <c r="C22" s="1068"/>
      <c r="D22" s="1068"/>
      <c r="E22" s="1068"/>
      <c r="F22" s="1069"/>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7"/>
      <c r="B23" s="1068"/>
      <c r="C23" s="1068"/>
      <c r="D23" s="1068"/>
      <c r="E23" s="1068"/>
      <c r="F23" s="1069"/>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7"/>
      <c r="B24" s="1068"/>
      <c r="C24" s="1068"/>
      <c r="D24" s="1068"/>
      <c r="E24" s="1068"/>
      <c r="F24" s="1069"/>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7"/>
      <c r="B25" s="1068"/>
      <c r="C25" s="1068"/>
      <c r="D25" s="1068"/>
      <c r="E25" s="1068"/>
      <c r="F25" s="1069"/>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7"/>
      <c r="B26" s="1068"/>
      <c r="C26" s="1068"/>
      <c r="D26" s="1068"/>
      <c r="E26" s="1068"/>
      <c r="F26" s="1069"/>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7"/>
      <c r="B27" s="1068"/>
      <c r="C27" s="1068"/>
      <c r="D27" s="1068"/>
      <c r="E27" s="1068"/>
      <c r="F27" s="1069"/>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7"/>
      <c r="B28" s="1068"/>
      <c r="C28" s="1068"/>
      <c r="D28" s="1068"/>
      <c r="E28" s="1068"/>
      <c r="F28" s="1069"/>
      <c r="G28" s="460" t="s">
        <v>270</v>
      </c>
      <c r="H28" s="461"/>
      <c r="I28" s="461"/>
      <c r="J28" s="461"/>
      <c r="K28" s="461"/>
      <c r="L28" s="461"/>
      <c r="M28" s="461"/>
      <c r="N28" s="461"/>
      <c r="O28" s="461"/>
      <c r="P28" s="461"/>
      <c r="Q28" s="461"/>
      <c r="R28" s="461"/>
      <c r="S28" s="461"/>
      <c r="T28" s="461"/>
      <c r="U28" s="461"/>
      <c r="V28" s="461"/>
      <c r="W28" s="461"/>
      <c r="X28" s="461"/>
      <c r="Y28" s="461"/>
      <c r="Z28" s="461"/>
      <c r="AA28" s="461"/>
      <c r="AB28" s="462"/>
      <c r="AC28" s="460" t="s">
        <v>273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7"/>
      <c r="B29" s="1068"/>
      <c r="C29" s="1068"/>
      <c r="D29" s="1068"/>
      <c r="E29" s="1068"/>
      <c r="F29" s="1069"/>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7"/>
      <c r="B30" s="1068"/>
      <c r="C30" s="1068"/>
      <c r="D30" s="1068"/>
      <c r="E30" s="1068"/>
      <c r="F30" s="1069"/>
      <c r="G30" s="472"/>
      <c r="H30" s="473"/>
      <c r="I30" s="473"/>
      <c r="J30" s="473"/>
      <c r="K30" s="474"/>
      <c r="L30" s="475"/>
      <c r="M30" s="476"/>
      <c r="N30" s="476"/>
      <c r="O30" s="476"/>
      <c r="P30" s="476"/>
      <c r="Q30" s="476"/>
      <c r="R30" s="476"/>
      <c r="S30" s="476"/>
      <c r="T30" s="476"/>
      <c r="U30" s="476"/>
      <c r="V30" s="476"/>
      <c r="W30" s="476"/>
      <c r="X30" s="477"/>
      <c r="Y30" s="478"/>
      <c r="Z30" s="479"/>
      <c r="AA30" s="479"/>
      <c r="AB30" s="577"/>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7"/>
      <c r="B31" s="1068"/>
      <c r="C31" s="1068"/>
      <c r="D31" s="1068"/>
      <c r="E31" s="1068"/>
      <c r="F31" s="1069"/>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7"/>
      <c r="B32" s="1068"/>
      <c r="C32" s="1068"/>
      <c r="D32" s="1068"/>
      <c r="E32" s="1068"/>
      <c r="F32" s="1069"/>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7"/>
      <c r="B33" s="1068"/>
      <c r="C33" s="1068"/>
      <c r="D33" s="1068"/>
      <c r="E33" s="1068"/>
      <c r="F33" s="1069"/>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7"/>
      <c r="B34" s="1068"/>
      <c r="C34" s="1068"/>
      <c r="D34" s="1068"/>
      <c r="E34" s="1068"/>
      <c r="F34" s="1069"/>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7"/>
      <c r="B35" s="1068"/>
      <c r="C35" s="1068"/>
      <c r="D35" s="1068"/>
      <c r="E35" s="1068"/>
      <c r="F35" s="1069"/>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7"/>
      <c r="B36" s="1068"/>
      <c r="C36" s="1068"/>
      <c r="D36" s="1068"/>
      <c r="E36" s="1068"/>
      <c r="F36" s="1069"/>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7"/>
      <c r="B37" s="1068"/>
      <c r="C37" s="1068"/>
      <c r="D37" s="1068"/>
      <c r="E37" s="1068"/>
      <c r="F37" s="1069"/>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7"/>
      <c r="B38" s="1068"/>
      <c r="C38" s="1068"/>
      <c r="D38" s="1068"/>
      <c r="E38" s="1068"/>
      <c r="F38" s="1069"/>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7"/>
      <c r="B39" s="1068"/>
      <c r="C39" s="1068"/>
      <c r="D39" s="1068"/>
      <c r="E39" s="1068"/>
      <c r="F39" s="1069"/>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7"/>
      <c r="B40" s="1068"/>
      <c r="C40" s="1068"/>
      <c r="D40" s="1068"/>
      <c r="E40" s="1068"/>
      <c r="F40" s="1069"/>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7"/>
      <c r="B41" s="1068"/>
      <c r="C41" s="1068"/>
      <c r="D41" s="1068"/>
      <c r="E41" s="1068"/>
      <c r="F41" s="1069"/>
      <c r="G41" s="460" t="s">
        <v>318</v>
      </c>
      <c r="H41" s="461"/>
      <c r="I41" s="461"/>
      <c r="J41" s="461"/>
      <c r="K41" s="461"/>
      <c r="L41" s="461"/>
      <c r="M41" s="461"/>
      <c r="N41" s="461"/>
      <c r="O41" s="461"/>
      <c r="P41" s="461"/>
      <c r="Q41" s="461"/>
      <c r="R41" s="461"/>
      <c r="S41" s="461"/>
      <c r="T41" s="461"/>
      <c r="U41" s="461"/>
      <c r="V41" s="461"/>
      <c r="W41" s="461"/>
      <c r="X41" s="461"/>
      <c r="Y41" s="461"/>
      <c r="Z41" s="461"/>
      <c r="AA41" s="461"/>
      <c r="AB41" s="462"/>
      <c r="AC41" s="460" t="s">
        <v>184</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7"/>
      <c r="B42" s="1068"/>
      <c r="C42" s="1068"/>
      <c r="D42" s="1068"/>
      <c r="E42" s="1068"/>
      <c r="F42" s="1069"/>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7"/>
      <c r="B43" s="1068"/>
      <c r="C43" s="1068"/>
      <c r="D43" s="1068"/>
      <c r="E43" s="1068"/>
      <c r="F43" s="1069"/>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7"/>
      <c r="B44" s="1068"/>
      <c r="C44" s="1068"/>
      <c r="D44" s="1068"/>
      <c r="E44" s="1068"/>
      <c r="F44" s="1069"/>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7"/>
      <c r="B45" s="1068"/>
      <c r="C45" s="1068"/>
      <c r="D45" s="1068"/>
      <c r="E45" s="1068"/>
      <c r="F45" s="1069"/>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7"/>
      <c r="B46" s="1068"/>
      <c r="C46" s="1068"/>
      <c r="D46" s="1068"/>
      <c r="E46" s="1068"/>
      <c r="F46" s="1069"/>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7"/>
      <c r="B47" s="1068"/>
      <c r="C47" s="1068"/>
      <c r="D47" s="1068"/>
      <c r="E47" s="1068"/>
      <c r="F47" s="1069"/>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7"/>
      <c r="B48" s="1068"/>
      <c r="C48" s="1068"/>
      <c r="D48" s="1068"/>
      <c r="E48" s="1068"/>
      <c r="F48" s="1069"/>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7"/>
      <c r="B49" s="1068"/>
      <c r="C49" s="1068"/>
      <c r="D49" s="1068"/>
      <c r="E49" s="1068"/>
      <c r="F49" s="1069"/>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7"/>
      <c r="B50" s="1068"/>
      <c r="C50" s="1068"/>
      <c r="D50" s="1068"/>
      <c r="E50" s="1068"/>
      <c r="F50" s="1069"/>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7"/>
      <c r="B51" s="1068"/>
      <c r="C51" s="1068"/>
      <c r="D51" s="1068"/>
      <c r="E51" s="1068"/>
      <c r="F51" s="1069"/>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7"/>
      <c r="B52" s="1068"/>
      <c r="C52" s="1068"/>
      <c r="D52" s="1068"/>
      <c r="E52" s="1068"/>
      <c r="F52" s="1069"/>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
    <row r="55" spans="1:50" ht="30" customHeight="1" x14ac:dyDescent="0.15">
      <c r="A55" s="1064" t="s">
        <v>28</v>
      </c>
      <c r="B55" s="1065"/>
      <c r="C55" s="1065"/>
      <c r="D55" s="1065"/>
      <c r="E55" s="1065"/>
      <c r="F55" s="1066"/>
      <c r="G55" s="460" t="s">
        <v>185</v>
      </c>
      <c r="H55" s="461"/>
      <c r="I55" s="461"/>
      <c r="J55" s="461"/>
      <c r="K55" s="461"/>
      <c r="L55" s="461"/>
      <c r="M55" s="461"/>
      <c r="N55" s="461"/>
      <c r="O55" s="461"/>
      <c r="P55" s="461"/>
      <c r="Q55" s="461"/>
      <c r="R55" s="461"/>
      <c r="S55" s="461"/>
      <c r="T55" s="461"/>
      <c r="U55" s="461"/>
      <c r="V55" s="461"/>
      <c r="W55" s="461"/>
      <c r="X55" s="461"/>
      <c r="Y55" s="461"/>
      <c r="Z55" s="461"/>
      <c r="AA55" s="461"/>
      <c r="AB55" s="462"/>
      <c r="AC55" s="460" t="s">
        <v>274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7"/>
      <c r="B56" s="1068"/>
      <c r="C56" s="1068"/>
      <c r="D56" s="1068"/>
      <c r="E56" s="1068"/>
      <c r="F56" s="1069"/>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7"/>
      <c r="B57" s="1068"/>
      <c r="C57" s="1068"/>
      <c r="D57" s="1068"/>
      <c r="E57" s="1068"/>
      <c r="F57" s="1069"/>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7"/>
      <c r="B58" s="1068"/>
      <c r="C58" s="1068"/>
      <c r="D58" s="1068"/>
      <c r="E58" s="1068"/>
      <c r="F58" s="1069"/>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7"/>
      <c r="B59" s="1068"/>
      <c r="C59" s="1068"/>
      <c r="D59" s="1068"/>
      <c r="E59" s="1068"/>
      <c r="F59" s="1069"/>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7"/>
      <c r="B60" s="1068"/>
      <c r="C60" s="1068"/>
      <c r="D60" s="1068"/>
      <c r="E60" s="1068"/>
      <c r="F60" s="1069"/>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7"/>
      <c r="B61" s="1068"/>
      <c r="C61" s="1068"/>
      <c r="D61" s="1068"/>
      <c r="E61" s="1068"/>
      <c r="F61" s="1069"/>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7"/>
      <c r="B62" s="1068"/>
      <c r="C62" s="1068"/>
      <c r="D62" s="1068"/>
      <c r="E62" s="1068"/>
      <c r="F62" s="1069"/>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7"/>
      <c r="B63" s="1068"/>
      <c r="C63" s="1068"/>
      <c r="D63" s="1068"/>
      <c r="E63" s="1068"/>
      <c r="F63" s="1069"/>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7"/>
      <c r="B64" s="1068"/>
      <c r="C64" s="1068"/>
      <c r="D64" s="1068"/>
      <c r="E64" s="1068"/>
      <c r="F64" s="1069"/>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7"/>
      <c r="B65" s="1068"/>
      <c r="C65" s="1068"/>
      <c r="D65" s="1068"/>
      <c r="E65" s="1068"/>
      <c r="F65" s="1069"/>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7"/>
      <c r="B66" s="1068"/>
      <c r="C66" s="1068"/>
      <c r="D66" s="1068"/>
      <c r="E66" s="1068"/>
      <c r="F66" s="1069"/>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7"/>
      <c r="B67" s="1068"/>
      <c r="C67" s="1068"/>
      <c r="D67" s="1068"/>
      <c r="E67" s="1068"/>
      <c r="F67" s="1069"/>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7"/>
      <c r="B68" s="1068"/>
      <c r="C68" s="1068"/>
      <c r="D68" s="1068"/>
      <c r="E68" s="1068"/>
      <c r="F68" s="1069"/>
      <c r="G68" s="460" t="s">
        <v>275</v>
      </c>
      <c r="H68" s="461"/>
      <c r="I68" s="461"/>
      <c r="J68" s="461"/>
      <c r="K68" s="461"/>
      <c r="L68" s="461"/>
      <c r="M68" s="461"/>
      <c r="N68" s="461"/>
      <c r="O68" s="461"/>
      <c r="P68" s="461"/>
      <c r="Q68" s="461"/>
      <c r="R68" s="461"/>
      <c r="S68" s="461"/>
      <c r="T68" s="461"/>
      <c r="U68" s="461"/>
      <c r="V68" s="461"/>
      <c r="W68" s="461"/>
      <c r="X68" s="461"/>
      <c r="Y68" s="461"/>
      <c r="Z68" s="461"/>
      <c r="AA68" s="461"/>
      <c r="AB68" s="462"/>
      <c r="AC68" s="460" t="s">
        <v>276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7"/>
      <c r="B69" s="1068"/>
      <c r="C69" s="1068"/>
      <c r="D69" s="1068"/>
      <c r="E69" s="1068"/>
      <c r="F69" s="1069"/>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7"/>
      <c r="B70" s="1068"/>
      <c r="C70" s="1068"/>
      <c r="D70" s="1068"/>
      <c r="E70" s="1068"/>
      <c r="F70" s="1069"/>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7"/>
      <c r="B71" s="1068"/>
      <c r="C71" s="1068"/>
      <c r="D71" s="1068"/>
      <c r="E71" s="1068"/>
      <c r="F71" s="1069"/>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7"/>
      <c r="B72" s="1068"/>
      <c r="C72" s="1068"/>
      <c r="D72" s="1068"/>
      <c r="E72" s="1068"/>
      <c r="F72" s="1069"/>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7"/>
      <c r="B73" s="1068"/>
      <c r="C73" s="1068"/>
      <c r="D73" s="1068"/>
      <c r="E73" s="1068"/>
      <c r="F73" s="1069"/>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7"/>
      <c r="B74" s="1068"/>
      <c r="C74" s="1068"/>
      <c r="D74" s="1068"/>
      <c r="E74" s="1068"/>
      <c r="F74" s="1069"/>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7"/>
      <c r="B75" s="1068"/>
      <c r="C75" s="1068"/>
      <c r="D75" s="1068"/>
      <c r="E75" s="1068"/>
      <c r="F75" s="1069"/>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7"/>
      <c r="B76" s="1068"/>
      <c r="C76" s="1068"/>
      <c r="D76" s="1068"/>
      <c r="E76" s="1068"/>
      <c r="F76" s="1069"/>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7"/>
      <c r="B77" s="1068"/>
      <c r="C77" s="1068"/>
      <c r="D77" s="1068"/>
      <c r="E77" s="1068"/>
      <c r="F77" s="1069"/>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7"/>
      <c r="B78" s="1068"/>
      <c r="C78" s="1068"/>
      <c r="D78" s="1068"/>
      <c r="E78" s="1068"/>
      <c r="F78" s="1069"/>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7"/>
      <c r="B79" s="1068"/>
      <c r="C79" s="1068"/>
      <c r="D79" s="1068"/>
      <c r="E79" s="1068"/>
      <c r="F79" s="1069"/>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7"/>
      <c r="B80" s="1068"/>
      <c r="C80" s="1068"/>
      <c r="D80" s="1068"/>
      <c r="E80" s="1068"/>
      <c r="F80" s="1069"/>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7"/>
      <c r="B81" s="1068"/>
      <c r="C81" s="1068"/>
      <c r="D81" s="1068"/>
      <c r="E81" s="1068"/>
      <c r="F81" s="1069"/>
      <c r="G81" s="460" t="s">
        <v>277</v>
      </c>
      <c r="H81" s="461"/>
      <c r="I81" s="461"/>
      <c r="J81" s="461"/>
      <c r="K81" s="461"/>
      <c r="L81" s="461"/>
      <c r="M81" s="461"/>
      <c r="N81" s="461"/>
      <c r="O81" s="461"/>
      <c r="P81" s="461"/>
      <c r="Q81" s="461"/>
      <c r="R81" s="461"/>
      <c r="S81" s="461"/>
      <c r="T81" s="461"/>
      <c r="U81" s="461"/>
      <c r="V81" s="461"/>
      <c r="W81" s="461"/>
      <c r="X81" s="461"/>
      <c r="Y81" s="461"/>
      <c r="Z81" s="461"/>
      <c r="AA81" s="461"/>
      <c r="AB81" s="462"/>
      <c r="AC81" s="460" t="s">
        <v>278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7"/>
      <c r="B82" s="1068"/>
      <c r="C82" s="1068"/>
      <c r="D82" s="1068"/>
      <c r="E82" s="1068"/>
      <c r="F82" s="1069"/>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7"/>
      <c r="B83" s="1068"/>
      <c r="C83" s="1068"/>
      <c r="D83" s="1068"/>
      <c r="E83" s="1068"/>
      <c r="F83" s="1069"/>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7"/>
      <c r="B84" s="1068"/>
      <c r="C84" s="1068"/>
      <c r="D84" s="1068"/>
      <c r="E84" s="1068"/>
      <c r="F84" s="1069"/>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7"/>
      <c r="B85" s="1068"/>
      <c r="C85" s="1068"/>
      <c r="D85" s="1068"/>
      <c r="E85" s="1068"/>
      <c r="F85" s="1069"/>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7"/>
      <c r="B86" s="1068"/>
      <c r="C86" s="1068"/>
      <c r="D86" s="1068"/>
      <c r="E86" s="1068"/>
      <c r="F86" s="1069"/>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7"/>
      <c r="B87" s="1068"/>
      <c r="C87" s="1068"/>
      <c r="D87" s="1068"/>
      <c r="E87" s="1068"/>
      <c r="F87" s="1069"/>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7"/>
      <c r="B88" s="1068"/>
      <c r="C88" s="1068"/>
      <c r="D88" s="1068"/>
      <c r="E88" s="1068"/>
      <c r="F88" s="1069"/>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7"/>
      <c r="B89" s="1068"/>
      <c r="C89" s="1068"/>
      <c r="D89" s="1068"/>
      <c r="E89" s="1068"/>
      <c r="F89" s="1069"/>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7"/>
      <c r="B90" s="1068"/>
      <c r="C90" s="1068"/>
      <c r="D90" s="1068"/>
      <c r="E90" s="1068"/>
      <c r="F90" s="1069"/>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7"/>
      <c r="B91" s="1068"/>
      <c r="C91" s="1068"/>
      <c r="D91" s="1068"/>
      <c r="E91" s="1068"/>
      <c r="F91" s="1069"/>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7"/>
      <c r="B92" s="1068"/>
      <c r="C92" s="1068"/>
      <c r="D92" s="1068"/>
      <c r="E92" s="1068"/>
      <c r="F92" s="1069"/>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7"/>
      <c r="B93" s="1068"/>
      <c r="C93" s="1068"/>
      <c r="D93" s="1068"/>
      <c r="E93" s="1068"/>
      <c r="F93" s="1069"/>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7"/>
      <c r="B94" s="1068"/>
      <c r="C94" s="1068"/>
      <c r="D94" s="1068"/>
      <c r="E94" s="1068"/>
      <c r="F94" s="1069"/>
      <c r="G94" s="460" t="s">
        <v>279</v>
      </c>
      <c r="H94" s="461"/>
      <c r="I94" s="461"/>
      <c r="J94" s="461"/>
      <c r="K94" s="461"/>
      <c r="L94" s="461"/>
      <c r="M94" s="461"/>
      <c r="N94" s="461"/>
      <c r="O94" s="461"/>
      <c r="P94" s="461"/>
      <c r="Q94" s="461"/>
      <c r="R94" s="461"/>
      <c r="S94" s="461"/>
      <c r="T94" s="461"/>
      <c r="U94" s="461"/>
      <c r="V94" s="461"/>
      <c r="W94" s="461"/>
      <c r="X94" s="461"/>
      <c r="Y94" s="461"/>
      <c r="Z94" s="461"/>
      <c r="AA94" s="461"/>
      <c r="AB94" s="462"/>
      <c r="AC94" s="460" t="s">
        <v>186</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7"/>
      <c r="B95" s="1068"/>
      <c r="C95" s="1068"/>
      <c r="D95" s="1068"/>
      <c r="E95" s="1068"/>
      <c r="F95" s="1069"/>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7"/>
      <c r="B96" s="1068"/>
      <c r="C96" s="1068"/>
      <c r="D96" s="1068"/>
      <c r="E96" s="1068"/>
      <c r="F96" s="1069"/>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7"/>
      <c r="B97" s="1068"/>
      <c r="C97" s="1068"/>
      <c r="D97" s="1068"/>
      <c r="E97" s="1068"/>
      <c r="F97" s="1069"/>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7"/>
      <c r="B98" s="1068"/>
      <c r="C98" s="1068"/>
      <c r="D98" s="1068"/>
      <c r="E98" s="1068"/>
      <c r="F98" s="1069"/>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7"/>
      <c r="B99" s="1068"/>
      <c r="C99" s="1068"/>
      <c r="D99" s="1068"/>
      <c r="E99" s="1068"/>
      <c r="F99" s="1069"/>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7"/>
      <c r="B100" s="1068"/>
      <c r="C100" s="1068"/>
      <c r="D100" s="1068"/>
      <c r="E100" s="1068"/>
      <c r="F100" s="1069"/>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7"/>
      <c r="B101" s="1068"/>
      <c r="C101" s="1068"/>
      <c r="D101" s="1068"/>
      <c r="E101" s="1068"/>
      <c r="F101" s="1069"/>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7"/>
      <c r="B102" s="1068"/>
      <c r="C102" s="1068"/>
      <c r="D102" s="1068"/>
      <c r="E102" s="1068"/>
      <c r="F102" s="1069"/>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7"/>
      <c r="B103" s="1068"/>
      <c r="C103" s="1068"/>
      <c r="D103" s="1068"/>
      <c r="E103" s="1068"/>
      <c r="F103" s="1069"/>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7"/>
      <c r="B104" s="1068"/>
      <c r="C104" s="1068"/>
      <c r="D104" s="1068"/>
      <c r="E104" s="1068"/>
      <c r="F104" s="1069"/>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7"/>
      <c r="B105" s="1068"/>
      <c r="C105" s="1068"/>
      <c r="D105" s="1068"/>
      <c r="E105" s="1068"/>
      <c r="F105" s="1069"/>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
    <row r="108" spans="1:50" ht="30" customHeight="1" x14ac:dyDescent="0.15">
      <c r="A108" s="1064" t="s">
        <v>28</v>
      </c>
      <c r="B108" s="1065"/>
      <c r="C108" s="1065"/>
      <c r="D108" s="1065"/>
      <c r="E108" s="1065"/>
      <c r="F108" s="1066"/>
      <c r="G108" s="460" t="s">
        <v>187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280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7"/>
      <c r="B109" s="1068"/>
      <c r="C109" s="1068"/>
      <c r="D109" s="1068"/>
      <c r="E109" s="1068"/>
      <c r="F109" s="1069"/>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7"/>
      <c r="B110" s="1068"/>
      <c r="C110" s="1068"/>
      <c r="D110" s="1068"/>
      <c r="E110" s="1068"/>
      <c r="F110" s="1069"/>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7"/>
      <c r="B111" s="1068"/>
      <c r="C111" s="1068"/>
      <c r="D111" s="1068"/>
      <c r="E111" s="1068"/>
      <c r="F111" s="1069"/>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7"/>
      <c r="B112" s="1068"/>
      <c r="C112" s="1068"/>
      <c r="D112" s="1068"/>
      <c r="E112" s="1068"/>
      <c r="F112" s="1069"/>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7"/>
      <c r="B113" s="1068"/>
      <c r="C113" s="1068"/>
      <c r="D113" s="1068"/>
      <c r="E113" s="1068"/>
      <c r="F113" s="1069"/>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7"/>
      <c r="B114" s="1068"/>
      <c r="C114" s="1068"/>
      <c r="D114" s="1068"/>
      <c r="E114" s="1068"/>
      <c r="F114" s="1069"/>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7"/>
      <c r="B115" s="1068"/>
      <c r="C115" s="1068"/>
      <c r="D115" s="1068"/>
      <c r="E115" s="1068"/>
      <c r="F115" s="1069"/>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7"/>
      <c r="B116" s="1068"/>
      <c r="C116" s="1068"/>
      <c r="D116" s="1068"/>
      <c r="E116" s="1068"/>
      <c r="F116" s="1069"/>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7"/>
      <c r="B117" s="1068"/>
      <c r="C117" s="1068"/>
      <c r="D117" s="1068"/>
      <c r="E117" s="1068"/>
      <c r="F117" s="1069"/>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7"/>
      <c r="B118" s="1068"/>
      <c r="C118" s="1068"/>
      <c r="D118" s="1068"/>
      <c r="E118" s="1068"/>
      <c r="F118" s="1069"/>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7"/>
      <c r="B119" s="1068"/>
      <c r="C119" s="1068"/>
      <c r="D119" s="1068"/>
      <c r="E119" s="1068"/>
      <c r="F119" s="1069"/>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7"/>
      <c r="B120" s="1068"/>
      <c r="C120" s="1068"/>
      <c r="D120" s="1068"/>
      <c r="E120" s="1068"/>
      <c r="F120" s="1069"/>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7"/>
      <c r="B121" s="1068"/>
      <c r="C121" s="1068"/>
      <c r="D121" s="1068"/>
      <c r="E121" s="1068"/>
      <c r="F121" s="1069"/>
      <c r="G121" s="460" t="s">
        <v>281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7"/>
      <c r="B122" s="1068"/>
      <c r="C122" s="1068"/>
      <c r="D122" s="1068"/>
      <c r="E122" s="1068"/>
      <c r="F122" s="1069"/>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7"/>
      <c r="B123" s="1068"/>
      <c r="C123" s="1068"/>
      <c r="D123" s="1068"/>
      <c r="E123" s="1068"/>
      <c r="F123" s="1069"/>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7"/>
      <c r="B124" s="1068"/>
      <c r="C124" s="1068"/>
      <c r="D124" s="1068"/>
      <c r="E124" s="1068"/>
      <c r="F124" s="1069"/>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7"/>
      <c r="B125" s="1068"/>
      <c r="C125" s="1068"/>
      <c r="D125" s="1068"/>
      <c r="E125" s="1068"/>
      <c r="F125" s="1069"/>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7"/>
      <c r="B126" s="1068"/>
      <c r="C126" s="1068"/>
      <c r="D126" s="1068"/>
      <c r="E126" s="1068"/>
      <c r="F126" s="1069"/>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7"/>
      <c r="B127" s="1068"/>
      <c r="C127" s="1068"/>
      <c r="D127" s="1068"/>
      <c r="E127" s="1068"/>
      <c r="F127" s="1069"/>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7"/>
      <c r="B128" s="1068"/>
      <c r="C128" s="1068"/>
      <c r="D128" s="1068"/>
      <c r="E128" s="1068"/>
      <c r="F128" s="1069"/>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7"/>
      <c r="B129" s="1068"/>
      <c r="C129" s="1068"/>
      <c r="D129" s="1068"/>
      <c r="E129" s="1068"/>
      <c r="F129" s="1069"/>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7"/>
      <c r="B130" s="1068"/>
      <c r="C130" s="1068"/>
      <c r="D130" s="1068"/>
      <c r="E130" s="1068"/>
      <c r="F130" s="1069"/>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7"/>
      <c r="B131" s="1068"/>
      <c r="C131" s="1068"/>
      <c r="D131" s="1068"/>
      <c r="E131" s="1068"/>
      <c r="F131" s="1069"/>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7"/>
      <c r="B132" s="1068"/>
      <c r="C132" s="1068"/>
      <c r="D132" s="1068"/>
      <c r="E132" s="1068"/>
      <c r="F132" s="1069"/>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7"/>
      <c r="B133" s="1068"/>
      <c r="C133" s="1068"/>
      <c r="D133" s="1068"/>
      <c r="E133" s="1068"/>
      <c r="F133" s="1069"/>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7"/>
      <c r="B134" s="1068"/>
      <c r="C134" s="1068"/>
      <c r="D134" s="1068"/>
      <c r="E134" s="1068"/>
      <c r="F134" s="1069"/>
      <c r="G134" s="460" t="s">
        <v>283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7"/>
      <c r="B135" s="1068"/>
      <c r="C135" s="1068"/>
      <c r="D135" s="1068"/>
      <c r="E135" s="1068"/>
      <c r="F135" s="1069"/>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7"/>
      <c r="B136" s="1068"/>
      <c r="C136" s="1068"/>
      <c r="D136" s="1068"/>
      <c r="E136" s="1068"/>
      <c r="F136" s="1069"/>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7"/>
      <c r="B137" s="1068"/>
      <c r="C137" s="1068"/>
      <c r="D137" s="1068"/>
      <c r="E137" s="1068"/>
      <c r="F137" s="1069"/>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7"/>
      <c r="B138" s="1068"/>
      <c r="C138" s="1068"/>
      <c r="D138" s="1068"/>
      <c r="E138" s="1068"/>
      <c r="F138" s="1069"/>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7"/>
      <c r="B139" s="1068"/>
      <c r="C139" s="1068"/>
      <c r="D139" s="1068"/>
      <c r="E139" s="1068"/>
      <c r="F139" s="1069"/>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7"/>
      <c r="B140" s="1068"/>
      <c r="C140" s="1068"/>
      <c r="D140" s="1068"/>
      <c r="E140" s="1068"/>
      <c r="F140" s="1069"/>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7"/>
      <c r="B141" s="1068"/>
      <c r="C141" s="1068"/>
      <c r="D141" s="1068"/>
      <c r="E141" s="1068"/>
      <c r="F141" s="1069"/>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7"/>
      <c r="B142" s="1068"/>
      <c r="C142" s="1068"/>
      <c r="D142" s="1068"/>
      <c r="E142" s="1068"/>
      <c r="F142" s="1069"/>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7"/>
      <c r="B143" s="1068"/>
      <c r="C143" s="1068"/>
      <c r="D143" s="1068"/>
      <c r="E143" s="1068"/>
      <c r="F143" s="1069"/>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7"/>
      <c r="B144" s="1068"/>
      <c r="C144" s="1068"/>
      <c r="D144" s="1068"/>
      <c r="E144" s="1068"/>
      <c r="F144" s="1069"/>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7"/>
      <c r="B145" s="1068"/>
      <c r="C145" s="1068"/>
      <c r="D145" s="1068"/>
      <c r="E145" s="1068"/>
      <c r="F145" s="1069"/>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7"/>
      <c r="B146" s="1068"/>
      <c r="C146" s="1068"/>
      <c r="D146" s="1068"/>
      <c r="E146" s="1068"/>
      <c r="F146" s="1069"/>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7"/>
      <c r="B147" s="1068"/>
      <c r="C147" s="1068"/>
      <c r="D147" s="1068"/>
      <c r="E147" s="1068"/>
      <c r="F147" s="1069"/>
      <c r="G147" s="460" t="s">
        <v>285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7"/>
      <c r="B148" s="1068"/>
      <c r="C148" s="1068"/>
      <c r="D148" s="1068"/>
      <c r="E148" s="1068"/>
      <c r="F148" s="1069"/>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7"/>
      <c r="B149" s="1068"/>
      <c r="C149" s="1068"/>
      <c r="D149" s="1068"/>
      <c r="E149" s="1068"/>
      <c r="F149" s="1069"/>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7"/>
      <c r="B150" s="1068"/>
      <c r="C150" s="1068"/>
      <c r="D150" s="1068"/>
      <c r="E150" s="1068"/>
      <c r="F150" s="1069"/>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7"/>
      <c r="B151" s="1068"/>
      <c r="C151" s="1068"/>
      <c r="D151" s="1068"/>
      <c r="E151" s="1068"/>
      <c r="F151" s="1069"/>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7"/>
      <c r="B152" s="1068"/>
      <c r="C152" s="1068"/>
      <c r="D152" s="1068"/>
      <c r="E152" s="1068"/>
      <c r="F152" s="1069"/>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7"/>
      <c r="B153" s="1068"/>
      <c r="C153" s="1068"/>
      <c r="D153" s="1068"/>
      <c r="E153" s="1068"/>
      <c r="F153" s="1069"/>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7"/>
      <c r="B154" s="1068"/>
      <c r="C154" s="1068"/>
      <c r="D154" s="1068"/>
      <c r="E154" s="1068"/>
      <c r="F154" s="1069"/>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7"/>
      <c r="B155" s="1068"/>
      <c r="C155" s="1068"/>
      <c r="D155" s="1068"/>
      <c r="E155" s="1068"/>
      <c r="F155" s="1069"/>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7"/>
      <c r="B156" s="1068"/>
      <c r="C156" s="1068"/>
      <c r="D156" s="1068"/>
      <c r="E156" s="1068"/>
      <c r="F156" s="1069"/>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7"/>
      <c r="B157" s="1068"/>
      <c r="C157" s="1068"/>
      <c r="D157" s="1068"/>
      <c r="E157" s="1068"/>
      <c r="F157" s="1069"/>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7"/>
      <c r="B158" s="1068"/>
      <c r="C158" s="1068"/>
      <c r="D158" s="1068"/>
      <c r="E158" s="1068"/>
      <c r="F158" s="1069"/>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
    <row r="161" spans="1:50" ht="30" customHeight="1" x14ac:dyDescent="0.15">
      <c r="A161" s="1064" t="s">
        <v>28</v>
      </c>
      <c r="B161" s="1065"/>
      <c r="C161" s="1065"/>
      <c r="D161" s="1065"/>
      <c r="E161" s="1065"/>
      <c r="F161" s="1066"/>
      <c r="G161" s="460" t="s">
        <v>189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7"/>
      <c r="B162" s="1068"/>
      <c r="C162" s="1068"/>
      <c r="D162" s="1068"/>
      <c r="E162" s="1068"/>
      <c r="F162" s="1069"/>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7"/>
      <c r="B163" s="1068"/>
      <c r="C163" s="1068"/>
      <c r="D163" s="1068"/>
      <c r="E163" s="1068"/>
      <c r="F163" s="1069"/>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7"/>
      <c r="B164" s="1068"/>
      <c r="C164" s="1068"/>
      <c r="D164" s="1068"/>
      <c r="E164" s="1068"/>
      <c r="F164" s="1069"/>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7"/>
      <c r="B165" s="1068"/>
      <c r="C165" s="1068"/>
      <c r="D165" s="1068"/>
      <c r="E165" s="1068"/>
      <c r="F165" s="1069"/>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7"/>
      <c r="B166" s="1068"/>
      <c r="C166" s="1068"/>
      <c r="D166" s="1068"/>
      <c r="E166" s="1068"/>
      <c r="F166" s="1069"/>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7"/>
      <c r="B167" s="1068"/>
      <c r="C167" s="1068"/>
      <c r="D167" s="1068"/>
      <c r="E167" s="1068"/>
      <c r="F167" s="1069"/>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7"/>
      <c r="B168" s="1068"/>
      <c r="C168" s="1068"/>
      <c r="D168" s="1068"/>
      <c r="E168" s="1068"/>
      <c r="F168" s="1069"/>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7"/>
      <c r="B169" s="1068"/>
      <c r="C169" s="1068"/>
      <c r="D169" s="1068"/>
      <c r="E169" s="1068"/>
      <c r="F169" s="1069"/>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7"/>
      <c r="B170" s="1068"/>
      <c r="C170" s="1068"/>
      <c r="D170" s="1068"/>
      <c r="E170" s="1068"/>
      <c r="F170" s="1069"/>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7"/>
      <c r="B171" s="1068"/>
      <c r="C171" s="1068"/>
      <c r="D171" s="1068"/>
      <c r="E171" s="1068"/>
      <c r="F171" s="1069"/>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7"/>
      <c r="B172" s="1068"/>
      <c r="C172" s="1068"/>
      <c r="D172" s="1068"/>
      <c r="E172" s="1068"/>
      <c r="F172" s="1069"/>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7"/>
      <c r="B173" s="1068"/>
      <c r="C173" s="1068"/>
      <c r="D173" s="1068"/>
      <c r="E173" s="1068"/>
      <c r="F173" s="1069"/>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7"/>
      <c r="B174" s="1068"/>
      <c r="C174" s="1068"/>
      <c r="D174" s="1068"/>
      <c r="E174" s="1068"/>
      <c r="F174" s="1069"/>
      <c r="G174" s="460" t="s">
        <v>287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7"/>
      <c r="B175" s="1068"/>
      <c r="C175" s="1068"/>
      <c r="D175" s="1068"/>
      <c r="E175" s="1068"/>
      <c r="F175" s="1069"/>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7"/>
      <c r="B176" s="1068"/>
      <c r="C176" s="1068"/>
      <c r="D176" s="1068"/>
      <c r="E176" s="1068"/>
      <c r="F176" s="1069"/>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7"/>
      <c r="B177" s="1068"/>
      <c r="C177" s="1068"/>
      <c r="D177" s="1068"/>
      <c r="E177" s="1068"/>
      <c r="F177" s="1069"/>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7"/>
      <c r="B178" s="1068"/>
      <c r="C178" s="1068"/>
      <c r="D178" s="1068"/>
      <c r="E178" s="1068"/>
      <c r="F178" s="1069"/>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7"/>
      <c r="B179" s="1068"/>
      <c r="C179" s="1068"/>
      <c r="D179" s="1068"/>
      <c r="E179" s="1068"/>
      <c r="F179" s="1069"/>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7"/>
      <c r="B180" s="1068"/>
      <c r="C180" s="1068"/>
      <c r="D180" s="1068"/>
      <c r="E180" s="1068"/>
      <c r="F180" s="1069"/>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7"/>
      <c r="B181" s="1068"/>
      <c r="C181" s="1068"/>
      <c r="D181" s="1068"/>
      <c r="E181" s="1068"/>
      <c r="F181" s="1069"/>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7"/>
      <c r="B182" s="1068"/>
      <c r="C182" s="1068"/>
      <c r="D182" s="1068"/>
      <c r="E182" s="1068"/>
      <c r="F182" s="1069"/>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7"/>
      <c r="B183" s="1068"/>
      <c r="C183" s="1068"/>
      <c r="D183" s="1068"/>
      <c r="E183" s="1068"/>
      <c r="F183" s="1069"/>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7"/>
      <c r="B184" s="1068"/>
      <c r="C184" s="1068"/>
      <c r="D184" s="1068"/>
      <c r="E184" s="1068"/>
      <c r="F184" s="1069"/>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7"/>
      <c r="B185" s="1068"/>
      <c r="C185" s="1068"/>
      <c r="D185" s="1068"/>
      <c r="E185" s="1068"/>
      <c r="F185" s="1069"/>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7"/>
      <c r="B186" s="1068"/>
      <c r="C186" s="1068"/>
      <c r="D186" s="1068"/>
      <c r="E186" s="1068"/>
      <c r="F186" s="1069"/>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7"/>
      <c r="B187" s="1068"/>
      <c r="C187" s="1068"/>
      <c r="D187" s="1068"/>
      <c r="E187" s="1068"/>
      <c r="F187" s="1069"/>
      <c r="G187" s="460" t="s">
        <v>290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7"/>
      <c r="B188" s="1068"/>
      <c r="C188" s="1068"/>
      <c r="D188" s="1068"/>
      <c r="E188" s="1068"/>
      <c r="F188" s="1069"/>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7"/>
      <c r="B189" s="1068"/>
      <c r="C189" s="1068"/>
      <c r="D189" s="1068"/>
      <c r="E189" s="1068"/>
      <c r="F189" s="1069"/>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7"/>
      <c r="B190" s="1068"/>
      <c r="C190" s="1068"/>
      <c r="D190" s="1068"/>
      <c r="E190" s="1068"/>
      <c r="F190" s="1069"/>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7"/>
      <c r="B191" s="1068"/>
      <c r="C191" s="1068"/>
      <c r="D191" s="1068"/>
      <c r="E191" s="1068"/>
      <c r="F191" s="1069"/>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7"/>
      <c r="B192" s="1068"/>
      <c r="C192" s="1068"/>
      <c r="D192" s="1068"/>
      <c r="E192" s="1068"/>
      <c r="F192" s="1069"/>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7"/>
      <c r="B193" s="1068"/>
      <c r="C193" s="1068"/>
      <c r="D193" s="1068"/>
      <c r="E193" s="1068"/>
      <c r="F193" s="1069"/>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7"/>
      <c r="B194" s="1068"/>
      <c r="C194" s="1068"/>
      <c r="D194" s="1068"/>
      <c r="E194" s="1068"/>
      <c r="F194" s="1069"/>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7"/>
      <c r="B195" s="1068"/>
      <c r="C195" s="1068"/>
      <c r="D195" s="1068"/>
      <c r="E195" s="1068"/>
      <c r="F195" s="1069"/>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7"/>
      <c r="B196" s="1068"/>
      <c r="C196" s="1068"/>
      <c r="D196" s="1068"/>
      <c r="E196" s="1068"/>
      <c r="F196" s="1069"/>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7"/>
      <c r="B197" s="1068"/>
      <c r="C197" s="1068"/>
      <c r="D197" s="1068"/>
      <c r="E197" s="1068"/>
      <c r="F197" s="1069"/>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7"/>
      <c r="B198" s="1068"/>
      <c r="C198" s="1068"/>
      <c r="D198" s="1068"/>
      <c r="E198" s="1068"/>
      <c r="F198" s="1069"/>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7"/>
      <c r="B199" s="1068"/>
      <c r="C199" s="1068"/>
      <c r="D199" s="1068"/>
      <c r="E199" s="1068"/>
      <c r="F199" s="1069"/>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7"/>
      <c r="B200" s="1068"/>
      <c r="C200" s="1068"/>
      <c r="D200" s="1068"/>
      <c r="E200" s="1068"/>
      <c r="F200" s="1069"/>
      <c r="G200" s="460" t="s">
        <v>291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190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7"/>
      <c r="B201" s="1068"/>
      <c r="C201" s="1068"/>
      <c r="D201" s="1068"/>
      <c r="E201" s="1068"/>
      <c r="F201" s="1069"/>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7"/>
      <c r="B202" s="1068"/>
      <c r="C202" s="1068"/>
      <c r="D202" s="1068"/>
      <c r="E202" s="1068"/>
      <c r="F202" s="1069"/>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7"/>
      <c r="B203" s="1068"/>
      <c r="C203" s="1068"/>
      <c r="D203" s="1068"/>
      <c r="E203" s="1068"/>
      <c r="F203" s="1069"/>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7"/>
      <c r="B204" s="1068"/>
      <c r="C204" s="1068"/>
      <c r="D204" s="1068"/>
      <c r="E204" s="1068"/>
      <c r="F204" s="1069"/>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7"/>
      <c r="B205" s="1068"/>
      <c r="C205" s="1068"/>
      <c r="D205" s="1068"/>
      <c r="E205" s="1068"/>
      <c r="F205" s="1069"/>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7"/>
      <c r="B206" s="1068"/>
      <c r="C206" s="1068"/>
      <c r="D206" s="1068"/>
      <c r="E206" s="1068"/>
      <c r="F206" s="1069"/>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7"/>
      <c r="B207" s="1068"/>
      <c r="C207" s="1068"/>
      <c r="D207" s="1068"/>
      <c r="E207" s="1068"/>
      <c r="F207" s="1069"/>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7"/>
      <c r="B208" s="1068"/>
      <c r="C208" s="1068"/>
      <c r="D208" s="1068"/>
      <c r="E208" s="1068"/>
      <c r="F208" s="1069"/>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7"/>
      <c r="B209" s="1068"/>
      <c r="C209" s="1068"/>
      <c r="D209" s="1068"/>
      <c r="E209" s="1068"/>
      <c r="F209" s="1069"/>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7"/>
      <c r="B210" s="1068"/>
      <c r="C210" s="1068"/>
      <c r="D210" s="1068"/>
      <c r="E210" s="1068"/>
      <c r="F210" s="1069"/>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7"/>
      <c r="B211" s="1068"/>
      <c r="C211" s="1068"/>
      <c r="D211" s="1068"/>
      <c r="E211" s="1068"/>
      <c r="F211" s="1069"/>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
    <row r="214" spans="1:50" ht="30" customHeight="1" x14ac:dyDescent="0.15">
      <c r="A214" s="1084" t="s">
        <v>28</v>
      </c>
      <c r="B214" s="1085"/>
      <c r="C214" s="1085"/>
      <c r="D214" s="1085"/>
      <c r="E214" s="1085"/>
      <c r="F214" s="1086"/>
      <c r="G214" s="460" t="s">
        <v>191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7"/>
      <c r="B215" s="1068"/>
      <c r="C215" s="1068"/>
      <c r="D215" s="1068"/>
      <c r="E215" s="1068"/>
      <c r="F215" s="1069"/>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7"/>
      <c r="B216" s="1068"/>
      <c r="C216" s="1068"/>
      <c r="D216" s="1068"/>
      <c r="E216" s="1068"/>
      <c r="F216" s="1069"/>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7"/>
      <c r="B217" s="1068"/>
      <c r="C217" s="1068"/>
      <c r="D217" s="1068"/>
      <c r="E217" s="1068"/>
      <c r="F217" s="1069"/>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7"/>
      <c r="B218" s="1068"/>
      <c r="C218" s="1068"/>
      <c r="D218" s="1068"/>
      <c r="E218" s="1068"/>
      <c r="F218" s="1069"/>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7"/>
      <c r="B219" s="1068"/>
      <c r="C219" s="1068"/>
      <c r="D219" s="1068"/>
      <c r="E219" s="1068"/>
      <c r="F219" s="1069"/>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7"/>
      <c r="B220" s="1068"/>
      <c r="C220" s="1068"/>
      <c r="D220" s="1068"/>
      <c r="E220" s="1068"/>
      <c r="F220" s="1069"/>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7"/>
      <c r="B221" s="1068"/>
      <c r="C221" s="1068"/>
      <c r="D221" s="1068"/>
      <c r="E221" s="1068"/>
      <c r="F221" s="1069"/>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7"/>
      <c r="B222" s="1068"/>
      <c r="C222" s="1068"/>
      <c r="D222" s="1068"/>
      <c r="E222" s="1068"/>
      <c r="F222" s="1069"/>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7"/>
      <c r="B223" s="1068"/>
      <c r="C223" s="1068"/>
      <c r="D223" s="1068"/>
      <c r="E223" s="1068"/>
      <c r="F223" s="1069"/>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7"/>
      <c r="B224" s="1068"/>
      <c r="C224" s="1068"/>
      <c r="D224" s="1068"/>
      <c r="E224" s="1068"/>
      <c r="F224" s="1069"/>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7"/>
      <c r="B225" s="1068"/>
      <c r="C225" s="1068"/>
      <c r="D225" s="1068"/>
      <c r="E225" s="1068"/>
      <c r="F225" s="1069"/>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7"/>
      <c r="B226" s="1068"/>
      <c r="C226" s="1068"/>
      <c r="D226" s="1068"/>
      <c r="E226" s="1068"/>
      <c r="F226" s="1069"/>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7"/>
      <c r="B227" s="1068"/>
      <c r="C227" s="1068"/>
      <c r="D227" s="1068"/>
      <c r="E227" s="1068"/>
      <c r="F227" s="1069"/>
      <c r="G227" s="460" t="s">
        <v>293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7"/>
      <c r="B228" s="1068"/>
      <c r="C228" s="1068"/>
      <c r="D228" s="1068"/>
      <c r="E228" s="1068"/>
      <c r="F228" s="1069"/>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7"/>
      <c r="B229" s="1068"/>
      <c r="C229" s="1068"/>
      <c r="D229" s="1068"/>
      <c r="E229" s="1068"/>
      <c r="F229" s="1069"/>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7"/>
      <c r="B230" s="1068"/>
      <c r="C230" s="1068"/>
      <c r="D230" s="1068"/>
      <c r="E230" s="1068"/>
      <c r="F230" s="1069"/>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7"/>
      <c r="B231" s="1068"/>
      <c r="C231" s="1068"/>
      <c r="D231" s="1068"/>
      <c r="E231" s="1068"/>
      <c r="F231" s="1069"/>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7"/>
      <c r="B232" s="1068"/>
      <c r="C232" s="1068"/>
      <c r="D232" s="1068"/>
      <c r="E232" s="1068"/>
      <c r="F232" s="1069"/>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7"/>
      <c r="B233" s="1068"/>
      <c r="C233" s="1068"/>
      <c r="D233" s="1068"/>
      <c r="E233" s="1068"/>
      <c r="F233" s="1069"/>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7"/>
      <c r="B234" s="1068"/>
      <c r="C234" s="1068"/>
      <c r="D234" s="1068"/>
      <c r="E234" s="1068"/>
      <c r="F234" s="1069"/>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7"/>
      <c r="B235" s="1068"/>
      <c r="C235" s="1068"/>
      <c r="D235" s="1068"/>
      <c r="E235" s="1068"/>
      <c r="F235" s="1069"/>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7"/>
      <c r="B236" s="1068"/>
      <c r="C236" s="1068"/>
      <c r="D236" s="1068"/>
      <c r="E236" s="1068"/>
      <c r="F236" s="1069"/>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7"/>
      <c r="B237" s="1068"/>
      <c r="C237" s="1068"/>
      <c r="D237" s="1068"/>
      <c r="E237" s="1068"/>
      <c r="F237" s="1069"/>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7"/>
      <c r="B238" s="1068"/>
      <c r="C238" s="1068"/>
      <c r="D238" s="1068"/>
      <c r="E238" s="1068"/>
      <c r="F238" s="1069"/>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7"/>
      <c r="B239" s="1068"/>
      <c r="C239" s="1068"/>
      <c r="D239" s="1068"/>
      <c r="E239" s="1068"/>
      <c r="F239" s="1069"/>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7"/>
      <c r="B240" s="1068"/>
      <c r="C240" s="1068"/>
      <c r="D240" s="1068"/>
      <c r="E240" s="1068"/>
      <c r="F240" s="1069"/>
      <c r="G240" s="460" t="s">
        <v>295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7"/>
      <c r="B241" s="1068"/>
      <c r="C241" s="1068"/>
      <c r="D241" s="1068"/>
      <c r="E241" s="1068"/>
      <c r="F241" s="1069"/>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7"/>
      <c r="B242" s="1068"/>
      <c r="C242" s="1068"/>
      <c r="D242" s="1068"/>
      <c r="E242" s="1068"/>
      <c r="F242" s="1069"/>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7"/>
      <c r="B243" s="1068"/>
      <c r="C243" s="1068"/>
      <c r="D243" s="1068"/>
      <c r="E243" s="1068"/>
      <c r="F243" s="1069"/>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7"/>
      <c r="B244" s="1068"/>
      <c r="C244" s="1068"/>
      <c r="D244" s="1068"/>
      <c r="E244" s="1068"/>
      <c r="F244" s="1069"/>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7"/>
      <c r="B245" s="1068"/>
      <c r="C245" s="1068"/>
      <c r="D245" s="1068"/>
      <c r="E245" s="1068"/>
      <c r="F245" s="1069"/>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7"/>
      <c r="B246" s="1068"/>
      <c r="C246" s="1068"/>
      <c r="D246" s="1068"/>
      <c r="E246" s="1068"/>
      <c r="F246" s="1069"/>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7"/>
      <c r="B247" s="1068"/>
      <c r="C247" s="1068"/>
      <c r="D247" s="1068"/>
      <c r="E247" s="1068"/>
      <c r="F247" s="1069"/>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7"/>
      <c r="B248" s="1068"/>
      <c r="C248" s="1068"/>
      <c r="D248" s="1068"/>
      <c r="E248" s="1068"/>
      <c r="F248" s="1069"/>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7"/>
      <c r="B249" s="1068"/>
      <c r="C249" s="1068"/>
      <c r="D249" s="1068"/>
      <c r="E249" s="1068"/>
      <c r="F249" s="1069"/>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7"/>
      <c r="B250" s="1068"/>
      <c r="C250" s="1068"/>
      <c r="D250" s="1068"/>
      <c r="E250" s="1068"/>
      <c r="F250" s="1069"/>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7"/>
      <c r="B251" s="1068"/>
      <c r="C251" s="1068"/>
      <c r="D251" s="1068"/>
      <c r="E251" s="1068"/>
      <c r="F251" s="1069"/>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7"/>
      <c r="B252" s="1068"/>
      <c r="C252" s="1068"/>
      <c r="D252" s="1068"/>
      <c r="E252" s="1068"/>
      <c r="F252" s="1069"/>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7"/>
      <c r="B253" s="1068"/>
      <c r="C253" s="1068"/>
      <c r="D253" s="1068"/>
      <c r="E253" s="1068"/>
      <c r="F253" s="1069"/>
      <c r="G253" s="460" t="s">
        <v>297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7"/>
      <c r="B254" s="1068"/>
      <c r="C254" s="1068"/>
      <c r="D254" s="1068"/>
      <c r="E254" s="1068"/>
      <c r="F254" s="1069"/>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7"/>
      <c r="B255" s="1068"/>
      <c r="C255" s="1068"/>
      <c r="D255" s="1068"/>
      <c r="E255" s="1068"/>
      <c r="F255" s="1069"/>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7"/>
      <c r="B256" s="1068"/>
      <c r="C256" s="1068"/>
      <c r="D256" s="1068"/>
      <c r="E256" s="1068"/>
      <c r="F256" s="1069"/>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7"/>
      <c r="B257" s="1068"/>
      <c r="C257" s="1068"/>
      <c r="D257" s="1068"/>
      <c r="E257" s="1068"/>
      <c r="F257" s="1069"/>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7"/>
      <c r="B258" s="1068"/>
      <c r="C258" s="1068"/>
      <c r="D258" s="1068"/>
      <c r="E258" s="1068"/>
      <c r="F258" s="1069"/>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7"/>
      <c r="B259" s="1068"/>
      <c r="C259" s="1068"/>
      <c r="D259" s="1068"/>
      <c r="E259" s="1068"/>
      <c r="F259" s="1069"/>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7"/>
      <c r="B260" s="1068"/>
      <c r="C260" s="1068"/>
      <c r="D260" s="1068"/>
      <c r="E260" s="1068"/>
      <c r="F260" s="1069"/>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7"/>
      <c r="B261" s="1068"/>
      <c r="C261" s="1068"/>
      <c r="D261" s="1068"/>
      <c r="E261" s="1068"/>
      <c r="F261" s="1069"/>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7"/>
      <c r="B262" s="1068"/>
      <c r="C262" s="1068"/>
      <c r="D262" s="1068"/>
      <c r="E262" s="1068"/>
      <c r="F262" s="1069"/>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7"/>
      <c r="B263" s="1068"/>
      <c r="C263" s="1068"/>
      <c r="D263" s="1068"/>
      <c r="E263" s="1068"/>
      <c r="F263" s="1069"/>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7"/>
      <c r="B264" s="1068"/>
      <c r="C264" s="1068"/>
      <c r="D264" s="1068"/>
      <c r="E264" s="1068"/>
      <c r="F264" s="1069"/>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355</v>
      </c>
      <c r="Z3" s="364"/>
      <c r="AA3" s="364"/>
      <c r="AB3" s="364"/>
      <c r="AC3" s="287" t="s">
        <v>340</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7">
        <v>1</v>
      </c>
      <c r="B4" s="1087">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7">
        <v>2</v>
      </c>
      <c r="B5" s="1087">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7">
        <v>3</v>
      </c>
      <c r="B6" s="1087">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7">
        <v>4</v>
      </c>
      <c r="B7" s="1087">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7">
        <v>5</v>
      </c>
      <c r="B8" s="1087">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7">
        <v>6</v>
      </c>
      <c r="B9" s="1087">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7">
        <v>7</v>
      </c>
      <c r="B10" s="1087">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7">
        <v>8</v>
      </c>
      <c r="B11" s="1087">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7">
        <v>9</v>
      </c>
      <c r="B12" s="1087">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7">
        <v>10</v>
      </c>
      <c r="B13" s="1087">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7">
        <v>11</v>
      </c>
      <c r="B14" s="1087">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7">
        <v>12</v>
      </c>
      <c r="B15" s="1087">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7">
        <v>13</v>
      </c>
      <c r="B16" s="1087">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7">
        <v>14</v>
      </c>
      <c r="B17" s="1087">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7">
        <v>15</v>
      </c>
      <c r="B18" s="1087">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7">
        <v>16</v>
      </c>
      <c r="B19" s="1087">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7">
        <v>17</v>
      </c>
      <c r="B20" s="1087">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7">
        <v>18</v>
      </c>
      <c r="B21" s="1087">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7">
        <v>19</v>
      </c>
      <c r="B22" s="1087">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7">
        <v>20</v>
      </c>
      <c r="B23" s="1087">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7">
        <v>21</v>
      </c>
      <c r="B24" s="1087">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7">
        <v>22</v>
      </c>
      <c r="B25" s="1087">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7">
        <v>23</v>
      </c>
      <c r="B26" s="1087">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7">
        <v>24</v>
      </c>
      <c r="B27" s="1087">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7">
        <v>25</v>
      </c>
      <c r="B28" s="1087">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7">
        <v>26</v>
      </c>
      <c r="B29" s="1087">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7">
        <v>27</v>
      </c>
      <c r="B30" s="1087">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7">
        <v>28</v>
      </c>
      <c r="B31" s="1087">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7">
        <v>29</v>
      </c>
      <c r="B32" s="1087">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7">
        <v>30</v>
      </c>
      <c r="B33" s="1087">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355</v>
      </c>
      <c r="Z36" s="364"/>
      <c r="AA36" s="364"/>
      <c r="AB36" s="364"/>
      <c r="AC36" s="287" t="s">
        <v>340</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7">
        <v>1</v>
      </c>
      <c r="B37" s="1087">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7">
        <v>2</v>
      </c>
      <c r="B38" s="1087">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7">
        <v>3</v>
      </c>
      <c r="B39" s="1087">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7">
        <v>4</v>
      </c>
      <c r="B40" s="1087">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7">
        <v>5</v>
      </c>
      <c r="B41" s="1087">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7">
        <v>6</v>
      </c>
      <c r="B42" s="1087">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7">
        <v>7</v>
      </c>
      <c r="B43" s="1087">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7">
        <v>8</v>
      </c>
      <c r="B44" s="1087">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7">
        <v>9</v>
      </c>
      <c r="B45" s="1087">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7">
        <v>10</v>
      </c>
      <c r="B46" s="1087">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7">
        <v>11</v>
      </c>
      <c r="B47" s="1087">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7">
        <v>12</v>
      </c>
      <c r="B48" s="1087">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7">
        <v>13</v>
      </c>
      <c r="B49" s="1087">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7">
        <v>14</v>
      </c>
      <c r="B50" s="1087">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7">
        <v>15</v>
      </c>
      <c r="B51" s="1087">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7">
        <v>16</v>
      </c>
      <c r="B52" s="1087">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7">
        <v>17</v>
      </c>
      <c r="B53" s="1087">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7">
        <v>18</v>
      </c>
      <c r="B54" s="1087">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7">
        <v>19</v>
      </c>
      <c r="B55" s="1087">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7">
        <v>20</v>
      </c>
      <c r="B56" s="1087">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7">
        <v>21</v>
      </c>
      <c r="B57" s="1087">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7">
        <v>22</v>
      </c>
      <c r="B58" s="1087">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7">
        <v>23</v>
      </c>
      <c r="B59" s="1087">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7">
        <v>24</v>
      </c>
      <c r="B60" s="1087">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7">
        <v>25</v>
      </c>
      <c r="B61" s="1087">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7">
        <v>26</v>
      </c>
      <c r="B62" s="1087">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7">
        <v>27</v>
      </c>
      <c r="B63" s="1087">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7">
        <v>28</v>
      </c>
      <c r="B64" s="1087">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7">
        <v>29</v>
      </c>
      <c r="B65" s="1087">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7">
        <v>30</v>
      </c>
      <c r="B66" s="1087">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355</v>
      </c>
      <c r="Z69" s="364"/>
      <c r="AA69" s="364"/>
      <c r="AB69" s="364"/>
      <c r="AC69" s="287" t="s">
        <v>340</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7">
        <v>1</v>
      </c>
      <c r="B70" s="1087">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7">
        <v>2</v>
      </c>
      <c r="B71" s="1087">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7">
        <v>3</v>
      </c>
      <c r="B72" s="1087">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7">
        <v>4</v>
      </c>
      <c r="B73" s="1087">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7">
        <v>5</v>
      </c>
      <c r="B74" s="1087">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7">
        <v>6</v>
      </c>
      <c r="B75" s="1087">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7">
        <v>7</v>
      </c>
      <c r="B76" s="1087">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7">
        <v>8</v>
      </c>
      <c r="B77" s="1087">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7">
        <v>9</v>
      </c>
      <c r="B78" s="1087">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7">
        <v>10</v>
      </c>
      <c r="B79" s="1087">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7">
        <v>11</v>
      </c>
      <c r="B80" s="1087">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7">
        <v>12</v>
      </c>
      <c r="B81" s="1087">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7">
        <v>13</v>
      </c>
      <c r="B82" s="1087">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7">
        <v>14</v>
      </c>
      <c r="B83" s="1087">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7">
        <v>15</v>
      </c>
      <c r="B84" s="1087">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7">
        <v>16</v>
      </c>
      <c r="B85" s="1087">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7">
        <v>17</v>
      </c>
      <c r="B86" s="1087">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7">
        <v>18</v>
      </c>
      <c r="B87" s="1087">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7">
        <v>19</v>
      </c>
      <c r="B88" s="1087">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7">
        <v>20</v>
      </c>
      <c r="B89" s="1087">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7">
        <v>21</v>
      </c>
      <c r="B90" s="1087">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7">
        <v>22</v>
      </c>
      <c r="B91" s="1087">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7">
        <v>23</v>
      </c>
      <c r="B92" s="1087">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7">
        <v>24</v>
      </c>
      <c r="B93" s="1087">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7">
        <v>25</v>
      </c>
      <c r="B94" s="1087">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7">
        <v>26</v>
      </c>
      <c r="B95" s="1087">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7">
        <v>27</v>
      </c>
      <c r="B96" s="1087">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7">
        <v>28</v>
      </c>
      <c r="B97" s="1087">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7">
        <v>29</v>
      </c>
      <c r="B98" s="1087">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7">
        <v>30</v>
      </c>
      <c r="B99" s="1087">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355</v>
      </c>
      <c r="Z102" s="364"/>
      <c r="AA102" s="364"/>
      <c r="AB102" s="364"/>
      <c r="AC102" s="287" t="s">
        <v>340</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7">
        <v>1</v>
      </c>
      <c r="B103" s="1087">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7">
        <v>2</v>
      </c>
      <c r="B104" s="1087">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7">
        <v>3</v>
      </c>
      <c r="B105" s="1087">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7">
        <v>4</v>
      </c>
      <c r="B106" s="1087">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7">
        <v>5</v>
      </c>
      <c r="B107" s="1087">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7">
        <v>6</v>
      </c>
      <c r="B108" s="1087">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7">
        <v>7</v>
      </c>
      <c r="B109" s="1087">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7">
        <v>8</v>
      </c>
      <c r="B110" s="1087">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7">
        <v>9</v>
      </c>
      <c r="B111" s="1087">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7">
        <v>10</v>
      </c>
      <c r="B112" s="1087">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7">
        <v>11</v>
      </c>
      <c r="B113" s="1087">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7">
        <v>12</v>
      </c>
      <c r="B114" s="1087">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7">
        <v>13</v>
      </c>
      <c r="B115" s="1087">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7">
        <v>14</v>
      </c>
      <c r="B116" s="1087">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7">
        <v>15</v>
      </c>
      <c r="B117" s="1087">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7">
        <v>16</v>
      </c>
      <c r="B118" s="1087">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7">
        <v>17</v>
      </c>
      <c r="B119" s="1087">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7">
        <v>18</v>
      </c>
      <c r="B120" s="1087">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7">
        <v>19</v>
      </c>
      <c r="B121" s="1087">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7">
        <v>20</v>
      </c>
      <c r="B122" s="1087">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7">
        <v>21</v>
      </c>
      <c r="B123" s="1087">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7">
        <v>22</v>
      </c>
      <c r="B124" s="1087">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7">
        <v>23</v>
      </c>
      <c r="B125" s="1087">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7">
        <v>24</v>
      </c>
      <c r="B126" s="1087">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7">
        <v>25</v>
      </c>
      <c r="B127" s="1087">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7">
        <v>26</v>
      </c>
      <c r="B128" s="1087">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7">
        <v>27</v>
      </c>
      <c r="B129" s="1087">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7">
        <v>28</v>
      </c>
      <c r="B130" s="1087">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7">
        <v>29</v>
      </c>
      <c r="B131" s="1087">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7">
        <v>30</v>
      </c>
      <c r="B132" s="1087">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355</v>
      </c>
      <c r="Z135" s="364"/>
      <c r="AA135" s="364"/>
      <c r="AB135" s="364"/>
      <c r="AC135" s="287" t="s">
        <v>340</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7">
        <v>1</v>
      </c>
      <c r="B136" s="1087">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7">
        <v>2</v>
      </c>
      <c r="B137" s="1087">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7">
        <v>3</v>
      </c>
      <c r="B138" s="1087">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7">
        <v>4</v>
      </c>
      <c r="B139" s="1087">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7">
        <v>5</v>
      </c>
      <c r="B140" s="1087">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7">
        <v>6</v>
      </c>
      <c r="B141" s="1087">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7">
        <v>7</v>
      </c>
      <c r="B142" s="1087">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7">
        <v>8</v>
      </c>
      <c r="B143" s="1087">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7">
        <v>9</v>
      </c>
      <c r="B144" s="1087">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7">
        <v>10</v>
      </c>
      <c r="B145" s="1087">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7">
        <v>11</v>
      </c>
      <c r="B146" s="1087">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7">
        <v>12</v>
      </c>
      <c r="B147" s="1087">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7">
        <v>13</v>
      </c>
      <c r="B148" s="1087">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7">
        <v>14</v>
      </c>
      <c r="B149" s="1087">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7">
        <v>15</v>
      </c>
      <c r="B150" s="1087">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7">
        <v>16</v>
      </c>
      <c r="B151" s="1087">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7">
        <v>17</v>
      </c>
      <c r="B152" s="1087">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7">
        <v>18</v>
      </c>
      <c r="B153" s="1087">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7">
        <v>19</v>
      </c>
      <c r="B154" s="1087">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7">
        <v>20</v>
      </c>
      <c r="B155" s="1087">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7">
        <v>21</v>
      </c>
      <c r="B156" s="1087">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7">
        <v>22</v>
      </c>
      <c r="B157" s="1087">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7">
        <v>23</v>
      </c>
      <c r="B158" s="1087">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7">
        <v>24</v>
      </c>
      <c r="B159" s="1087">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7">
        <v>25</v>
      </c>
      <c r="B160" s="1087">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7">
        <v>26</v>
      </c>
      <c r="B161" s="1087">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7">
        <v>27</v>
      </c>
      <c r="B162" s="1087">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7">
        <v>28</v>
      </c>
      <c r="B163" s="1087">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7">
        <v>29</v>
      </c>
      <c r="B164" s="1087">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7">
        <v>30</v>
      </c>
      <c r="B165" s="1087">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355</v>
      </c>
      <c r="Z168" s="364"/>
      <c r="AA168" s="364"/>
      <c r="AB168" s="364"/>
      <c r="AC168" s="287" t="s">
        <v>340</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7">
        <v>1</v>
      </c>
      <c r="B169" s="1087">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7">
        <v>2</v>
      </c>
      <c r="B170" s="1087">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7">
        <v>3</v>
      </c>
      <c r="B171" s="1087">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7">
        <v>4</v>
      </c>
      <c r="B172" s="1087">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7">
        <v>5</v>
      </c>
      <c r="B173" s="1087">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7">
        <v>6</v>
      </c>
      <c r="B174" s="1087">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7">
        <v>7</v>
      </c>
      <c r="B175" s="1087">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7">
        <v>8</v>
      </c>
      <c r="B176" s="1087">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7">
        <v>9</v>
      </c>
      <c r="B177" s="1087">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7">
        <v>10</v>
      </c>
      <c r="B178" s="1087">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7">
        <v>11</v>
      </c>
      <c r="B179" s="1087">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7">
        <v>12</v>
      </c>
      <c r="B180" s="1087">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7">
        <v>13</v>
      </c>
      <c r="B181" s="1087">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7">
        <v>14</v>
      </c>
      <c r="B182" s="1087">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7">
        <v>15</v>
      </c>
      <c r="B183" s="1087">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7">
        <v>16</v>
      </c>
      <c r="B184" s="1087">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7">
        <v>17</v>
      </c>
      <c r="B185" s="1087">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7">
        <v>18</v>
      </c>
      <c r="B186" s="1087">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7">
        <v>19</v>
      </c>
      <c r="B187" s="1087">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7">
        <v>20</v>
      </c>
      <c r="B188" s="1087">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7">
        <v>21</v>
      </c>
      <c r="B189" s="1087">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7">
        <v>22</v>
      </c>
      <c r="B190" s="1087">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7">
        <v>23</v>
      </c>
      <c r="B191" s="1087">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7">
        <v>24</v>
      </c>
      <c r="B192" s="1087">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7">
        <v>25</v>
      </c>
      <c r="B193" s="1087">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7">
        <v>26</v>
      </c>
      <c r="B194" s="1087">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7">
        <v>27</v>
      </c>
      <c r="B195" s="1087">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7">
        <v>28</v>
      </c>
      <c r="B196" s="1087">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7">
        <v>29</v>
      </c>
      <c r="B197" s="1087">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7">
        <v>30</v>
      </c>
      <c r="B198" s="1087">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355</v>
      </c>
      <c r="Z201" s="364"/>
      <c r="AA201" s="364"/>
      <c r="AB201" s="364"/>
      <c r="AC201" s="287" t="s">
        <v>340</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7">
        <v>1</v>
      </c>
      <c r="B202" s="1087">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7">
        <v>2</v>
      </c>
      <c r="B203" s="1087">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7">
        <v>3</v>
      </c>
      <c r="B204" s="1087">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7">
        <v>4</v>
      </c>
      <c r="B205" s="1087">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7">
        <v>5</v>
      </c>
      <c r="B206" s="1087">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7">
        <v>6</v>
      </c>
      <c r="B207" s="1087">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7">
        <v>7</v>
      </c>
      <c r="B208" s="1087">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7">
        <v>8</v>
      </c>
      <c r="B209" s="1087">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7">
        <v>9</v>
      </c>
      <c r="B210" s="1087">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7">
        <v>10</v>
      </c>
      <c r="B211" s="1087">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7">
        <v>11</v>
      </c>
      <c r="B212" s="1087">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7">
        <v>12</v>
      </c>
      <c r="B213" s="1087">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7">
        <v>13</v>
      </c>
      <c r="B214" s="1087">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7">
        <v>14</v>
      </c>
      <c r="B215" s="1087">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7">
        <v>15</v>
      </c>
      <c r="B216" s="1087">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7">
        <v>16</v>
      </c>
      <c r="B217" s="1087">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7">
        <v>17</v>
      </c>
      <c r="B218" s="1087">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7">
        <v>18</v>
      </c>
      <c r="B219" s="1087">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7">
        <v>19</v>
      </c>
      <c r="B220" s="1087">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7">
        <v>20</v>
      </c>
      <c r="B221" s="1087">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7">
        <v>21</v>
      </c>
      <c r="B222" s="1087">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7">
        <v>22</v>
      </c>
      <c r="B223" s="1087">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7">
        <v>23</v>
      </c>
      <c r="B224" s="1087">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7">
        <v>24</v>
      </c>
      <c r="B225" s="1087">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7">
        <v>25</v>
      </c>
      <c r="B226" s="1087">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7">
        <v>26</v>
      </c>
      <c r="B227" s="1087">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7">
        <v>27</v>
      </c>
      <c r="B228" s="1087">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7">
        <v>28</v>
      </c>
      <c r="B229" s="1087">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7">
        <v>29</v>
      </c>
      <c r="B230" s="1087">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7">
        <v>30</v>
      </c>
      <c r="B231" s="1087">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355</v>
      </c>
      <c r="Z234" s="364"/>
      <c r="AA234" s="364"/>
      <c r="AB234" s="364"/>
      <c r="AC234" s="287" t="s">
        <v>340</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7">
        <v>1</v>
      </c>
      <c r="B235" s="1087">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7">
        <v>2</v>
      </c>
      <c r="B236" s="1087">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7">
        <v>3</v>
      </c>
      <c r="B237" s="1087">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7">
        <v>4</v>
      </c>
      <c r="B238" s="1087">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7">
        <v>5</v>
      </c>
      <c r="B239" s="1087">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7">
        <v>6</v>
      </c>
      <c r="B240" s="1087">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7">
        <v>7</v>
      </c>
      <c r="B241" s="1087">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7">
        <v>8</v>
      </c>
      <c r="B242" s="1087">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7">
        <v>9</v>
      </c>
      <c r="B243" s="1087">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7">
        <v>10</v>
      </c>
      <c r="B244" s="1087">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7">
        <v>11</v>
      </c>
      <c r="B245" s="1087">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7">
        <v>12</v>
      </c>
      <c r="B246" s="1087">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7">
        <v>13</v>
      </c>
      <c r="B247" s="1087">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7">
        <v>14</v>
      </c>
      <c r="B248" s="1087">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7">
        <v>15</v>
      </c>
      <c r="B249" s="1087">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7">
        <v>16</v>
      </c>
      <c r="B250" s="1087">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7">
        <v>17</v>
      </c>
      <c r="B251" s="1087">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7">
        <v>18</v>
      </c>
      <c r="B252" s="1087">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7">
        <v>19</v>
      </c>
      <c r="B253" s="1087">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7">
        <v>20</v>
      </c>
      <c r="B254" s="1087">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7">
        <v>21</v>
      </c>
      <c r="B255" s="1087">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7">
        <v>22</v>
      </c>
      <c r="B256" s="1087">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7">
        <v>23</v>
      </c>
      <c r="B257" s="1087">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7">
        <v>24</v>
      </c>
      <c r="B258" s="1087">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7">
        <v>25</v>
      </c>
      <c r="B259" s="1087">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7">
        <v>26</v>
      </c>
      <c r="B260" s="1087">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7">
        <v>27</v>
      </c>
      <c r="B261" s="1087">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7">
        <v>28</v>
      </c>
      <c r="B262" s="1087">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7">
        <v>29</v>
      </c>
      <c r="B263" s="1087">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7">
        <v>30</v>
      </c>
      <c r="B264" s="1087">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355</v>
      </c>
      <c r="Z267" s="364"/>
      <c r="AA267" s="364"/>
      <c r="AB267" s="364"/>
      <c r="AC267" s="287" t="s">
        <v>340</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7">
        <v>1</v>
      </c>
      <c r="B268" s="1087">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7">
        <v>2</v>
      </c>
      <c r="B269" s="1087">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7">
        <v>3</v>
      </c>
      <c r="B270" s="1087">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7">
        <v>4</v>
      </c>
      <c r="B271" s="1087">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7">
        <v>5</v>
      </c>
      <c r="B272" s="1087">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7">
        <v>6</v>
      </c>
      <c r="B273" s="1087">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7">
        <v>7</v>
      </c>
      <c r="B274" s="1087">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7">
        <v>8</v>
      </c>
      <c r="B275" s="1087">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7">
        <v>9</v>
      </c>
      <c r="B276" s="1087">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7">
        <v>10</v>
      </c>
      <c r="B277" s="1087">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7">
        <v>11</v>
      </c>
      <c r="B278" s="1087">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7">
        <v>12</v>
      </c>
      <c r="B279" s="1087">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7">
        <v>13</v>
      </c>
      <c r="B280" s="1087">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7">
        <v>14</v>
      </c>
      <c r="B281" s="1087">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7">
        <v>15</v>
      </c>
      <c r="B282" s="1087">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7">
        <v>16</v>
      </c>
      <c r="B283" s="1087">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7">
        <v>17</v>
      </c>
      <c r="B284" s="1087">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7">
        <v>18</v>
      </c>
      <c r="B285" s="1087">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7">
        <v>19</v>
      </c>
      <c r="B286" s="1087">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7">
        <v>20</v>
      </c>
      <c r="B287" s="1087">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7">
        <v>21</v>
      </c>
      <c r="B288" s="1087">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7">
        <v>22</v>
      </c>
      <c r="B289" s="1087">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7">
        <v>23</v>
      </c>
      <c r="B290" s="1087">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7">
        <v>24</v>
      </c>
      <c r="B291" s="1087">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7">
        <v>25</v>
      </c>
      <c r="B292" s="1087">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7">
        <v>26</v>
      </c>
      <c r="B293" s="1087">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7">
        <v>27</v>
      </c>
      <c r="B294" s="1087">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7">
        <v>28</v>
      </c>
      <c r="B295" s="1087">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7">
        <v>29</v>
      </c>
      <c r="B296" s="1087">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7">
        <v>30</v>
      </c>
      <c r="B297" s="1087">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355</v>
      </c>
      <c r="Z300" s="364"/>
      <c r="AA300" s="364"/>
      <c r="AB300" s="364"/>
      <c r="AC300" s="287" t="s">
        <v>340</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7">
        <v>1</v>
      </c>
      <c r="B301" s="1087">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7">
        <v>2</v>
      </c>
      <c r="B302" s="1087">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7">
        <v>3</v>
      </c>
      <c r="B303" s="1087">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7">
        <v>4</v>
      </c>
      <c r="B304" s="1087">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7">
        <v>5</v>
      </c>
      <c r="B305" s="1087">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7">
        <v>6</v>
      </c>
      <c r="B306" s="1087">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7">
        <v>7</v>
      </c>
      <c r="B307" s="1087">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7">
        <v>8</v>
      </c>
      <c r="B308" s="1087">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7">
        <v>9</v>
      </c>
      <c r="B309" s="1087">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7">
        <v>10</v>
      </c>
      <c r="B310" s="1087">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7">
        <v>11</v>
      </c>
      <c r="B311" s="1087">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7">
        <v>12</v>
      </c>
      <c r="B312" s="1087">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7">
        <v>13</v>
      </c>
      <c r="B313" s="1087">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7">
        <v>14</v>
      </c>
      <c r="B314" s="1087">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7">
        <v>15</v>
      </c>
      <c r="B315" s="1087">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7">
        <v>16</v>
      </c>
      <c r="B316" s="1087">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7">
        <v>17</v>
      </c>
      <c r="B317" s="1087">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7">
        <v>18</v>
      </c>
      <c r="B318" s="1087">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7">
        <v>19</v>
      </c>
      <c r="B319" s="1087">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7">
        <v>20</v>
      </c>
      <c r="B320" s="1087">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7">
        <v>21</v>
      </c>
      <c r="B321" s="1087">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7">
        <v>22</v>
      </c>
      <c r="B322" s="1087">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7">
        <v>23</v>
      </c>
      <c r="B323" s="1087">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7">
        <v>24</v>
      </c>
      <c r="B324" s="1087">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7">
        <v>25</v>
      </c>
      <c r="B325" s="1087">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7">
        <v>26</v>
      </c>
      <c r="B326" s="1087">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7">
        <v>27</v>
      </c>
      <c r="B327" s="1087">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7">
        <v>28</v>
      </c>
      <c r="B328" s="1087">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7">
        <v>29</v>
      </c>
      <c r="B329" s="1087">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7">
        <v>30</v>
      </c>
      <c r="B330" s="1087">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355</v>
      </c>
      <c r="Z333" s="364"/>
      <c r="AA333" s="364"/>
      <c r="AB333" s="364"/>
      <c r="AC333" s="287" t="s">
        <v>340</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7">
        <v>1</v>
      </c>
      <c r="B334" s="1087">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7">
        <v>2</v>
      </c>
      <c r="B335" s="1087">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7">
        <v>3</v>
      </c>
      <c r="B336" s="1087">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7">
        <v>4</v>
      </c>
      <c r="B337" s="1087">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7">
        <v>5</v>
      </c>
      <c r="B338" s="1087">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7">
        <v>6</v>
      </c>
      <c r="B339" s="1087">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7">
        <v>7</v>
      </c>
      <c r="B340" s="1087">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7">
        <v>8</v>
      </c>
      <c r="B341" s="1087">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7">
        <v>9</v>
      </c>
      <c r="B342" s="1087">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7">
        <v>10</v>
      </c>
      <c r="B343" s="1087">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7">
        <v>11</v>
      </c>
      <c r="B344" s="1087">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7">
        <v>12</v>
      </c>
      <c r="B345" s="1087">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7">
        <v>13</v>
      </c>
      <c r="B346" s="1087">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7">
        <v>14</v>
      </c>
      <c r="B347" s="1087">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7">
        <v>15</v>
      </c>
      <c r="B348" s="1087">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7">
        <v>16</v>
      </c>
      <c r="B349" s="1087">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7">
        <v>17</v>
      </c>
      <c r="B350" s="1087">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7">
        <v>18</v>
      </c>
      <c r="B351" s="1087">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7">
        <v>19</v>
      </c>
      <c r="B352" s="1087">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7">
        <v>20</v>
      </c>
      <c r="B353" s="1087">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7">
        <v>21</v>
      </c>
      <c r="B354" s="1087">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7">
        <v>22</v>
      </c>
      <c r="B355" s="1087">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7">
        <v>23</v>
      </c>
      <c r="B356" s="1087">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7">
        <v>24</v>
      </c>
      <c r="B357" s="1087">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7">
        <v>25</v>
      </c>
      <c r="B358" s="1087">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7">
        <v>26</v>
      </c>
      <c r="B359" s="1087">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7">
        <v>27</v>
      </c>
      <c r="B360" s="1087">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7">
        <v>28</v>
      </c>
      <c r="B361" s="1087">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7">
        <v>29</v>
      </c>
      <c r="B362" s="1087">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7">
        <v>30</v>
      </c>
      <c r="B363" s="1087">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355</v>
      </c>
      <c r="Z366" s="364"/>
      <c r="AA366" s="364"/>
      <c r="AB366" s="364"/>
      <c r="AC366" s="287" t="s">
        <v>340</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7">
        <v>1</v>
      </c>
      <c r="B367" s="1087">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7">
        <v>2</v>
      </c>
      <c r="B368" s="1087">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7">
        <v>3</v>
      </c>
      <c r="B369" s="1087">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7">
        <v>4</v>
      </c>
      <c r="B370" s="1087">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7">
        <v>5</v>
      </c>
      <c r="B371" s="1087">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7">
        <v>6</v>
      </c>
      <c r="B372" s="1087">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7">
        <v>7</v>
      </c>
      <c r="B373" s="1087">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7">
        <v>8</v>
      </c>
      <c r="B374" s="1087">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7">
        <v>9</v>
      </c>
      <c r="B375" s="1087">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7">
        <v>10</v>
      </c>
      <c r="B376" s="1087">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7">
        <v>11</v>
      </c>
      <c r="B377" s="1087">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7">
        <v>12</v>
      </c>
      <c r="B378" s="1087">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7">
        <v>13</v>
      </c>
      <c r="B379" s="1087">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7">
        <v>14</v>
      </c>
      <c r="B380" s="1087">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7">
        <v>15</v>
      </c>
      <c r="B381" s="1087">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7">
        <v>16</v>
      </c>
      <c r="B382" s="1087">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7">
        <v>17</v>
      </c>
      <c r="B383" s="1087">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7">
        <v>18</v>
      </c>
      <c r="B384" s="1087">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7">
        <v>19</v>
      </c>
      <c r="B385" s="1087">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7">
        <v>20</v>
      </c>
      <c r="B386" s="1087">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7">
        <v>21</v>
      </c>
      <c r="B387" s="1087">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7">
        <v>22</v>
      </c>
      <c r="B388" s="1087">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7">
        <v>23</v>
      </c>
      <c r="B389" s="1087">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7">
        <v>24</v>
      </c>
      <c r="B390" s="1087">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7">
        <v>25</v>
      </c>
      <c r="B391" s="1087">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7">
        <v>26</v>
      </c>
      <c r="B392" s="1087">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7">
        <v>27</v>
      </c>
      <c r="B393" s="1087">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7">
        <v>28</v>
      </c>
      <c r="B394" s="1087">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7">
        <v>29</v>
      </c>
      <c r="B395" s="1087">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7">
        <v>30</v>
      </c>
      <c r="B396" s="1087">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355</v>
      </c>
      <c r="Z399" s="364"/>
      <c r="AA399" s="364"/>
      <c r="AB399" s="364"/>
      <c r="AC399" s="287" t="s">
        <v>340</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7">
        <v>1</v>
      </c>
      <c r="B400" s="1087">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7">
        <v>2</v>
      </c>
      <c r="B401" s="1087">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7">
        <v>3</v>
      </c>
      <c r="B402" s="1087">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7">
        <v>4</v>
      </c>
      <c r="B403" s="1087">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7">
        <v>5</v>
      </c>
      <c r="B404" s="1087">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7">
        <v>6</v>
      </c>
      <c r="B405" s="1087">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7">
        <v>7</v>
      </c>
      <c r="B406" s="1087">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7">
        <v>8</v>
      </c>
      <c r="B407" s="1087">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7">
        <v>9</v>
      </c>
      <c r="B408" s="1087">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7">
        <v>10</v>
      </c>
      <c r="B409" s="1087">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7">
        <v>11</v>
      </c>
      <c r="B410" s="1087">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7">
        <v>12</v>
      </c>
      <c r="B411" s="1087">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7">
        <v>13</v>
      </c>
      <c r="B412" s="1087">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7">
        <v>14</v>
      </c>
      <c r="B413" s="1087">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7">
        <v>15</v>
      </c>
      <c r="B414" s="1087">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7">
        <v>16</v>
      </c>
      <c r="B415" s="1087">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7">
        <v>17</v>
      </c>
      <c r="B416" s="1087">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7">
        <v>18</v>
      </c>
      <c r="B417" s="1087">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7">
        <v>19</v>
      </c>
      <c r="B418" s="1087">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7">
        <v>20</v>
      </c>
      <c r="B419" s="1087">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7">
        <v>21</v>
      </c>
      <c r="B420" s="1087">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7">
        <v>22</v>
      </c>
      <c r="B421" s="1087">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7">
        <v>23</v>
      </c>
      <c r="B422" s="1087">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7">
        <v>24</v>
      </c>
      <c r="B423" s="1087">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7">
        <v>25</v>
      </c>
      <c r="B424" s="1087">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7">
        <v>26</v>
      </c>
      <c r="B425" s="1087">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7">
        <v>27</v>
      </c>
      <c r="B426" s="1087">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7">
        <v>28</v>
      </c>
      <c r="B427" s="1087">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7">
        <v>29</v>
      </c>
      <c r="B428" s="1087">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7">
        <v>30</v>
      </c>
      <c r="B429" s="1087">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355</v>
      </c>
      <c r="Z432" s="364"/>
      <c r="AA432" s="364"/>
      <c r="AB432" s="364"/>
      <c r="AC432" s="287" t="s">
        <v>340</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7">
        <v>1</v>
      </c>
      <c r="B433" s="1087">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7">
        <v>2</v>
      </c>
      <c r="B434" s="1087">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7">
        <v>3</v>
      </c>
      <c r="B435" s="1087">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7">
        <v>4</v>
      </c>
      <c r="B436" s="1087">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7">
        <v>5</v>
      </c>
      <c r="B437" s="1087">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7">
        <v>6</v>
      </c>
      <c r="B438" s="1087">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7">
        <v>7</v>
      </c>
      <c r="B439" s="1087">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7">
        <v>8</v>
      </c>
      <c r="B440" s="1087">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7">
        <v>9</v>
      </c>
      <c r="B441" s="1087">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7">
        <v>10</v>
      </c>
      <c r="B442" s="1087">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7">
        <v>11</v>
      </c>
      <c r="B443" s="1087">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7">
        <v>12</v>
      </c>
      <c r="B444" s="1087">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7">
        <v>13</v>
      </c>
      <c r="B445" s="1087">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7">
        <v>14</v>
      </c>
      <c r="B446" s="1087">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7">
        <v>15</v>
      </c>
      <c r="B447" s="1087">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7">
        <v>16</v>
      </c>
      <c r="B448" s="1087">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7">
        <v>17</v>
      </c>
      <c r="B449" s="1087">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7">
        <v>18</v>
      </c>
      <c r="B450" s="1087">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7">
        <v>19</v>
      </c>
      <c r="B451" s="1087">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7">
        <v>20</v>
      </c>
      <c r="B452" s="1087">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7">
        <v>21</v>
      </c>
      <c r="B453" s="1087">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7">
        <v>22</v>
      </c>
      <c r="B454" s="1087">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7">
        <v>23</v>
      </c>
      <c r="B455" s="1087">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7">
        <v>24</v>
      </c>
      <c r="B456" s="1087">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7">
        <v>25</v>
      </c>
      <c r="B457" s="1087">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7">
        <v>26</v>
      </c>
      <c r="B458" s="1087">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7">
        <v>27</v>
      </c>
      <c r="B459" s="1087">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7">
        <v>28</v>
      </c>
      <c r="B460" s="1087">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7">
        <v>29</v>
      </c>
      <c r="B461" s="1087">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7">
        <v>30</v>
      </c>
      <c r="B462" s="1087">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355</v>
      </c>
      <c r="Z465" s="364"/>
      <c r="AA465" s="364"/>
      <c r="AB465" s="364"/>
      <c r="AC465" s="287" t="s">
        <v>340</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7">
        <v>1</v>
      </c>
      <c r="B466" s="1087">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7">
        <v>2</v>
      </c>
      <c r="B467" s="1087">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7">
        <v>3</v>
      </c>
      <c r="B468" s="1087">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7">
        <v>4</v>
      </c>
      <c r="B469" s="1087">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7">
        <v>5</v>
      </c>
      <c r="B470" s="1087">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7">
        <v>6</v>
      </c>
      <c r="B471" s="1087">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7">
        <v>7</v>
      </c>
      <c r="B472" s="1087">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7">
        <v>8</v>
      </c>
      <c r="B473" s="1087">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7">
        <v>9</v>
      </c>
      <c r="B474" s="1087">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7">
        <v>10</v>
      </c>
      <c r="B475" s="1087">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7">
        <v>11</v>
      </c>
      <c r="B476" s="1087">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7">
        <v>12</v>
      </c>
      <c r="B477" s="1087">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7">
        <v>13</v>
      </c>
      <c r="B478" s="1087">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7">
        <v>14</v>
      </c>
      <c r="B479" s="1087">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7">
        <v>15</v>
      </c>
      <c r="B480" s="1087">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7">
        <v>16</v>
      </c>
      <c r="B481" s="1087">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7">
        <v>17</v>
      </c>
      <c r="B482" s="1087">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7">
        <v>18</v>
      </c>
      <c r="B483" s="1087">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7">
        <v>19</v>
      </c>
      <c r="B484" s="1087">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7">
        <v>20</v>
      </c>
      <c r="B485" s="1087">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7">
        <v>21</v>
      </c>
      <c r="B486" s="1087">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7">
        <v>22</v>
      </c>
      <c r="B487" s="1087">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7">
        <v>23</v>
      </c>
      <c r="B488" s="1087">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7">
        <v>24</v>
      </c>
      <c r="B489" s="1087">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7">
        <v>25</v>
      </c>
      <c r="B490" s="1087">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7">
        <v>26</v>
      </c>
      <c r="B491" s="1087">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7">
        <v>27</v>
      </c>
      <c r="B492" s="1087">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7">
        <v>28</v>
      </c>
      <c r="B493" s="1087">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7">
        <v>29</v>
      </c>
      <c r="B494" s="1087">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7">
        <v>30</v>
      </c>
      <c r="B495" s="1087">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355</v>
      </c>
      <c r="Z498" s="364"/>
      <c r="AA498" s="364"/>
      <c r="AB498" s="364"/>
      <c r="AC498" s="287" t="s">
        <v>340</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7">
        <v>1</v>
      </c>
      <c r="B499" s="1087">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7">
        <v>2</v>
      </c>
      <c r="B500" s="1087">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7">
        <v>3</v>
      </c>
      <c r="B501" s="1087">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7">
        <v>4</v>
      </c>
      <c r="B502" s="1087">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7">
        <v>5</v>
      </c>
      <c r="B503" s="1087">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7">
        <v>6</v>
      </c>
      <c r="B504" s="1087">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7">
        <v>7</v>
      </c>
      <c r="B505" s="1087">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7">
        <v>8</v>
      </c>
      <c r="B506" s="1087">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7">
        <v>9</v>
      </c>
      <c r="B507" s="1087">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7">
        <v>10</v>
      </c>
      <c r="B508" s="1087">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7">
        <v>11</v>
      </c>
      <c r="B509" s="1087">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7">
        <v>12</v>
      </c>
      <c r="B510" s="1087">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7">
        <v>13</v>
      </c>
      <c r="B511" s="1087">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7">
        <v>14</v>
      </c>
      <c r="B512" s="1087">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7">
        <v>15</v>
      </c>
      <c r="B513" s="1087">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7">
        <v>16</v>
      </c>
      <c r="B514" s="1087">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7">
        <v>17</v>
      </c>
      <c r="B515" s="1087">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7">
        <v>18</v>
      </c>
      <c r="B516" s="1087">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7">
        <v>19</v>
      </c>
      <c r="B517" s="1087">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7">
        <v>20</v>
      </c>
      <c r="B518" s="1087">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7">
        <v>21</v>
      </c>
      <c r="B519" s="1087">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7">
        <v>22</v>
      </c>
      <c r="B520" s="1087">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7">
        <v>23</v>
      </c>
      <c r="B521" s="1087">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7">
        <v>24</v>
      </c>
      <c r="B522" s="1087">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7">
        <v>25</v>
      </c>
      <c r="B523" s="1087">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7">
        <v>26</v>
      </c>
      <c r="B524" s="1087">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7">
        <v>27</v>
      </c>
      <c r="B525" s="1087">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7">
        <v>28</v>
      </c>
      <c r="B526" s="1087">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7">
        <v>29</v>
      </c>
      <c r="B527" s="1087">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7">
        <v>30</v>
      </c>
      <c r="B528" s="1087">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355</v>
      </c>
      <c r="Z531" s="364"/>
      <c r="AA531" s="364"/>
      <c r="AB531" s="364"/>
      <c r="AC531" s="287" t="s">
        <v>340</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7">
        <v>1</v>
      </c>
      <c r="B532" s="1087">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7">
        <v>2</v>
      </c>
      <c r="B533" s="1087">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7">
        <v>3</v>
      </c>
      <c r="B534" s="1087">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7">
        <v>4</v>
      </c>
      <c r="B535" s="1087">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7">
        <v>5</v>
      </c>
      <c r="B536" s="1087">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7">
        <v>6</v>
      </c>
      <c r="B537" s="1087">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7">
        <v>7</v>
      </c>
      <c r="B538" s="1087">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7">
        <v>8</v>
      </c>
      <c r="B539" s="1087">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7">
        <v>9</v>
      </c>
      <c r="B540" s="1087">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7">
        <v>10</v>
      </c>
      <c r="B541" s="1087">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7">
        <v>11</v>
      </c>
      <c r="B542" s="1087">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7">
        <v>12</v>
      </c>
      <c r="B543" s="1087">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7">
        <v>13</v>
      </c>
      <c r="B544" s="1087">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7">
        <v>14</v>
      </c>
      <c r="B545" s="1087">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7">
        <v>15</v>
      </c>
      <c r="B546" s="1087">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7">
        <v>16</v>
      </c>
      <c r="B547" s="1087">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7">
        <v>17</v>
      </c>
      <c r="B548" s="1087">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7">
        <v>18</v>
      </c>
      <c r="B549" s="1087">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7">
        <v>19</v>
      </c>
      <c r="B550" s="1087">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7">
        <v>20</v>
      </c>
      <c r="B551" s="1087">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7">
        <v>21</v>
      </c>
      <c r="B552" s="1087">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7">
        <v>22</v>
      </c>
      <c r="B553" s="1087">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7">
        <v>23</v>
      </c>
      <c r="B554" s="1087">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7">
        <v>24</v>
      </c>
      <c r="B555" s="1087">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7">
        <v>25</v>
      </c>
      <c r="B556" s="1087">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7">
        <v>26</v>
      </c>
      <c r="B557" s="1087">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7">
        <v>27</v>
      </c>
      <c r="B558" s="1087">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7">
        <v>28</v>
      </c>
      <c r="B559" s="1087">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7">
        <v>29</v>
      </c>
      <c r="B560" s="1087">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7">
        <v>30</v>
      </c>
      <c r="B561" s="1087">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355</v>
      </c>
      <c r="Z564" s="364"/>
      <c r="AA564" s="364"/>
      <c r="AB564" s="364"/>
      <c r="AC564" s="287" t="s">
        <v>340</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7">
        <v>1</v>
      </c>
      <c r="B565" s="1087">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7">
        <v>2</v>
      </c>
      <c r="B566" s="1087">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7">
        <v>3</v>
      </c>
      <c r="B567" s="1087">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7">
        <v>4</v>
      </c>
      <c r="B568" s="1087">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7">
        <v>5</v>
      </c>
      <c r="B569" s="1087">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7">
        <v>6</v>
      </c>
      <c r="B570" s="1087">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7">
        <v>7</v>
      </c>
      <c r="B571" s="1087">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7">
        <v>8</v>
      </c>
      <c r="B572" s="1087">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7">
        <v>9</v>
      </c>
      <c r="B573" s="1087">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7">
        <v>10</v>
      </c>
      <c r="B574" s="1087">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7">
        <v>11</v>
      </c>
      <c r="B575" s="1087">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7">
        <v>12</v>
      </c>
      <c r="B576" s="1087">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7">
        <v>13</v>
      </c>
      <c r="B577" s="1087">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7">
        <v>14</v>
      </c>
      <c r="B578" s="1087">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7">
        <v>15</v>
      </c>
      <c r="B579" s="1087">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7">
        <v>16</v>
      </c>
      <c r="B580" s="1087">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7">
        <v>17</v>
      </c>
      <c r="B581" s="1087">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7">
        <v>18</v>
      </c>
      <c r="B582" s="1087">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7">
        <v>19</v>
      </c>
      <c r="B583" s="1087">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7">
        <v>20</v>
      </c>
      <c r="B584" s="1087">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7">
        <v>21</v>
      </c>
      <c r="B585" s="1087">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7">
        <v>22</v>
      </c>
      <c r="B586" s="1087">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7">
        <v>23</v>
      </c>
      <c r="B587" s="1087">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7">
        <v>24</v>
      </c>
      <c r="B588" s="1087">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7">
        <v>25</v>
      </c>
      <c r="B589" s="1087">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7">
        <v>26</v>
      </c>
      <c r="B590" s="1087">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7">
        <v>27</v>
      </c>
      <c r="B591" s="1087">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7">
        <v>28</v>
      </c>
      <c r="B592" s="1087">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7">
        <v>29</v>
      </c>
      <c r="B593" s="1087">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7">
        <v>30</v>
      </c>
      <c r="B594" s="1087">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355</v>
      </c>
      <c r="Z597" s="364"/>
      <c r="AA597" s="364"/>
      <c r="AB597" s="364"/>
      <c r="AC597" s="287" t="s">
        <v>340</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7">
        <v>1</v>
      </c>
      <c r="B598" s="1087">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7">
        <v>2</v>
      </c>
      <c r="B599" s="1087">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7">
        <v>3</v>
      </c>
      <c r="B600" s="1087">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7">
        <v>4</v>
      </c>
      <c r="B601" s="1087">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7">
        <v>5</v>
      </c>
      <c r="B602" s="1087">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7">
        <v>6</v>
      </c>
      <c r="B603" s="1087">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7">
        <v>7</v>
      </c>
      <c r="B604" s="1087">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7">
        <v>8</v>
      </c>
      <c r="B605" s="1087">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7">
        <v>9</v>
      </c>
      <c r="B606" s="1087">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7">
        <v>10</v>
      </c>
      <c r="B607" s="1087">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7">
        <v>11</v>
      </c>
      <c r="B608" s="1087">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7">
        <v>12</v>
      </c>
      <c r="B609" s="1087">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7">
        <v>13</v>
      </c>
      <c r="B610" s="1087">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7">
        <v>14</v>
      </c>
      <c r="B611" s="1087">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7">
        <v>15</v>
      </c>
      <c r="B612" s="1087">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7">
        <v>16</v>
      </c>
      <c r="B613" s="1087">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7">
        <v>17</v>
      </c>
      <c r="B614" s="1087">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7">
        <v>18</v>
      </c>
      <c r="B615" s="1087">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7">
        <v>19</v>
      </c>
      <c r="B616" s="1087">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7">
        <v>20</v>
      </c>
      <c r="B617" s="1087">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7">
        <v>21</v>
      </c>
      <c r="B618" s="1087">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7">
        <v>22</v>
      </c>
      <c r="B619" s="1087">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7">
        <v>23</v>
      </c>
      <c r="B620" s="1087">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7">
        <v>24</v>
      </c>
      <c r="B621" s="1087">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7">
        <v>25</v>
      </c>
      <c r="B622" s="1087">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7">
        <v>26</v>
      </c>
      <c r="B623" s="1087">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7">
        <v>27</v>
      </c>
      <c r="B624" s="1087">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7">
        <v>28</v>
      </c>
      <c r="B625" s="1087">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7">
        <v>29</v>
      </c>
      <c r="B626" s="1087">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7">
        <v>30</v>
      </c>
      <c r="B627" s="1087">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355</v>
      </c>
      <c r="Z630" s="364"/>
      <c r="AA630" s="364"/>
      <c r="AB630" s="364"/>
      <c r="AC630" s="287" t="s">
        <v>340</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7">
        <v>1</v>
      </c>
      <c r="B631" s="1087">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7">
        <v>2</v>
      </c>
      <c r="B632" s="1087">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7">
        <v>3</v>
      </c>
      <c r="B633" s="1087">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7">
        <v>4</v>
      </c>
      <c r="B634" s="1087">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7">
        <v>5</v>
      </c>
      <c r="B635" s="1087">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7">
        <v>6</v>
      </c>
      <c r="B636" s="1087">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7">
        <v>7</v>
      </c>
      <c r="B637" s="1087">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7">
        <v>8</v>
      </c>
      <c r="B638" s="1087">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7">
        <v>9</v>
      </c>
      <c r="B639" s="1087">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7">
        <v>10</v>
      </c>
      <c r="B640" s="1087">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7">
        <v>11</v>
      </c>
      <c r="B641" s="1087">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7">
        <v>12</v>
      </c>
      <c r="B642" s="1087">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7">
        <v>13</v>
      </c>
      <c r="B643" s="1087">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7">
        <v>14</v>
      </c>
      <c r="B644" s="1087">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7">
        <v>15</v>
      </c>
      <c r="B645" s="1087">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7">
        <v>16</v>
      </c>
      <c r="B646" s="1087">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7">
        <v>17</v>
      </c>
      <c r="B647" s="1087">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7">
        <v>18</v>
      </c>
      <c r="B648" s="1087">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7">
        <v>19</v>
      </c>
      <c r="B649" s="1087">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7">
        <v>20</v>
      </c>
      <c r="B650" s="1087">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7">
        <v>21</v>
      </c>
      <c r="B651" s="1087">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7">
        <v>22</v>
      </c>
      <c r="B652" s="1087">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7">
        <v>23</v>
      </c>
      <c r="B653" s="1087">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7">
        <v>24</v>
      </c>
      <c r="B654" s="1087">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7">
        <v>25</v>
      </c>
      <c r="B655" s="1087">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7">
        <v>26</v>
      </c>
      <c r="B656" s="1087">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7">
        <v>27</v>
      </c>
      <c r="B657" s="1087">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7">
        <v>28</v>
      </c>
      <c r="B658" s="1087">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7">
        <v>29</v>
      </c>
      <c r="B659" s="1087">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7">
        <v>30</v>
      </c>
      <c r="B660" s="1087">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355</v>
      </c>
      <c r="Z663" s="364"/>
      <c r="AA663" s="364"/>
      <c r="AB663" s="364"/>
      <c r="AC663" s="287" t="s">
        <v>340</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7">
        <v>1</v>
      </c>
      <c r="B664" s="1087">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7">
        <v>2</v>
      </c>
      <c r="B665" s="1087">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7">
        <v>3</v>
      </c>
      <c r="B666" s="1087">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7">
        <v>4</v>
      </c>
      <c r="B667" s="1087">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7">
        <v>5</v>
      </c>
      <c r="B668" s="1087">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7">
        <v>6</v>
      </c>
      <c r="B669" s="1087">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7">
        <v>7</v>
      </c>
      <c r="B670" s="1087">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7">
        <v>8</v>
      </c>
      <c r="B671" s="1087">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7">
        <v>9</v>
      </c>
      <c r="B672" s="1087">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7">
        <v>10</v>
      </c>
      <c r="B673" s="1087">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7">
        <v>11</v>
      </c>
      <c r="B674" s="1087">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7">
        <v>12</v>
      </c>
      <c r="B675" s="1087">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7">
        <v>13</v>
      </c>
      <c r="B676" s="1087">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7">
        <v>14</v>
      </c>
      <c r="B677" s="1087">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7">
        <v>15</v>
      </c>
      <c r="B678" s="1087">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7">
        <v>16</v>
      </c>
      <c r="B679" s="1087">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7">
        <v>17</v>
      </c>
      <c r="B680" s="1087">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7">
        <v>18</v>
      </c>
      <c r="B681" s="1087">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7">
        <v>19</v>
      </c>
      <c r="B682" s="1087">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7">
        <v>20</v>
      </c>
      <c r="B683" s="1087">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7">
        <v>21</v>
      </c>
      <c r="B684" s="1087">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7">
        <v>22</v>
      </c>
      <c r="B685" s="1087">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7">
        <v>23</v>
      </c>
      <c r="B686" s="1087">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7">
        <v>24</v>
      </c>
      <c r="B687" s="1087">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7">
        <v>25</v>
      </c>
      <c r="B688" s="1087">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7">
        <v>26</v>
      </c>
      <c r="B689" s="1087">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7">
        <v>27</v>
      </c>
      <c r="B690" s="1087">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7">
        <v>28</v>
      </c>
      <c r="B691" s="1087">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7">
        <v>29</v>
      </c>
      <c r="B692" s="1087">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7">
        <v>30</v>
      </c>
      <c r="B693" s="1087">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355</v>
      </c>
      <c r="Z696" s="364"/>
      <c r="AA696" s="364"/>
      <c r="AB696" s="364"/>
      <c r="AC696" s="287" t="s">
        <v>340</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7">
        <v>1</v>
      </c>
      <c r="B697" s="1087">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7">
        <v>2</v>
      </c>
      <c r="B698" s="1087">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7">
        <v>3</v>
      </c>
      <c r="B699" s="1087">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7">
        <v>4</v>
      </c>
      <c r="B700" s="1087">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7">
        <v>5</v>
      </c>
      <c r="B701" s="1087">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7">
        <v>6</v>
      </c>
      <c r="B702" s="1087">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7">
        <v>7</v>
      </c>
      <c r="B703" s="1087">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7">
        <v>8</v>
      </c>
      <c r="B704" s="1087">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7">
        <v>9</v>
      </c>
      <c r="B705" s="1087">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7">
        <v>10</v>
      </c>
      <c r="B706" s="1087">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7">
        <v>11</v>
      </c>
      <c r="B707" s="1087">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7">
        <v>12</v>
      </c>
      <c r="B708" s="1087">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7">
        <v>13</v>
      </c>
      <c r="B709" s="1087">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7">
        <v>14</v>
      </c>
      <c r="B710" s="1087">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7">
        <v>15</v>
      </c>
      <c r="B711" s="1087">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7">
        <v>16</v>
      </c>
      <c r="B712" s="1087">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7">
        <v>17</v>
      </c>
      <c r="B713" s="1087">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7">
        <v>18</v>
      </c>
      <c r="B714" s="1087">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7">
        <v>19</v>
      </c>
      <c r="B715" s="1087">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7">
        <v>20</v>
      </c>
      <c r="B716" s="1087">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7">
        <v>21</v>
      </c>
      <c r="B717" s="1087">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7">
        <v>22</v>
      </c>
      <c r="B718" s="1087">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7">
        <v>23</v>
      </c>
      <c r="B719" s="1087">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7">
        <v>24</v>
      </c>
      <c r="B720" s="1087">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7">
        <v>25</v>
      </c>
      <c r="B721" s="1087">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7">
        <v>26</v>
      </c>
      <c r="B722" s="1087">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7">
        <v>27</v>
      </c>
      <c r="B723" s="1087">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7">
        <v>28</v>
      </c>
      <c r="B724" s="1087">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7">
        <v>29</v>
      </c>
      <c r="B725" s="1087">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7">
        <v>30</v>
      </c>
      <c r="B726" s="1087">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355</v>
      </c>
      <c r="Z729" s="364"/>
      <c r="AA729" s="364"/>
      <c r="AB729" s="364"/>
      <c r="AC729" s="287" t="s">
        <v>340</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7">
        <v>1</v>
      </c>
      <c r="B730" s="1087">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7">
        <v>2</v>
      </c>
      <c r="B731" s="1087">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7">
        <v>3</v>
      </c>
      <c r="B732" s="1087">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7">
        <v>4</v>
      </c>
      <c r="B733" s="1087">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7">
        <v>5</v>
      </c>
      <c r="B734" s="1087">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7">
        <v>6</v>
      </c>
      <c r="B735" s="1087">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7">
        <v>7</v>
      </c>
      <c r="B736" s="1087">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7">
        <v>8</v>
      </c>
      <c r="B737" s="1087">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7">
        <v>9</v>
      </c>
      <c r="B738" s="1087">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7">
        <v>10</v>
      </c>
      <c r="B739" s="1087">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7">
        <v>11</v>
      </c>
      <c r="B740" s="1087">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7">
        <v>12</v>
      </c>
      <c r="B741" s="1087">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7">
        <v>13</v>
      </c>
      <c r="B742" s="1087">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7">
        <v>14</v>
      </c>
      <c r="B743" s="1087">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7">
        <v>15</v>
      </c>
      <c r="B744" s="1087">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7">
        <v>16</v>
      </c>
      <c r="B745" s="1087">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7">
        <v>17</v>
      </c>
      <c r="B746" s="1087">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7">
        <v>18</v>
      </c>
      <c r="B747" s="1087">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7">
        <v>19</v>
      </c>
      <c r="B748" s="1087">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7">
        <v>20</v>
      </c>
      <c r="B749" s="1087">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7">
        <v>21</v>
      </c>
      <c r="B750" s="1087">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7">
        <v>22</v>
      </c>
      <c r="B751" s="1087">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7">
        <v>23</v>
      </c>
      <c r="B752" s="1087">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7">
        <v>24</v>
      </c>
      <c r="B753" s="1087">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7">
        <v>25</v>
      </c>
      <c r="B754" s="1087">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7">
        <v>26</v>
      </c>
      <c r="B755" s="1087">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7">
        <v>27</v>
      </c>
      <c r="B756" s="1087">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7">
        <v>28</v>
      </c>
      <c r="B757" s="1087">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7">
        <v>29</v>
      </c>
      <c r="B758" s="1087">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7">
        <v>30</v>
      </c>
      <c r="B759" s="1087">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355</v>
      </c>
      <c r="Z762" s="364"/>
      <c r="AA762" s="364"/>
      <c r="AB762" s="364"/>
      <c r="AC762" s="287" t="s">
        <v>340</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7">
        <v>1</v>
      </c>
      <c r="B763" s="1087">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7">
        <v>2</v>
      </c>
      <c r="B764" s="1087">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7">
        <v>3</v>
      </c>
      <c r="B765" s="1087">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7">
        <v>4</v>
      </c>
      <c r="B766" s="1087">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7">
        <v>5</v>
      </c>
      <c r="B767" s="1087">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7">
        <v>6</v>
      </c>
      <c r="B768" s="1087">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7">
        <v>7</v>
      </c>
      <c r="B769" s="1087">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7">
        <v>8</v>
      </c>
      <c r="B770" s="1087">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7">
        <v>9</v>
      </c>
      <c r="B771" s="1087">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7">
        <v>10</v>
      </c>
      <c r="B772" s="1087">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7">
        <v>11</v>
      </c>
      <c r="B773" s="1087">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7">
        <v>12</v>
      </c>
      <c r="B774" s="1087">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7">
        <v>13</v>
      </c>
      <c r="B775" s="1087">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7">
        <v>14</v>
      </c>
      <c r="B776" s="1087">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7">
        <v>15</v>
      </c>
      <c r="B777" s="1087">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7">
        <v>16</v>
      </c>
      <c r="B778" s="1087">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7">
        <v>17</v>
      </c>
      <c r="B779" s="1087">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7">
        <v>18</v>
      </c>
      <c r="B780" s="1087">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7">
        <v>19</v>
      </c>
      <c r="B781" s="1087">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7">
        <v>20</v>
      </c>
      <c r="B782" s="1087">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7">
        <v>21</v>
      </c>
      <c r="B783" s="1087">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7">
        <v>22</v>
      </c>
      <c r="B784" s="1087">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7">
        <v>23</v>
      </c>
      <c r="B785" s="1087">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7">
        <v>24</v>
      </c>
      <c r="B786" s="1087">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7">
        <v>25</v>
      </c>
      <c r="B787" s="1087">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7">
        <v>26</v>
      </c>
      <c r="B788" s="1087">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7">
        <v>27</v>
      </c>
      <c r="B789" s="1087">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7">
        <v>28</v>
      </c>
      <c r="B790" s="1087">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7">
        <v>29</v>
      </c>
      <c r="B791" s="1087">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7">
        <v>30</v>
      </c>
      <c r="B792" s="1087">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355</v>
      </c>
      <c r="Z795" s="364"/>
      <c r="AA795" s="364"/>
      <c r="AB795" s="364"/>
      <c r="AC795" s="287" t="s">
        <v>340</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7">
        <v>1</v>
      </c>
      <c r="B796" s="1087">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7">
        <v>2</v>
      </c>
      <c r="B797" s="1087">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7">
        <v>3</v>
      </c>
      <c r="B798" s="1087">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7">
        <v>4</v>
      </c>
      <c r="B799" s="1087">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7">
        <v>5</v>
      </c>
      <c r="B800" s="1087">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7">
        <v>6</v>
      </c>
      <c r="B801" s="1087">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7">
        <v>7</v>
      </c>
      <c r="B802" s="1087">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7">
        <v>8</v>
      </c>
      <c r="B803" s="1087">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7">
        <v>9</v>
      </c>
      <c r="B804" s="1087">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7">
        <v>10</v>
      </c>
      <c r="B805" s="1087">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7">
        <v>11</v>
      </c>
      <c r="B806" s="1087">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7">
        <v>12</v>
      </c>
      <c r="B807" s="1087">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7">
        <v>13</v>
      </c>
      <c r="B808" s="1087">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7">
        <v>14</v>
      </c>
      <c r="B809" s="1087">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7">
        <v>15</v>
      </c>
      <c r="B810" s="1087">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7">
        <v>16</v>
      </c>
      <c r="B811" s="1087">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7">
        <v>17</v>
      </c>
      <c r="B812" s="1087">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7">
        <v>18</v>
      </c>
      <c r="B813" s="1087">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7">
        <v>19</v>
      </c>
      <c r="B814" s="1087">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7">
        <v>20</v>
      </c>
      <c r="B815" s="1087">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7">
        <v>21</v>
      </c>
      <c r="B816" s="1087">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7">
        <v>22</v>
      </c>
      <c r="B817" s="1087">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7">
        <v>23</v>
      </c>
      <c r="B818" s="1087">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7">
        <v>24</v>
      </c>
      <c r="B819" s="1087">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7">
        <v>25</v>
      </c>
      <c r="B820" s="1087">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7">
        <v>26</v>
      </c>
      <c r="B821" s="1087">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7">
        <v>27</v>
      </c>
      <c r="B822" s="1087">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7">
        <v>28</v>
      </c>
      <c r="B823" s="1087">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7">
        <v>29</v>
      </c>
      <c r="B824" s="1087">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7">
        <v>30</v>
      </c>
      <c r="B825" s="1087">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355</v>
      </c>
      <c r="Z828" s="364"/>
      <c r="AA828" s="364"/>
      <c r="AB828" s="364"/>
      <c r="AC828" s="287" t="s">
        <v>340</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7">
        <v>1</v>
      </c>
      <c r="B829" s="1087">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7">
        <v>2</v>
      </c>
      <c r="B830" s="1087">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7">
        <v>3</v>
      </c>
      <c r="B831" s="1087">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7">
        <v>4</v>
      </c>
      <c r="B832" s="1087">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7">
        <v>5</v>
      </c>
      <c r="B833" s="1087">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7">
        <v>6</v>
      </c>
      <c r="B834" s="1087">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7">
        <v>7</v>
      </c>
      <c r="B835" s="1087">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7">
        <v>8</v>
      </c>
      <c r="B836" s="1087">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7">
        <v>9</v>
      </c>
      <c r="B837" s="1087">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7">
        <v>10</v>
      </c>
      <c r="B838" s="1087">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7">
        <v>11</v>
      </c>
      <c r="B839" s="1087">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7">
        <v>12</v>
      </c>
      <c r="B840" s="1087">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7">
        <v>13</v>
      </c>
      <c r="B841" s="1087">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7">
        <v>14</v>
      </c>
      <c r="B842" s="1087">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7">
        <v>15</v>
      </c>
      <c r="B843" s="1087">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7">
        <v>16</v>
      </c>
      <c r="B844" s="1087">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7">
        <v>17</v>
      </c>
      <c r="B845" s="1087">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7">
        <v>18</v>
      </c>
      <c r="B846" s="1087">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7">
        <v>19</v>
      </c>
      <c r="B847" s="1087">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7">
        <v>20</v>
      </c>
      <c r="B848" s="1087">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7">
        <v>21</v>
      </c>
      <c r="B849" s="1087">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7">
        <v>22</v>
      </c>
      <c r="B850" s="1087">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7">
        <v>23</v>
      </c>
      <c r="B851" s="1087">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7">
        <v>24</v>
      </c>
      <c r="B852" s="1087">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7">
        <v>25</v>
      </c>
      <c r="B853" s="1087">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7">
        <v>26</v>
      </c>
      <c r="B854" s="1087">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7">
        <v>27</v>
      </c>
      <c r="B855" s="1087">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7">
        <v>28</v>
      </c>
      <c r="B856" s="1087">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7">
        <v>29</v>
      </c>
      <c r="B857" s="1087">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7">
        <v>30</v>
      </c>
      <c r="B858" s="1087">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355</v>
      </c>
      <c r="Z861" s="364"/>
      <c r="AA861" s="364"/>
      <c r="AB861" s="364"/>
      <c r="AC861" s="287" t="s">
        <v>340</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7">
        <v>1</v>
      </c>
      <c r="B862" s="1087">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7">
        <v>2</v>
      </c>
      <c r="B863" s="1087">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7">
        <v>3</v>
      </c>
      <c r="B864" s="1087">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7">
        <v>4</v>
      </c>
      <c r="B865" s="1087">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7">
        <v>5</v>
      </c>
      <c r="B866" s="1087">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7">
        <v>6</v>
      </c>
      <c r="B867" s="1087">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7">
        <v>7</v>
      </c>
      <c r="B868" s="1087">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7">
        <v>8</v>
      </c>
      <c r="B869" s="1087">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7">
        <v>9</v>
      </c>
      <c r="B870" s="1087">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7">
        <v>10</v>
      </c>
      <c r="B871" s="1087">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7">
        <v>11</v>
      </c>
      <c r="B872" s="1087">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7">
        <v>12</v>
      </c>
      <c r="B873" s="1087">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7">
        <v>13</v>
      </c>
      <c r="B874" s="1087">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7">
        <v>14</v>
      </c>
      <c r="B875" s="1087">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7">
        <v>15</v>
      </c>
      <c r="B876" s="1087">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7">
        <v>16</v>
      </c>
      <c r="B877" s="1087">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7">
        <v>17</v>
      </c>
      <c r="B878" s="1087">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7">
        <v>18</v>
      </c>
      <c r="B879" s="1087">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7">
        <v>19</v>
      </c>
      <c r="B880" s="1087">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7">
        <v>20</v>
      </c>
      <c r="B881" s="1087">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7">
        <v>21</v>
      </c>
      <c r="B882" s="1087">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7">
        <v>22</v>
      </c>
      <c r="B883" s="1087">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7">
        <v>23</v>
      </c>
      <c r="B884" s="1087">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7">
        <v>24</v>
      </c>
      <c r="B885" s="1087">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7">
        <v>25</v>
      </c>
      <c r="B886" s="1087">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7">
        <v>26</v>
      </c>
      <c r="B887" s="1087">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7">
        <v>27</v>
      </c>
      <c r="B888" s="1087">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7">
        <v>28</v>
      </c>
      <c r="B889" s="1087">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7">
        <v>29</v>
      </c>
      <c r="B890" s="1087">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7">
        <v>30</v>
      </c>
      <c r="B891" s="1087">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355</v>
      </c>
      <c r="Z894" s="364"/>
      <c r="AA894" s="364"/>
      <c r="AB894" s="364"/>
      <c r="AC894" s="287" t="s">
        <v>340</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7">
        <v>1</v>
      </c>
      <c r="B895" s="1087">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7">
        <v>2</v>
      </c>
      <c r="B896" s="1087">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7">
        <v>3</v>
      </c>
      <c r="B897" s="1087">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7">
        <v>4</v>
      </c>
      <c r="B898" s="1087">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7">
        <v>5</v>
      </c>
      <c r="B899" s="1087">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7">
        <v>6</v>
      </c>
      <c r="B900" s="1087">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7">
        <v>7</v>
      </c>
      <c r="B901" s="1087">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7">
        <v>8</v>
      </c>
      <c r="B902" s="1087">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7">
        <v>9</v>
      </c>
      <c r="B903" s="1087">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7">
        <v>10</v>
      </c>
      <c r="B904" s="1087">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7">
        <v>11</v>
      </c>
      <c r="B905" s="1087">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7">
        <v>12</v>
      </c>
      <c r="B906" s="1087">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7">
        <v>13</v>
      </c>
      <c r="B907" s="1087">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7">
        <v>14</v>
      </c>
      <c r="B908" s="1087">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7">
        <v>15</v>
      </c>
      <c r="B909" s="1087">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7">
        <v>16</v>
      </c>
      <c r="B910" s="1087">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7">
        <v>17</v>
      </c>
      <c r="B911" s="1087">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7">
        <v>18</v>
      </c>
      <c r="B912" s="1087">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7">
        <v>19</v>
      </c>
      <c r="B913" s="1087">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7">
        <v>20</v>
      </c>
      <c r="B914" s="1087">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7">
        <v>21</v>
      </c>
      <c r="B915" s="1087">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7">
        <v>22</v>
      </c>
      <c r="B916" s="1087">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7">
        <v>23</v>
      </c>
      <c r="B917" s="1087">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7">
        <v>24</v>
      </c>
      <c r="B918" s="1087">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7">
        <v>25</v>
      </c>
      <c r="B919" s="1087">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7">
        <v>26</v>
      </c>
      <c r="B920" s="1087">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7">
        <v>27</v>
      </c>
      <c r="B921" s="1087">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7">
        <v>28</v>
      </c>
      <c r="B922" s="1087">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7">
        <v>29</v>
      </c>
      <c r="B923" s="1087">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7">
        <v>30</v>
      </c>
      <c r="B924" s="1087">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355</v>
      </c>
      <c r="Z927" s="364"/>
      <c r="AA927" s="364"/>
      <c r="AB927" s="364"/>
      <c r="AC927" s="287" t="s">
        <v>340</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7">
        <v>1</v>
      </c>
      <c r="B928" s="1087">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7">
        <v>2</v>
      </c>
      <c r="B929" s="1087">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7">
        <v>3</v>
      </c>
      <c r="B930" s="1087">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7">
        <v>4</v>
      </c>
      <c r="B931" s="1087">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7">
        <v>5</v>
      </c>
      <c r="B932" s="1087">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7">
        <v>6</v>
      </c>
      <c r="B933" s="1087">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7">
        <v>7</v>
      </c>
      <c r="B934" s="1087">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7">
        <v>8</v>
      </c>
      <c r="B935" s="1087">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7">
        <v>9</v>
      </c>
      <c r="B936" s="1087">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7">
        <v>10</v>
      </c>
      <c r="B937" s="1087">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7">
        <v>11</v>
      </c>
      <c r="B938" s="1087">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7">
        <v>12</v>
      </c>
      <c r="B939" s="1087">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7">
        <v>13</v>
      </c>
      <c r="B940" s="1087">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7">
        <v>14</v>
      </c>
      <c r="B941" s="1087">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7">
        <v>15</v>
      </c>
      <c r="B942" s="1087">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7">
        <v>16</v>
      </c>
      <c r="B943" s="1087">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7">
        <v>17</v>
      </c>
      <c r="B944" s="1087">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7">
        <v>18</v>
      </c>
      <c r="B945" s="1087">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7">
        <v>19</v>
      </c>
      <c r="B946" s="1087">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7">
        <v>20</v>
      </c>
      <c r="B947" s="1087">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7">
        <v>21</v>
      </c>
      <c r="B948" s="1087">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7">
        <v>22</v>
      </c>
      <c r="B949" s="1087">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7">
        <v>23</v>
      </c>
      <c r="B950" s="1087">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7">
        <v>24</v>
      </c>
      <c r="B951" s="1087">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7">
        <v>25</v>
      </c>
      <c r="B952" s="1087">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7">
        <v>26</v>
      </c>
      <c r="B953" s="1087">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7">
        <v>27</v>
      </c>
      <c r="B954" s="1087">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7">
        <v>28</v>
      </c>
      <c r="B955" s="1087">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7">
        <v>29</v>
      </c>
      <c r="B956" s="1087">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7">
        <v>30</v>
      </c>
      <c r="B957" s="1087">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355</v>
      </c>
      <c r="Z960" s="364"/>
      <c r="AA960" s="364"/>
      <c r="AB960" s="364"/>
      <c r="AC960" s="287" t="s">
        <v>340</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7">
        <v>1</v>
      </c>
      <c r="B961" s="1087">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7">
        <v>2</v>
      </c>
      <c r="B962" s="1087">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7">
        <v>3</v>
      </c>
      <c r="B963" s="1087">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7">
        <v>4</v>
      </c>
      <c r="B964" s="1087">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7">
        <v>5</v>
      </c>
      <c r="B965" s="1087">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7">
        <v>6</v>
      </c>
      <c r="B966" s="1087">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7">
        <v>7</v>
      </c>
      <c r="B967" s="1087">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7">
        <v>8</v>
      </c>
      <c r="B968" s="1087">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7">
        <v>9</v>
      </c>
      <c r="B969" s="1087">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7">
        <v>10</v>
      </c>
      <c r="B970" s="1087">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7">
        <v>11</v>
      </c>
      <c r="B971" s="1087">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7">
        <v>12</v>
      </c>
      <c r="B972" s="1087">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7">
        <v>13</v>
      </c>
      <c r="B973" s="1087">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7">
        <v>14</v>
      </c>
      <c r="B974" s="1087">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7">
        <v>15</v>
      </c>
      <c r="B975" s="1087">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7">
        <v>16</v>
      </c>
      <c r="B976" s="1087">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7">
        <v>17</v>
      </c>
      <c r="B977" s="1087">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7">
        <v>18</v>
      </c>
      <c r="B978" s="1087">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7">
        <v>19</v>
      </c>
      <c r="B979" s="1087">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7">
        <v>20</v>
      </c>
      <c r="B980" s="1087">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7">
        <v>21</v>
      </c>
      <c r="B981" s="1087">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7">
        <v>22</v>
      </c>
      <c r="B982" s="1087">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7">
        <v>23</v>
      </c>
      <c r="B983" s="1087">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7">
        <v>24</v>
      </c>
      <c r="B984" s="1087">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7">
        <v>25</v>
      </c>
      <c r="B985" s="1087">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7">
        <v>26</v>
      </c>
      <c r="B986" s="1087">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7">
        <v>27</v>
      </c>
      <c r="B987" s="1087">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7">
        <v>28</v>
      </c>
      <c r="B988" s="1087">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7">
        <v>29</v>
      </c>
      <c r="B989" s="1087">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7">
        <v>30</v>
      </c>
      <c r="B990" s="1087">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355</v>
      </c>
      <c r="Z993" s="364"/>
      <c r="AA993" s="364"/>
      <c r="AB993" s="364"/>
      <c r="AC993" s="287" t="s">
        <v>340</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7">
        <v>1</v>
      </c>
      <c r="B994" s="1087">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7">
        <v>2</v>
      </c>
      <c r="B995" s="1087">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7">
        <v>3</v>
      </c>
      <c r="B996" s="1087">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7">
        <v>4</v>
      </c>
      <c r="B997" s="1087">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7">
        <v>5</v>
      </c>
      <c r="B998" s="1087">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7">
        <v>6</v>
      </c>
      <c r="B999" s="1087">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7">
        <v>7</v>
      </c>
      <c r="B1000" s="1087">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7">
        <v>8</v>
      </c>
      <c r="B1001" s="1087">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7">
        <v>9</v>
      </c>
      <c r="B1002" s="1087">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7">
        <v>10</v>
      </c>
      <c r="B1003" s="1087">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7">
        <v>11</v>
      </c>
      <c r="B1004" s="1087">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7">
        <v>12</v>
      </c>
      <c r="B1005" s="1087">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7">
        <v>13</v>
      </c>
      <c r="B1006" s="1087">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7">
        <v>14</v>
      </c>
      <c r="B1007" s="1087">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7">
        <v>15</v>
      </c>
      <c r="B1008" s="1087">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7">
        <v>16</v>
      </c>
      <c r="B1009" s="1087">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7">
        <v>17</v>
      </c>
      <c r="B1010" s="1087">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7">
        <v>18</v>
      </c>
      <c r="B1011" s="1087">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7">
        <v>19</v>
      </c>
      <c r="B1012" s="1087">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7">
        <v>20</v>
      </c>
      <c r="B1013" s="1087">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7">
        <v>21</v>
      </c>
      <c r="B1014" s="1087">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7">
        <v>22</v>
      </c>
      <c r="B1015" s="1087">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7">
        <v>23</v>
      </c>
      <c r="B1016" s="1087">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7">
        <v>24</v>
      </c>
      <c r="B1017" s="1087">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7">
        <v>25</v>
      </c>
      <c r="B1018" s="1087">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7">
        <v>26</v>
      </c>
      <c r="B1019" s="1087">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7">
        <v>27</v>
      </c>
      <c r="B1020" s="1087">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7">
        <v>28</v>
      </c>
      <c r="B1021" s="1087">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7">
        <v>29</v>
      </c>
      <c r="B1022" s="1087">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7">
        <v>30</v>
      </c>
      <c r="B1023" s="1087">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355</v>
      </c>
      <c r="Z1026" s="364"/>
      <c r="AA1026" s="364"/>
      <c r="AB1026" s="364"/>
      <c r="AC1026" s="287" t="s">
        <v>340</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7">
        <v>1</v>
      </c>
      <c r="B1027" s="1087">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7">
        <v>2</v>
      </c>
      <c r="B1028" s="1087">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7">
        <v>3</v>
      </c>
      <c r="B1029" s="1087">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7">
        <v>4</v>
      </c>
      <c r="B1030" s="1087">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7">
        <v>5</v>
      </c>
      <c r="B1031" s="1087">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7">
        <v>6</v>
      </c>
      <c r="B1032" s="1087">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7">
        <v>7</v>
      </c>
      <c r="B1033" s="1087">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7">
        <v>8</v>
      </c>
      <c r="B1034" s="1087">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7">
        <v>9</v>
      </c>
      <c r="B1035" s="1087">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7">
        <v>10</v>
      </c>
      <c r="B1036" s="1087">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7">
        <v>11</v>
      </c>
      <c r="B1037" s="1087">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7">
        <v>12</v>
      </c>
      <c r="B1038" s="1087">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7">
        <v>13</v>
      </c>
      <c r="B1039" s="1087">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7">
        <v>14</v>
      </c>
      <c r="B1040" s="1087">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7">
        <v>15</v>
      </c>
      <c r="B1041" s="1087">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7">
        <v>16</v>
      </c>
      <c r="B1042" s="1087">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7">
        <v>17</v>
      </c>
      <c r="B1043" s="1087">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7">
        <v>18</v>
      </c>
      <c r="B1044" s="1087">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7">
        <v>19</v>
      </c>
      <c r="B1045" s="1087">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7">
        <v>20</v>
      </c>
      <c r="B1046" s="1087">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7">
        <v>21</v>
      </c>
      <c r="B1047" s="1087">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7">
        <v>22</v>
      </c>
      <c r="B1048" s="1087">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7">
        <v>23</v>
      </c>
      <c r="B1049" s="1087">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7">
        <v>24</v>
      </c>
      <c r="B1050" s="1087">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7">
        <v>25</v>
      </c>
      <c r="B1051" s="1087">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7">
        <v>26</v>
      </c>
      <c r="B1052" s="1087">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7">
        <v>27</v>
      </c>
      <c r="B1053" s="1087">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7">
        <v>28</v>
      </c>
      <c r="B1054" s="1087">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7">
        <v>29</v>
      </c>
      <c r="B1055" s="1087">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7">
        <v>30</v>
      </c>
      <c r="B1056" s="1087">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355</v>
      </c>
      <c r="Z1059" s="364"/>
      <c r="AA1059" s="364"/>
      <c r="AB1059" s="364"/>
      <c r="AC1059" s="287" t="s">
        <v>340</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7">
        <v>1</v>
      </c>
      <c r="B1060" s="1087">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7">
        <v>2</v>
      </c>
      <c r="B1061" s="1087">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7">
        <v>3</v>
      </c>
      <c r="B1062" s="1087">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7">
        <v>4</v>
      </c>
      <c r="B1063" s="1087">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7">
        <v>5</v>
      </c>
      <c r="B1064" s="1087">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7">
        <v>6</v>
      </c>
      <c r="B1065" s="1087">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7">
        <v>7</v>
      </c>
      <c r="B1066" s="1087">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7">
        <v>8</v>
      </c>
      <c r="B1067" s="1087">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7">
        <v>9</v>
      </c>
      <c r="B1068" s="1087">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7">
        <v>10</v>
      </c>
      <c r="B1069" s="1087">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7">
        <v>11</v>
      </c>
      <c r="B1070" s="1087">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7">
        <v>12</v>
      </c>
      <c r="B1071" s="1087">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7">
        <v>13</v>
      </c>
      <c r="B1072" s="1087">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7">
        <v>14</v>
      </c>
      <c r="B1073" s="1087">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7">
        <v>15</v>
      </c>
      <c r="B1074" s="1087">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7">
        <v>16</v>
      </c>
      <c r="B1075" s="1087">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7">
        <v>17</v>
      </c>
      <c r="B1076" s="1087">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7">
        <v>18</v>
      </c>
      <c r="B1077" s="1087">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7">
        <v>19</v>
      </c>
      <c r="B1078" s="1087">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7">
        <v>20</v>
      </c>
      <c r="B1079" s="1087">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7">
        <v>21</v>
      </c>
      <c r="B1080" s="1087">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7">
        <v>22</v>
      </c>
      <c r="B1081" s="1087">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7">
        <v>23</v>
      </c>
      <c r="B1082" s="1087">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7">
        <v>24</v>
      </c>
      <c r="B1083" s="1087">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7">
        <v>25</v>
      </c>
      <c r="B1084" s="1087">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7">
        <v>26</v>
      </c>
      <c r="B1085" s="1087">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7">
        <v>27</v>
      </c>
      <c r="B1086" s="1087">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7">
        <v>28</v>
      </c>
      <c r="B1087" s="1087">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7">
        <v>29</v>
      </c>
      <c r="B1088" s="1087">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7">
        <v>30</v>
      </c>
      <c r="B1089" s="1087">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355</v>
      </c>
      <c r="Z1092" s="364"/>
      <c r="AA1092" s="364"/>
      <c r="AB1092" s="364"/>
      <c r="AC1092" s="287" t="s">
        <v>340</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7">
        <v>1</v>
      </c>
      <c r="B1093" s="1087">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7">
        <v>2</v>
      </c>
      <c r="B1094" s="1087">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7">
        <v>3</v>
      </c>
      <c r="B1095" s="1087">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7">
        <v>4</v>
      </c>
      <c r="B1096" s="1087">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7">
        <v>5</v>
      </c>
      <c r="B1097" s="1087">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7">
        <v>6</v>
      </c>
      <c r="B1098" s="1087">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7">
        <v>7</v>
      </c>
      <c r="B1099" s="1087">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7">
        <v>8</v>
      </c>
      <c r="B1100" s="1087">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7">
        <v>9</v>
      </c>
      <c r="B1101" s="1087">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7">
        <v>10</v>
      </c>
      <c r="B1102" s="1087">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7">
        <v>11</v>
      </c>
      <c r="B1103" s="1087">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7">
        <v>12</v>
      </c>
      <c r="B1104" s="1087">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7">
        <v>13</v>
      </c>
      <c r="B1105" s="1087">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7">
        <v>14</v>
      </c>
      <c r="B1106" s="1087">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7">
        <v>15</v>
      </c>
      <c r="B1107" s="1087">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7">
        <v>16</v>
      </c>
      <c r="B1108" s="1087">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7">
        <v>17</v>
      </c>
      <c r="B1109" s="1087">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7">
        <v>18</v>
      </c>
      <c r="B1110" s="1087">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7">
        <v>19</v>
      </c>
      <c r="B1111" s="1087">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7">
        <v>20</v>
      </c>
      <c r="B1112" s="1087">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7">
        <v>21</v>
      </c>
      <c r="B1113" s="1087">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7">
        <v>22</v>
      </c>
      <c r="B1114" s="1087">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7">
        <v>23</v>
      </c>
      <c r="B1115" s="1087">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7">
        <v>24</v>
      </c>
      <c r="B1116" s="1087">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7">
        <v>25</v>
      </c>
      <c r="B1117" s="1087">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7">
        <v>26</v>
      </c>
      <c r="B1118" s="1087">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7">
        <v>27</v>
      </c>
      <c r="B1119" s="1087">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7">
        <v>28</v>
      </c>
      <c r="B1120" s="1087">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7">
        <v>29</v>
      </c>
      <c r="B1121" s="1087">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7">
        <v>30</v>
      </c>
      <c r="B1122" s="1087">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355</v>
      </c>
      <c r="Z1125" s="364"/>
      <c r="AA1125" s="364"/>
      <c r="AB1125" s="364"/>
      <c r="AC1125" s="287" t="s">
        <v>340</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7">
        <v>1</v>
      </c>
      <c r="B1126" s="1087">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7">
        <v>2</v>
      </c>
      <c r="B1127" s="1087">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7">
        <v>3</v>
      </c>
      <c r="B1128" s="1087">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7">
        <v>4</v>
      </c>
      <c r="B1129" s="1087">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7">
        <v>5</v>
      </c>
      <c r="B1130" s="1087">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7">
        <v>6</v>
      </c>
      <c r="B1131" s="1087">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7">
        <v>7</v>
      </c>
      <c r="B1132" s="1087">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7">
        <v>8</v>
      </c>
      <c r="B1133" s="1087">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7">
        <v>9</v>
      </c>
      <c r="B1134" s="1087">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7">
        <v>10</v>
      </c>
      <c r="B1135" s="1087">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7">
        <v>11</v>
      </c>
      <c r="B1136" s="1087">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7">
        <v>12</v>
      </c>
      <c r="B1137" s="1087">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7">
        <v>13</v>
      </c>
      <c r="B1138" s="1087">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7">
        <v>14</v>
      </c>
      <c r="B1139" s="1087">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7">
        <v>15</v>
      </c>
      <c r="B1140" s="1087">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7">
        <v>16</v>
      </c>
      <c r="B1141" s="1087">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7">
        <v>17</v>
      </c>
      <c r="B1142" s="1087">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7">
        <v>18</v>
      </c>
      <c r="B1143" s="1087">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7">
        <v>19</v>
      </c>
      <c r="B1144" s="1087">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7">
        <v>20</v>
      </c>
      <c r="B1145" s="1087">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7">
        <v>21</v>
      </c>
      <c r="B1146" s="1087">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7">
        <v>22</v>
      </c>
      <c r="B1147" s="1087">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7">
        <v>23</v>
      </c>
      <c r="B1148" s="1087">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7">
        <v>24</v>
      </c>
      <c r="B1149" s="1087">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7">
        <v>25</v>
      </c>
      <c r="B1150" s="1087">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7">
        <v>26</v>
      </c>
      <c r="B1151" s="1087">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7">
        <v>27</v>
      </c>
      <c r="B1152" s="1087">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7">
        <v>28</v>
      </c>
      <c r="B1153" s="1087">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7">
        <v>29</v>
      </c>
      <c r="B1154" s="1087">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7">
        <v>30</v>
      </c>
      <c r="B1155" s="1087">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355</v>
      </c>
      <c r="Z1158" s="364"/>
      <c r="AA1158" s="364"/>
      <c r="AB1158" s="364"/>
      <c r="AC1158" s="287" t="s">
        <v>340</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7">
        <v>1</v>
      </c>
      <c r="B1159" s="1087">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7">
        <v>2</v>
      </c>
      <c r="B1160" s="1087">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7">
        <v>3</v>
      </c>
      <c r="B1161" s="1087">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7">
        <v>4</v>
      </c>
      <c r="B1162" s="1087">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7">
        <v>5</v>
      </c>
      <c r="B1163" s="1087">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7">
        <v>6</v>
      </c>
      <c r="B1164" s="1087">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7">
        <v>7</v>
      </c>
      <c r="B1165" s="1087">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7">
        <v>8</v>
      </c>
      <c r="B1166" s="1087">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7">
        <v>9</v>
      </c>
      <c r="B1167" s="1087">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7">
        <v>10</v>
      </c>
      <c r="B1168" s="1087">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7">
        <v>11</v>
      </c>
      <c r="B1169" s="1087">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7">
        <v>12</v>
      </c>
      <c r="B1170" s="1087">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7">
        <v>13</v>
      </c>
      <c r="B1171" s="1087">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7">
        <v>14</v>
      </c>
      <c r="B1172" s="1087">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7">
        <v>15</v>
      </c>
      <c r="B1173" s="1087">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7">
        <v>16</v>
      </c>
      <c r="B1174" s="1087">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7">
        <v>17</v>
      </c>
      <c r="B1175" s="1087">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7">
        <v>18</v>
      </c>
      <c r="B1176" s="1087">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7">
        <v>19</v>
      </c>
      <c r="B1177" s="1087">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7">
        <v>20</v>
      </c>
      <c r="B1178" s="1087">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7">
        <v>21</v>
      </c>
      <c r="B1179" s="1087">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7">
        <v>22</v>
      </c>
      <c r="B1180" s="1087">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7">
        <v>23</v>
      </c>
      <c r="B1181" s="1087">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7">
        <v>24</v>
      </c>
      <c r="B1182" s="1087">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7">
        <v>25</v>
      </c>
      <c r="B1183" s="1087">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7">
        <v>26</v>
      </c>
      <c r="B1184" s="1087">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7">
        <v>27</v>
      </c>
      <c r="B1185" s="1087">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7">
        <v>28</v>
      </c>
      <c r="B1186" s="1087">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7">
        <v>29</v>
      </c>
      <c r="B1187" s="1087">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7">
        <v>30</v>
      </c>
      <c r="B1188" s="1087">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355</v>
      </c>
      <c r="Z1191" s="364"/>
      <c r="AA1191" s="364"/>
      <c r="AB1191" s="364"/>
      <c r="AC1191" s="287" t="s">
        <v>340</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7">
        <v>1</v>
      </c>
      <c r="B1192" s="1087">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7">
        <v>2</v>
      </c>
      <c r="B1193" s="1087">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7">
        <v>3</v>
      </c>
      <c r="B1194" s="1087">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7">
        <v>4</v>
      </c>
      <c r="B1195" s="1087">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7">
        <v>5</v>
      </c>
      <c r="B1196" s="1087">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7">
        <v>6</v>
      </c>
      <c r="B1197" s="1087">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7">
        <v>7</v>
      </c>
      <c r="B1198" s="1087">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7">
        <v>8</v>
      </c>
      <c r="B1199" s="1087">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7">
        <v>9</v>
      </c>
      <c r="B1200" s="1087">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7">
        <v>10</v>
      </c>
      <c r="B1201" s="1087">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7">
        <v>11</v>
      </c>
      <c r="B1202" s="1087">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7">
        <v>12</v>
      </c>
      <c r="B1203" s="1087">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7">
        <v>13</v>
      </c>
      <c r="B1204" s="1087">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7">
        <v>14</v>
      </c>
      <c r="B1205" s="1087">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7">
        <v>15</v>
      </c>
      <c r="B1206" s="1087">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7">
        <v>16</v>
      </c>
      <c r="B1207" s="1087">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7">
        <v>17</v>
      </c>
      <c r="B1208" s="1087">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7">
        <v>18</v>
      </c>
      <c r="B1209" s="1087">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7">
        <v>19</v>
      </c>
      <c r="B1210" s="1087">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7">
        <v>20</v>
      </c>
      <c r="B1211" s="1087">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7">
        <v>21</v>
      </c>
      <c r="B1212" s="1087">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7">
        <v>22</v>
      </c>
      <c r="B1213" s="1087">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7">
        <v>23</v>
      </c>
      <c r="B1214" s="1087">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7">
        <v>24</v>
      </c>
      <c r="B1215" s="1087">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7">
        <v>25</v>
      </c>
      <c r="B1216" s="1087">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7">
        <v>26</v>
      </c>
      <c r="B1217" s="1087">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7">
        <v>27</v>
      </c>
      <c r="B1218" s="1087">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7">
        <v>28</v>
      </c>
      <c r="B1219" s="1087">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7">
        <v>29</v>
      </c>
      <c r="B1220" s="1087">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7">
        <v>30</v>
      </c>
      <c r="B1221" s="1087">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355</v>
      </c>
      <c r="Z1224" s="364"/>
      <c r="AA1224" s="364"/>
      <c r="AB1224" s="364"/>
      <c r="AC1224" s="287" t="s">
        <v>340</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7">
        <v>1</v>
      </c>
      <c r="B1225" s="1087">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7">
        <v>2</v>
      </c>
      <c r="B1226" s="1087">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7">
        <v>3</v>
      </c>
      <c r="B1227" s="1087">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7">
        <v>4</v>
      </c>
      <c r="B1228" s="1087">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7">
        <v>5</v>
      </c>
      <c r="B1229" s="1087">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7">
        <v>6</v>
      </c>
      <c r="B1230" s="1087">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7">
        <v>7</v>
      </c>
      <c r="B1231" s="1087">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7">
        <v>8</v>
      </c>
      <c r="B1232" s="1087">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7">
        <v>9</v>
      </c>
      <c r="B1233" s="1087">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7">
        <v>10</v>
      </c>
      <c r="B1234" s="1087">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7">
        <v>11</v>
      </c>
      <c r="B1235" s="1087">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7">
        <v>12</v>
      </c>
      <c r="B1236" s="1087">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7">
        <v>13</v>
      </c>
      <c r="B1237" s="1087">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7">
        <v>14</v>
      </c>
      <c r="B1238" s="1087">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7">
        <v>15</v>
      </c>
      <c r="B1239" s="1087">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7">
        <v>16</v>
      </c>
      <c r="B1240" s="1087">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7">
        <v>17</v>
      </c>
      <c r="B1241" s="1087">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7">
        <v>18</v>
      </c>
      <c r="B1242" s="1087">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7">
        <v>19</v>
      </c>
      <c r="B1243" s="1087">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7">
        <v>20</v>
      </c>
      <c r="B1244" s="1087">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7">
        <v>21</v>
      </c>
      <c r="B1245" s="1087">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7">
        <v>22</v>
      </c>
      <c r="B1246" s="1087">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7">
        <v>23</v>
      </c>
      <c r="B1247" s="1087">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7">
        <v>24</v>
      </c>
      <c r="B1248" s="1087">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7">
        <v>25</v>
      </c>
      <c r="B1249" s="1087">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7">
        <v>26</v>
      </c>
      <c r="B1250" s="1087">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7">
        <v>27</v>
      </c>
      <c r="B1251" s="1087">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7">
        <v>28</v>
      </c>
      <c r="B1252" s="1087">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7">
        <v>29</v>
      </c>
      <c r="B1253" s="1087">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7">
        <v>30</v>
      </c>
      <c r="B1254" s="1087">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355</v>
      </c>
      <c r="Z1257" s="364"/>
      <c r="AA1257" s="364"/>
      <c r="AB1257" s="364"/>
      <c r="AC1257" s="287" t="s">
        <v>340</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7">
        <v>1</v>
      </c>
      <c r="B1258" s="1087">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7">
        <v>2</v>
      </c>
      <c r="B1259" s="1087">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7">
        <v>3</v>
      </c>
      <c r="B1260" s="1087">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7">
        <v>4</v>
      </c>
      <c r="B1261" s="1087">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7">
        <v>5</v>
      </c>
      <c r="B1262" s="1087">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7">
        <v>6</v>
      </c>
      <c r="B1263" s="1087">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7">
        <v>7</v>
      </c>
      <c r="B1264" s="1087">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7">
        <v>8</v>
      </c>
      <c r="B1265" s="1087">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7">
        <v>9</v>
      </c>
      <c r="B1266" s="1087">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7">
        <v>10</v>
      </c>
      <c r="B1267" s="1087">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7">
        <v>11</v>
      </c>
      <c r="B1268" s="1087">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7">
        <v>12</v>
      </c>
      <c r="B1269" s="1087">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7">
        <v>13</v>
      </c>
      <c r="B1270" s="1087">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7">
        <v>14</v>
      </c>
      <c r="B1271" s="1087">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7">
        <v>15</v>
      </c>
      <c r="B1272" s="1087">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7">
        <v>16</v>
      </c>
      <c r="B1273" s="1087">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7">
        <v>17</v>
      </c>
      <c r="B1274" s="1087">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7">
        <v>18</v>
      </c>
      <c r="B1275" s="1087">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7">
        <v>19</v>
      </c>
      <c r="B1276" s="1087">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7">
        <v>20</v>
      </c>
      <c r="B1277" s="1087">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7">
        <v>21</v>
      </c>
      <c r="B1278" s="1087">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7">
        <v>22</v>
      </c>
      <c r="B1279" s="1087">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7">
        <v>23</v>
      </c>
      <c r="B1280" s="1087">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7">
        <v>24</v>
      </c>
      <c r="B1281" s="1087">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7">
        <v>25</v>
      </c>
      <c r="B1282" s="1087">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7">
        <v>26</v>
      </c>
      <c r="B1283" s="1087">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7">
        <v>27</v>
      </c>
      <c r="B1284" s="1087">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7">
        <v>28</v>
      </c>
      <c r="B1285" s="1087">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7">
        <v>29</v>
      </c>
      <c r="B1286" s="1087">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7">
        <v>30</v>
      </c>
      <c r="B1287" s="1087">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355</v>
      </c>
      <c r="Z1290" s="364"/>
      <c r="AA1290" s="364"/>
      <c r="AB1290" s="364"/>
      <c r="AC1290" s="287" t="s">
        <v>340</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7">
        <v>1</v>
      </c>
      <c r="B1291" s="1087">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7">
        <v>2</v>
      </c>
      <c r="B1292" s="1087">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7">
        <v>3</v>
      </c>
      <c r="B1293" s="1087">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7">
        <v>4</v>
      </c>
      <c r="B1294" s="1087">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7">
        <v>5</v>
      </c>
      <c r="B1295" s="1087">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7">
        <v>6</v>
      </c>
      <c r="B1296" s="1087">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7">
        <v>7</v>
      </c>
      <c r="B1297" s="1087">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7">
        <v>8</v>
      </c>
      <c r="B1298" s="1087">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7">
        <v>9</v>
      </c>
      <c r="B1299" s="1087">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7">
        <v>10</v>
      </c>
      <c r="B1300" s="1087">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7">
        <v>11</v>
      </c>
      <c r="B1301" s="1087">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7">
        <v>12</v>
      </c>
      <c r="B1302" s="1087">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7">
        <v>13</v>
      </c>
      <c r="B1303" s="1087">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7">
        <v>14</v>
      </c>
      <c r="B1304" s="1087">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7">
        <v>15</v>
      </c>
      <c r="B1305" s="1087">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7">
        <v>16</v>
      </c>
      <c r="B1306" s="1087">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7">
        <v>17</v>
      </c>
      <c r="B1307" s="1087">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7">
        <v>18</v>
      </c>
      <c r="B1308" s="1087">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7">
        <v>19</v>
      </c>
      <c r="B1309" s="1087">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7">
        <v>20</v>
      </c>
      <c r="B1310" s="1087">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7">
        <v>21</v>
      </c>
      <c r="B1311" s="1087">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7">
        <v>22</v>
      </c>
      <c r="B1312" s="1087">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7">
        <v>23</v>
      </c>
      <c r="B1313" s="1087">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7">
        <v>24</v>
      </c>
      <c r="B1314" s="1087">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7">
        <v>25</v>
      </c>
      <c r="B1315" s="1087">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7">
        <v>26</v>
      </c>
      <c r="B1316" s="1087">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7">
        <v>27</v>
      </c>
      <c r="B1317" s="1087">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7">
        <v>28</v>
      </c>
      <c r="B1318" s="1087">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7">
        <v>29</v>
      </c>
      <c r="B1319" s="1087">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7">
        <v>30</v>
      </c>
      <c r="B1320" s="1087">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2020-11-16T13:24:02Z</cp:lastPrinted>
  <dcterms:created xsi:type="dcterms:W3CDTF">2012-03-13T00:50:25Z</dcterms:created>
  <dcterms:modified xsi:type="dcterms:W3CDTF">2020-11-26T13:04:53Z</dcterms:modified>
</cp:coreProperties>
</file>