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済\"/>
    </mc:Choice>
  </mc:AlternateContent>
  <bookViews>
    <workbookView xWindow="240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<sst xmlns="http://schemas.openxmlformats.org/spreadsheetml/2006/main" count="2900" uniqueCount="652">
  <si>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</si>
  <si>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</si>
  <si>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</si>
  <si>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</si>
  <si>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</si>
  <si>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</si>
  <si>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</si>
  <si>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</si>
  <si>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</si>
  <si>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</si>
  <si>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</si>
  <si>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</si>
  <si>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</si>
  <si>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</si>
  <si>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</si>
  <si>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</si>
  <si>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</si>
  <si>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</si>
  <si>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</si>
  <si>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</si>
  <si>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</si>
  <si>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</si>
  <si>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</si>
  <si>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</si>
  <si>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</si>
  <si>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</si>
  <si>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</si>
  <si>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</si>
  <si>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</si>
  <si>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</si>
  <si>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</si>
  <si>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</si>
  <si>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</si>
  <si>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</si>
  <si>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</si>
  <si>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</si>
  <si>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</si>
  <si>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</si>
  <si>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</si>
  <si>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</si>
  <si>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</si>
  <si>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</si>
  <si>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</si>
  <si>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</si>
  <si>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</si>
  <si>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</si>
  <si>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</si>
  <si>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</si>
  <si>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</si>
  <si>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</si>
  <si>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</si>
  <si>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</si>
  <si>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</si>
  <si>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</si>
  <si>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</si>
  <si>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</si>
  <si>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</si>
  <si>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</si>
  <si>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</si>
  <si>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</si>
  <si>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</si>
  <si>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</si>
  <si>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</si>
  <si>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</si>
  <si>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</si>
  <si>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</si>
  <si>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</si>
  <si>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</si>
  <si>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</si>
  <si>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</si>
  <si>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</si>
  <si>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</si>
  <si>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</si>
  <si>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</si>
  <si>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</si>
  <si>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</si>
  <si>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</si>
  <si>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</si>
  <si>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</si>
  <si>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</si>
  <si>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</si>
  <si>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</si>
  <si>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</si>
  <si>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</si>
  <si>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</si>
  <si>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</si>
  <si>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</si>
  <si>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</si>
  <si>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</si>
  <si>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</si>
  <si>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</si>
  <si>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</si>
  <si>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</si>
  <si>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</si>
  <si>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</si>
  <si>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</si>
  <si>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</si>
  <si>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</si>
  <si>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</si>
  <si>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</si>
  <si>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</si>
  <si>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</si>
  <si>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</si>
  <si>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</si>
  <si>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</si>
  <si>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</si>
  <si>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</si>
  <si>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</si>
  <si>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</si>
  <si>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</si>
  <si>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</si>
  <si>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</si>
  <si>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</si>
  <si>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</si>
  <si>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</si>
  <si>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</si>
  <si>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</si>
  <si>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</si>
  <si>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</si>
  <si>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</si>
  <si>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</si>
  <si>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</si>
  <si>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</si>
  <si>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</si>
  <si>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</si>
  <si>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</si>
  <si>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</si>
  <si>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</si>
  <si>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</si>
  <si>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</si>
  <si>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</si>
  <si>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</si>
  <si>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</si>
  <si>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</si>
  <si>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</si>
  <si>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</si>
  <si>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</si>
  <si>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</si>
  <si>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</si>
  <si>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</si>
  <si>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</si>
  <si>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</si>
  <si>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</si>
  <si>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</si>
  <si>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</si>
  <si>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</si>
  <si>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</si>
  <si>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</si>
  <si>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</si>
  <si>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</si>
  <si>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</si>
  <si>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</si>
  <si>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</si>
  <si>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</si>
  <si>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</si>
  <si>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</si>
  <si>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</si>
  <si>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</si>
  <si>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</si>
  <si>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</si>
  <si>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</si>
  <si>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</si>
  <si>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</si>
  <si>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</si>
  <si>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</si>
  <si>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</si>
  <si>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</si>
  <si>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</si>
  <si>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</si>
  <si>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</si>
  <si>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</si>
  <si>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</si>
  <si>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</si>
  <si>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</si>
  <si>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</si>
  <si>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</si>
  <si>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</si>
  <si>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</si>
  <si>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</si>
  <si>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</si>
  <si>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</si>
  <si>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</si>
  <si>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</si>
  <si>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</si>
  <si>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</si>
  <si>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</si>
  <si>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</si>
  <si>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</si>
  <si>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</si>
  <si>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</si>
  <si>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</si>
  <si>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</si>
  <si>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</si>
  <si>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</si>
  <si>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</si>
  <si>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</si>
  <si>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</si>
  <si>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</si>
  <si>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</si>
  <si>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</si>
  <si>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</si>
  <si>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</si>
  <si>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</si>
  <si>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</si>
  <si>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</si>
  <si>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</si>
  <si>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</si>
  <si>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</si>
  <si>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</si>
  <si>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</si>
  <si>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</si>
  <si>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</si>
  <si>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</si>
  <si>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</si>
  <si>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</si>
  <si>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</si>
  <si>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</si>
  <si>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</si>
  <si>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</si>
  <si>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</si>
  <si>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</si>
  <si>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</si>
  <si>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</si>
  <si>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</si>
  <si>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</si>
  <si>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</si>
  <si>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</si>
  <si>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</si>
  <si>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</si>
  <si>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</si>
  <si>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</si>
  <si>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</si>
  <si>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</si>
  <si>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</si>
  <si>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</si>
  <si>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</si>
  <si>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</si>
  <si>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</si>
  <si>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</si>
  <si>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</si>
  <si>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</si>
  <si>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</si>
  <si>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</si>
  <si>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</si>
  <si>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</si>
  <si>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</si>
  <si>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</si>
  <si>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</si>
  <si>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</si>
  <si>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</si>
  <si>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</si>
  <si>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</si>
  <si>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</si>
  <si>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</si>
  <si>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</si>
  <si>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</si>
  <si>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</si>
  <si>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</si>
  <si>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</si>
  <si>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</si>
  <si>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</si>
  <si>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</si>
  <si>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</si>
  <si>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</si>
  <si>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</si>
  <si>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</si>
  <si>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</si>
  <si>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</si>
  <si>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</si>
  <si>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</si>
  <si>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</si>
  <si>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</si>
  <si>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</si>
  <si>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</si>
  <si>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</si>
  <si>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</si>
  <si>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</si>
  <si>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</si>
  <si>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</si>
  <si>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</si>
  <si>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</si>
  <si>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</si>
  <si>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</si>
  <si>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</si>
  <si>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</si>
  <si>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</si>
  <si>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</si>
  <si>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</si>
  <si>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</si>
  <si>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</si>
  <si>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</si>
  <si>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</si>
  <si>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</si>
  <si>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</si>
  <si>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</si>
  <si>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</si>
  <si>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</si>
  <si>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</si>
  <si>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</si>
  <si>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</si>
  <si>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</si>
  <si>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</si>
  <si>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</si>
  <si>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</si>
  <si>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</si>
  <si>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</si>
  <si>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</si>
  <si>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</si>
  <si>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</si>
  <si>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</si>
  <si>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</si>
  <si>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</si>
  <si>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</si>
  <si>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</si>
  <si>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</si>
  <si>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</si>
  <si>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</si>
  <si>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</si>
  <si>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</si>
  <si>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</si>
  <si>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</si>
  <si>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</si>
  <si>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</si>
  <si>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</si>
  <si>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</si>
  <si>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</si>
  <si>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</si>
  <si>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</si>
  <si>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</si>
  <si>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</si>
  <si>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</si>
  <si>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</si>
  <si>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</si>
  <si>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</si>
  <si>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</si>
  <si>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</si>
  <si>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</si>
  <si>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</si>
  <si>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</si>
  <si>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</si>
  <si>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</si>
  <si>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</si>
  <si>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</si>
  <si>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</si>
  <si>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</si>
  <si>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</si>
  <si>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</si>
  <si>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</si>
  <si>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</si>
  <si>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</si>
  <si>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</si>
  <si>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</si>
  <si>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</si>
  <si>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</si>
  <si>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</si>
  <si>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</si>
  <si>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</si>
  <si>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</si>
  <si>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</si>
  <si>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</si>
  <si>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</si>
  <si>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</si>
  <si>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</si>
  <si>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</si>
  <si>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</si>
  <si>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</si>
  <si>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</si>
  <si>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</si>
  <si>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</si>
  <si>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</si>
  <si>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</si>
  <si>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</si>
  <si>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</si>
  <si>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</si>
  <si>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</si>
  <si>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</si>
  <si>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</si>
  <si>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</si>
  <si>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</si>
  <si>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</si>
  <si>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</si>
  <si>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</si>
  <si>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</si>
  <si>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</si>
  <si>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</si>
  <si>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</si>
  <si>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</si>
  <si>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</si>
  <si>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</si>
  <si>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</si>
  <si>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</si>
  <si>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</si>
  <si>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</si>
  <si>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</si>
  <si>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</si>
  <si>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</si>
  <si>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</si>
  <si>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</si>
  <si>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</si>
  <si>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</si>
  <si>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</si>
  <si>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</si>
  <si>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</si>
  <si>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</si>
  <si>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</si>
  <si>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</si>
  <si>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</si>
  <si>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</si>
  <si>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</si>
  <si>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</si>
  <si>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</si>
  <si>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</si>
  <si>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</si>
  <si>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</si>
  <si>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</si>
  <si>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</si>
  <si>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</si>
  <si>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</si>
  <si>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</si>
  <si>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</si>
  <si>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</si>
  <si>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</si>
  <si>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</si>
  <si>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</si>
  <si>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</si>
  <si>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</si>
  <si>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</si>
  <si>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</si>
  <si>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</si>
  <si>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</si>
  <si>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</si>
  <si>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</si>
  <si>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</si>
  <si>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</si>
  <si>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</si>
  <si>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</si>
  <si>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</si>
  <si>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</si>
  <si>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</si>
  <si>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</si>
  <si>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</si>
  <si>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</si>
  <si>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</si>
  <si>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</si>
  <si>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</si>
  <si>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</si>
  <si>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</si>
  <si>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</si>
  <si>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</si>
  <si>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</si>
  <si>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</si>
  <si>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</si>
  <si>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</si>
  <si>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</si>
  <si>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</si>
  <si>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</si>
  <si>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</si>
  <si>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</si>
  <si>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</si>
  <si>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</si>
  <si>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</si>
  <si>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</si>
  <si>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</si>
  <si>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</si>
  <si>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</si>
  <si>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</si>
  <si>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</si>
  <si>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</si>
  <si>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</si>
  <si>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</si>
  <si>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</si>
  <si>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</si>
  <si>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</si>
  <si>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</si>
  <si>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</si>
  <si>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</si>
  <si>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</si>
  <si>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</si>
  <si>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</si>
  <si>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</si>
  <si>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</si>
  <si>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</si>
  <si>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</si>
  <si>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</si>
  <si>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</si>
  <si>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</si>
  <si>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</si>
  <si>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</si>
  <si>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</si>
  <si>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</si>
  <si>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</si>
  <si>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</si>
  <si>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</si>
  <si>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</si>
  <si>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</si>
  <si>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</si>
  <si>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</si>
  <si>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</si>
  <si>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</si>
  <si>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</si>
  <si>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</si>
  <si>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</si>
  <si>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</si>
  <si>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</si>
  <si>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</si>
  <si>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</si>
  <si>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</si>
  <si>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</si>
  <si>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</si>
  <si>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</si>
  <si>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</si>
  <si>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</si>
  <si>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</si>
  <si>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</si>
  <si>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</si>
  <si>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</si>
  <si>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</si>
  <si>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</si>
  <si>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</si>
  <si>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</si>
  <si>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</si>
  <si>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</si>
  <si>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</si>
  <si>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</si>
  <si>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</si>
  <si>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</si>
  <si>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</si>
  <si>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</si>
  <si>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</si>
  <si>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</si>
  <si>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</si>
  <si>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</si>
  <si>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</si>
  <si>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</si>
  <si>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</si>
  <si>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</si>
  <si>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</si>
  <si>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</si>
  <si>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</si>
  <si>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</si>
  <si>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</si>
  <si>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</si>
  <si>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</si>
  <si>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</si>
  <si>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</si>
  <si>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</si>
  <si>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</si>
  <si>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</si>
  <si>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</si>
  <si>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</si>
  <si>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</si>
  <si>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</si>
  <si>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</si>
  <si>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</si>
  <si>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</si>
  <si>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</si>
  <si>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</si>
  <si>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</si>
  <si>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</si>
  <si>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</si>
  <si>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</si>
  <si>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</si>
  <si>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</si>
  <si>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</si>
  <si>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</si>
  <si>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</si>
  <si>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</si>
  <si>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終了予定なし</t>
    <phoneticPr fontId="5"/>
  </si>
  <si>
    <t>-</t>
    <phoneticPr fontId="5"/>
  </si>
  <si>
    <t>　学校施設は、児童生徒の学習・生活の場であり、災害時には地域住民の避難所としての役割も果たすことから、その安全性の確保や避難所機能の確保は極めて重要である。このため、耐震化相談窓口による技術支援や講習会の開催による普及・啓発、非構造部材の耐震対策を含めた報告書や事例集の作成等を通じ、学校設置者の防災に関する意識の向上及び知識の向上が継続的に図られることを目的とする。</t>
    <phoneticPr fontId="5"/>
  </si>
  <si>
    <t>-</t>
    <phoneticPr fontId="5"/>
  </si>
  <si>
    <t>庁費</t>
    <phoneticPr fontId="5"/>
  </si>
  <si>
    <t>諸謝金</t>
    <phoneticPr fontId="5"/>
  </si>
  <si>
    <t>設置者数</t>
    <phoneticPr fontId="5"/>
  </si>
  <si>
    <t>事例集等</t>
    <phoneticPr fontId="5"/>
  </si>
  <si>
    <t>回</t>
    <phoneticPr fontId="5"/>
  </si>
  <si>
    <t>百万円</t>
    <phoneticPr fontId="5"/>
  </si>
  <si>
    <t>　　百万円/事例集等</t>
    <phoneticPr fontId="5"/>
  </si>
  <si>
    <t>2/1</t>
    <phoneticPr fontId="5"/>
  </si>
  <si>
    <t>5/1</t>
    <phoneticPr fontId="5"/>
  </si>
  <si>
    <t>／　</t>
  </si>
  <si>
    <t>／　　　　　　　　　　　　　　</t>
    <phoneticPr fontId="5"/>
  </si>
  <si>
    <t>2-5 安全・安心で豊かな学校施設の整備推進</t>
    <phoneticPr fontId="5"/>
  </si>
  <si>
    <t>学校施設の長寿命化計画策定率</t>
    <phoneticPr fontId="5"/>
  </si>
  <si>
    <t>％</t>
    <phoneticPr fontId="5"/>
  </si>
  <si>
    <t>-</t>
    <phoneticPr fontId="5"/>
  </si>
  <si>
    <t>東日本大震災や熊本地震等における課題を踏まえ、児童生徒等の安全対策や避難所としての防災機能強化に必要な事業である。</t>
    <phoneticPr fontId="5"/>
  </si>
  <si>
    <t>本事業は国が報告書や事例集の作成等を通じ防災に関する意識・知識の向上を図ることが目的のため、国の全額負担が妥当と考える。</t>
    <phoneticPr fontId="5"/>
  </si>
  <si>
    <t>本事業は、委託事業者との直接契約のため、中間段階での支出はない。</t>
    <phoneticPr fontId="5"/>
  </si>
  <si>
    <t>契約時及び精算時に、事業として必要なものに限られているか等について、支出を証する書類等も含めて詳細にチェックを行っている。</t>
    <phoneticPr fontId="5"/>
  </si>
  <si>
    <t>事業契約時の事業計画書において、事業費のチェックを行っている。</t>
    <phoneticPr fontId="5"/>
  </si>
  <si>
    <t>支出に関しては事業契約時の事業計画書において、事業費のチェックを行い低コストになるよう努めている。</t>
    <phoneticPr fontId="5"/>
  </si>
  <si>
    <t>140</t>
    <phoneticPr fontId="5"/>
  </si>
  <si>
    <t>32</t>
    <phoneticPr fontId="5"/>
  </si>
  <si>
    <t>25</t>
    <phoneticPr fontId="5"/>
  </si>
  <si>
    <t>99</t>
    <phoneticPr fontId="5"/>
  </si>
  <si>
    <t>102</t>
    <phoneticPr fontId="5"/>
  </si>
  <si>
    <t>96、97</t>
    <phoneticPr fontId="5"/>
  </si>
  <si>
    <t>93、94</t>
    <phoneticPr fontId="5"/>
  </si>
  <si>
    <t>○</t>
    <phoneticPr fontId="5"/>
  </si>
  <si>
    <t>○</t>
    <phoneticPr fontId="5"/>
  </si>
  <si>
    <t>2　確かな学力の向上、豊かな心と健やかな体の育成と信頼される学校づくり</t>
    <phoneticPr fontId="5"/>
  </si>
  <si>
    <t>文教施設の防災対策の強化・推進</t>
    <phoneticPr fontId="5"/>
  </si>
  <si>
    <t>平成17年度</t>
    <phoneticPr fontId="5"/>
  </si>
  <si>
    <t>大臣官房文教施設企画・防災部</t>
    <phoneticPr fontId="5"/>
  </si>
  <si>
    <t>参事官（施設防災担当）</t>
    <phoneticPr fontId="5"/>
  </si>
  <si>
    <t>-</t>
    <phoneticPr fontId="5"/>
  </si>
  <si>
    <t>野口　健</t>
    <rPh sb="0" eb="2">
      <t>ノグチ</t>
    </rPh>
    <rPh sb="3" eb="4">
      <t>ケン</t>
    </rPh>
    <phoneticPr fontId="5"/>
  </si>
  <si>
    <t>全公立学校設置者の防災に関する意識・知識の向上を図る。
※本事業は防災に関する意識・知識の向上を図る講習会を継続的に実施していくものであるため終了予定年度は無いが目標最終年度の欄には令和元年度の目標値を記載している。</t>
    <rPh sb="92" eb="94">
      <t>レイワ</t>
    </rPh>
    <rPh sb="94" eb="95">
      <t>ガン</t>
    </rPh>
    <phoneticPr fontId="5"/>
  </si>
  <si>
    <t>全公立学校設置者への調査（令和元年度）</t>
    <rPh sb="13" eb="15">
      <t>レイワ</t>
    </rPh>
    <rPh sb="15" eb="16">
      <t>ガン</t>
    </rPh>
    <phoneticPr fontId="5"/>
  </si>
  <si>
    <t>無</t>
  </si>
  <si>
    <t>「避難所となる学校施設の防災機能に関する事例集作成業務」においては、一般競争契約（総合評価）を行っており、技術審査委員による評価を行った後に契約を実施している。</t>
    <phoneticPr fontId="5"/>
  </si>
  <si>
    <t>A.株式会社　政策研究所</t>
    <rPh sb="2" eb="6">
      <t>カブシキガイシャ</t>
    </rPh>
    <rPh sb="7" eb="9">
      <t>セイサク</t>
    </rPh>
    <rPh sb="9" eb="12">
      <t>ケンキュウジョ</t>
    </rPh>
    <phoneticPr fontId="5"/>
  </si>
  <si>
    <t>人件費</t>
    <rPh sb="0" eb="3">
      <t>ジンケンヒ</t>
    </rPh>
    <phoneticPr fontId="5"/>
  </si>
  <si>
    <t>賃金</t>
    <rPh sb="0" eb="2">
      <t>チンギン</t>
    </rPh>
    <phoneticPr fontId="5"/>
  </si>
  <si>
    <t>事業費</t>
    <rPh sb="0" eb="3">
      <t>ジギョウヒ</t>
    </rPh>
    <phoneticPr fontId="5"/>
  </si>
  <si>
    <t>印刷製本費</t>
    <rPh sb="0" eb="2">
      <t>インサツ</t>
    </rPh>
    <rPh sb="2" eb="4">
      <t>セイホン</t>
    </rPh>
    <rPh sb="4" eb="5">
      <t>ヒ</t>
    </rPh>
    <phoneticPr fontId="5"/>
  </si>
  <si>
    <t>その他</t>
    <rPh sb="2" eb="3">
      <t>タ</t>
    </rPh>
    <phoneticPr fontId="5"/>
  </si>
  <si>
    <t>旅費、諸謝金等</t>
    <rPh sb="0" eb="2">
      <t>リョヒ</t>
    </rPh>
    <rPh sb="3" eb="6">
      <t>ショシャキン</t>
    </rPh>
    <rPh sb="6" eb="7">
      <t>トウ</t>
    </rPh>
    <phoneticPr fontId="5"/>
  </si>
  <si>
    <t>（株）政策研究所</t>
    <rPh sb="0" eb="3">
      <t>カブ</t>
    </rPh>
    <rPh sb="3" eb="5">
      <t>セイサク</t>
    </rPh>
    <rPh sb="5" eb="8">
      <t>ケンキュウジョ</t>
    </rPh>
    <phoneticPr fontId="5"/>
  </si>
  <si>
    <t>避難所となる学校施設の防災機能に関する事例集作成</t>
    <phoneticPr fontId="5"/>
  </si>
  <si>
    <t>普及については見込みどおり活動を行った。</t>
    <phoneticPr fontId="5"/>
  </si>
  <si>
    <t>先進的な取組事例の紹介等を行う講習会の開催回数</t>
    <phoneticPr fontId="5"/>
  </si>
  <si>
    <t>委託事業については一般競争契約（総合評価）を行っており、妥当と考える。</t>
    <rPh sb="0" eb="2">
      <t>イタク</t>
    </rPh>
    <rPh sb="2" eb="4">
      <t>ジギョウ</t>
    </rPh>
    <phoneticPr fontId="5"/>
  </si>
  <si>
    <t>予算執行額／事例集等</t>
    <phoneticPr fontId="5"/>
  </si>
  <si>
    <t>16.6/2</t>
    <phoneticPr fontId="5"/>
  </si>
  <si>
    <t>本事業は施策目標2-5「安全・安心で豊かな学校施設の整備推進」に基づくものである。</t>
    <phoneticPr fontId="5"/>
  </si>
  <si>
    <t>‐</t>
  </si>
  <si>
    <t>引き続き学校設置者等の防災に関する意識・知識の向上につなげる事業となるよう努める。</t>
    <rPh sb="0" eb="1">
      <t>ヒ</t>
    </rPh>
    <rPh sb="2" eb="3">
      <t>ツヅ</t>
    </rPh>
    <rPh sb="4" eb="6">
      <t>ガッコウ</t>
    </rPh>
    <rPh sb="6" eb="9">
      <t>セッチシャ</t>
    </rPh>
    <rPh sb="9" eb="10">
      <t>トウ</t>
    </rPh>
    <rPh sb="11" eb="13">
      <t>ボウサイ</t>
    </rPh>
    <rPh sb="14" eb="15">
      <t>カン</t>
    </rPh>
    <rPh sb="17" eb="19">
      <t>イシキ</t>
    </rPh>
    <rPh sb="20" eb="22">
      <t>チシキ</t>
    </rPh>
    <rPh sb="23" eb="25">
      <t>コウジョウ</t>
    </rPh>
    <rPh sb="30" eb="32">
      <t>ジギョウ</t>
    </rPh>
    <rPh sb="37" eb="38">
      <t>ツト</t>
    </rPh>
    <phoneticPr fontId="5"/>
  </si>
  <si>
    <t>　委託事業については、コストについて詳細な根拠資料を求めるなど、費目・使途を事業目的と照らし合わせて、真に必要なものかどうか一つ一つチェックし、適切な執行に努めた。
　本事業において、パンフレットや事例集を取りまとめ、HP掲載や講習会等での普及・啓発をするなど、事業成果の有効活用を図っている。</t>
    <rPh sb="1" eb="3">
      <t>イタク</t>
    </rPh>
    <rPh sb="3" eb="5">
      <t>ジギョウ</t>
    </rPh>
    <rPh sb="18" eb="20">
      <t>ショウサイ</t>
    </rPh>
    <rPh sb="21" eb="23">
      <t>コンキョ</t>
    </rPh>
    <rPh sb="23" eb="25">
      <t>シリョウ</t>
    </rPh>
    <rPh sb="26" eb="27">
      <t>モト</t>
    </rPh>
    <rPh sb="32" eb="34">
      <t>ヒモク</t>
    </rPh>
    <rPh sb="35" eb="37">
      <t>シト</t>
    </rPh>
    <rPh sb="38" eb="40">
      <t>ジギョウ</t>
    </rPh>
    <rPh sb="40" eb="42">
      <t>モクテキ</t>
    </rPh>
    <rPh sb="43" eb="44">
      <t>テ</t>
    </rPh>
    <rPh sb="46" eb="47">
      <t>ア</t>
    </rPh>
    <rPh sb="51" eb="52">
      <t>シン</t>
    </rPh>
    <rPh sb="53" eb="55">
      <t>ヒツヨウ</t>
    </rPh>
    <rPh sb="62" eb="63">
      <t>ヒト</t>
    </rPh>
    <rPh sb="64" eb="65">
      <t>ヒト</t>
    </rPh>
    <rPh sb="72" eb="74">
      <t>テキセツ</t>
    </rPh>
    <rPh sb="75" eb="77">
      <t>シッコウ</t>
    </rPh>
    <rPh sb="78" eb="79">
      <t>ツト</t>
    </rPh>
    <rPh sb="84" eb="85">
      <t>ホン</t>
    </rPh>
    <rPh sb="85" eb="87">
      <t>ジギョウ</t>
    </rPh>
    <rPh sb="99" eb="102">
      <t>ジレイシュウ</t>
    </rPh>
    <rPh sb="103" eb="104">
      <t>ト</t>
    </rPh>
    <rPh sb="111" eb="113">
      <t>ケイサイ</t>
    </rPh>
    <rPh sb="114" eb="117">
      <t>コウシュウカイ</t>
    </rPh>
    <rPh sb="117" eb="118">
      <t>トウ</t>
    </rPh>
    <rPh sb="120" eb="122">
      <t>フキュウ</t>
    </rPh>
    <rPh sb="123" eb="125">
      <t>ケイハツ</t>
    </rPh>
    <rPh sb="131" eb="133">
      <t>ジギョウ</t>
    </rPh>
    <rPh sb="133" eb="135">
      <t>セイカ</t>
    </rPh>
    <rPh sb="136" eb="138">
      <t>ユウコウ</t>
    </rPh>
    <rPh sb="138" eb="140">
      <t>カツヨウ</t>
    </rPh>
    <rPh sb="141" eb="142">
      <t>ハカ</t>
    </rPh>
    <phoneticPr fontId="5"/>
  </si>
  <si>
    <t>-</t>
    <phoneticPr fontId="5"/>
  </si>
  <si>
    <t>18/1</t>
    <phoneticPr fontId="5"/>
  </si>
  <si>
    <t>-</t>
    <phoneticPr fontId="5"/>
  </si>
  <si>
    <t>　防災対策、避難所としての防災機能強化及び非構造部材の耐震対策等をテーマとした報告書や実証的検証等の事例集を作成し、それらを周知するとともに、講習会を開催して普及・啓発を図る。
　また、学校設置者が耐震化を進めるに当たっての技術的な問い合わせ等に対応するため有識者による相談窓口を設置し、情報提供機能の強化を図る。</t>
    <rPh sb="1" eb="3">
      <t>ボウサイ</t>
    </rPh>
    <phoneticPr fontId="5"/>
  </si>
  <si>
    <t>防災対策、避難所としての防災機能強化等（非構造部材の耐震対策を含む）の事例集等を収集・普及する。</t>
    <rPh sb="0" eb="2">
      <t>ボウサイ</t>
    </rPh>
    <phoneticPr fontId="5"/>
  </si>
  <si>
    <t>学校施設の長寿命化計画策定の際には、各学校施設の防災機能についても把握した上で、今後の対応方針を検討することとなる。
防災対策や避難所としての防災機能強化等の事例集等の周知を一層図っていくことにより、学校設置者や教職員などの学校利用者における学校施設の防災対策に関する理解が進み、今後の対応方針の検討が進むことで、計画の策定を一層推進することができることとなり、上位施策の目標に資するものである。</t>
    <rPh sb="59" eb="61">
      <t>ボウサイ</t>
    </rPh>
    <rPh sb="84" eb="86">
      <t>シュウチ</t>
    </rPh>
    <rPh sb="87" eb="89">
      <t>イッソウ</t>
    </rPh>
    <rPh sb="89" eb="90">
      <t>ハカ</t>
    </rPh>
    <rPh sb="100" eb="102">
      <t>ガッコウ</t>
    </rPh>
    <rPh sb="102" eb="104">
      <t>セッチ</t>
    </rPh>
    <rPh sb="104" eb="105">
      <t>シャ</t>
    </rPh>
    <rPh sb="106" eb="109">
      <t>キョウショクイン</t>
    </rPh>
    <rPh sb="112" eb="114">
      <t>ガッコウ</t>
    </rPh>
    <rPh sb="114" eb="117">
      <t>リヨウシャ</t>
    </rPh>
    <phoneticPr fontId="5"/>
  </si>
  <si>
    <t>職員旅費</t>
    <rPh sb="0" eb="2">
      <t>ショクイン</t>
    </rPh>
    <phoneticPr fontId="5"/>
  </si>
  <si>
    <t>委員旅費</t>
    <rPh sb="0" eb="2">
      <t>イイン</t>
    </rPh>
    <phoneticPr fontId="5"/>
  </si>
  <si>
    <t>　本事業については、令和元年度東日本台風への対応業務に忙殺されたことにより、防災機能強化のための検討業務等の実績が予定を下回ったため、庁費等について不要額が生じたが、事業の効率化に留意し、今後適切な予算執行に努めたい。委託費については、委託先において経費の節減等が図られたことにより、契約価格が当初の予定を下回ったため、不用額が生じた。
　なお、近年頻発する大規模自然災害を踏まえ、発災時における文部科学省関係機関への迅速かつ的確なプッシュ型支援に資するよう、より迅速かつ効率的な被害情報収集に向けた取組を早急に推進する必要があることから、新たに被害情報収集システムの導入に向けて調査を行うため、全体として増額となっている。</t>
    <phoneticPr fontId="6"/>
  </si>
  <si>
    <t>非構造部材の耐震対策や防災対策、避難所としての防災機能強化を強力に推進していくためには、国が報告書や事例集を作成し、スピード感を持って普及していくことが必要。</t>
    <rPh sb="11" eb="13">
      <t>ボウサイ</t>
    </rPh>
    <phoneticPr fontId="5"/>
  </si>
  <si>
    <t>令和元年東日本台風への対応業務に忙殺されたことにより、業務全体の実績が予定を下回ったことや、委託事業において入札差金が発生したため。</t>
    <rPh sb="0" eb="2">
      <t>レイワ</t>
    </rPh>
    <rPh sb="2" eb="4">
      <t>ガンネン</t>
    </rPh>
    <rPh sb="4" eb="7">
      <t>ヒガシニホン</t>
    </rPh>
    <rPh sb="7" eb="9">
      <t>タイフウ</t>
    </rPh>
    <rPh sb="11" eb="13">
      <t>タイオウ</t>
    </rPh>
    <rPh sb="13" eb="15">
      <t>ギョウム</t>
    </rPh>
    <rPh sb="16" eb="18">
      <t>ボウサツ</t>
    </rPh>
    <rPh sb="27" eb="29">
      <t>ギョウム</t>
    </rPh>
    <rPh sb="29" eb="31">
      <t>ゼンタイ</t>
    </rPh>
    <rPh sb="32" eb="34">
      <t>ジッセキ</t>
    </rPh>
    <rPh sb="35" eb="37">
      <t>ヨテイ</t>
    </rPh>
    <rPh sb="38" eb="40">
      <t>シタマワ</t>
    </rPh>
    <rPh sb="46" eb="48">
      <t>イタク</t>
    </rPh>
    <rPh sb="48" eb="50">
      <t>ジギョウ</t>
    </rPh>
    <rPh sb="54" eb="56">
      <t>ニュウサツ</t>
    </rPh>
    <rPh sb="56" eb="57">
      <t>サ</t>
    </rPh>
    <rPh sb="57" eb="58">
      <t>キン</t>
    </rPh>
    <rPh sb="59" eb="61">
      <t>ハッセイ</t>
    </rPh>
    <phoneticPr fontId="5"/>
  </si>
  <si>
    <t>※その他の項目の金額については、単位未満四捨五入して記載していることから、合計が一致しない場合がある。
　近年頻発する大規模自然災害を踏まえ、発災時における文部科学省関係機関への迅速かつ的確なプッシュ型支援に資するよう、より迅速かつ効率的な被害情報収集に向けた取組を早急に推進する必要があることから、新たに被害情報収集システムの導入に向けて調査を行うため、全体として増額となっている。</t>
    <rPh sb="3" eb="4">
      <t>タ</t>
    </rPh>
    <rPh sb="5" eb="7">
      <t>コウモク</t>
    </rPh>
    <phoneticPr fontId="5"/>
  </si>
  <si>
    <t>報告書や実証的検証等の事例集を参考とし、防災に関する意識・知識の向上を図った公立学校設置者数
※各年度の実績は、翌年度調査確定後に記載</t>
    <phoneticPr fontId="5"/>
  </si>
  <si>
    <t>報告書や事例集を参考とし、防災に関する意識・知識の向上を図った公立学校施設設置者数は、全1,785設置者のうち、1,707設置者という実績である。（達成度96％）</t>
    <rPh sb="31" eb="33">
      <t>コウリツ</t>
    </rPh>
    <rPh sb="43" eb="44">
      <t>ゼン</t>
    </rPh>
    <rPh sb="74" eb="77">
      <t>タッセイド</t>
    </rPh>
    <phoneticPr fontId="5"/>
  </si>
  <si>
    <t>事例集等のHP掲載や講習会での普及・啓発活動により防災に対する意識・知識の向上を図っており、成果実績は成果目標の96％程度で、見合ったものとなっている。</t>
    <rPh sb="46" eb="48">
      <t>セイカ</t>
    </rPh>
    <rPh sb="59" eb="61">
      <t>テイド</t>
    </rPh>
    <phoneticPr fontId="5"/>
  </si>
  <si>
    <t>外部有識者による点検対象外</t>
    <phoneticPr fontId="7"/>
  </si>
  <si>
    <t>事業内容の
一部改善</t>
    <phoneticPr fontId="5"/>
  </si>
  <si>
    <t>１．事業評価の観点：この事業は、耐震化相談窓口による技術支援や講習会の開催等による普及啓発、非構造部材の耐震対策を含めた報告書や事例集の作成等を通じ、学校設置者の防災に関する意識向上・知識向上を図ることを目的とした事業であり、予算執行状況の観点から検証を行った。
２．所見：この事業は、事例集の作成や講習会の開催を通じて学校設置者の防災に関する意識向上・知識向上を図るものであり、本事業の必要性が認められる。しかしながら、以前よりは改善されたものの、依然として不用率が大きくなっていることから、不用が生じた要因を分析した上で、適切な予算執行に向けた改善を図るべきである。</t>
    <phoneticPr fontId="9"/>
  </si>
  <si>
    <t>執行等改善</t>
    <phoneticPr fontId="5"/>
  </si>
  <si>
    <t>初等中等教育振興事業委託費</t>
    <phoneticPr fontId="5"/>
  </si>
  <si>
    <t>※平成２９年度より当事業に一本化した事業「学校施設の天井等非構造部材の耐震対策先導的開発事業」（平成２８年度事業番号0093）は平成２７年度公開プロセスの対象事業。
レビューシート番号・事業名：0096・学校施設の天井等非構造部材の耐震対策先導的開発事業
公開プロセスの際の「結果」及び「とりまとめコメント」：
（結果）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
「学校施設における天井等落下防止対策のための手引」（平成２５年８月）　https://www.mext.go.jp/a_menu/shisetu/bousai/taishin/1341100.htm
「災害に強い学校施設の在り方について」（平成２６年３月）　https://www.mext.go.jp/b_menu/shingi/chousa/shisetu/013/toushin/1344800.htm
「学校施設における非構造部材の耐震対策の推進に関する調査研究報告書」（平成２６年３月）　https://www.mext.go.jp/b_menu/shingi/chousa/shisetu/025/toushin/1350335.htm
「屋内運動場等の天井等落下防止対策事例集」（平成２６年４月）　https://www.mext.go.jp/a_menu/shisetu/bousai/taishin/1346937.htm
「学校施設の非構造部材の耐震化ガイドブック（改訂版）」（平成２７年３月）　https://www.mext.go.jp/a_menu/shisetu/shuppan/1291462.htm
「『熊本地震の被害を踏まえた学校施設の整備について』緊急提言」（平成２８年７月）　https://www.mext.go.jp/b_menu/shingi/chousa/shisetu/043/gaiyou/1374803.htm
「近年の災害から学ぶ避難所となる学校施設について～バリアフリー化の取組事例集～」（平成３０年４月）　https://www.mext.go.jp/a_menu/shisetu/shuppan/1403195.htm
「学校施設の非構造部材の耐震化ガイドブック（追補版）」（平成３１年３月）　https://www.mext.go.jp/a_menu/shisetu/shuppan/1291462.htm
「学校施設の非構造部材の耐震対策先導的開発事業」概要　https://www.mext.go.jp/a_menu/shisetu/bousai/taishin/1387510.htm
「学校施設の防災力強化プロジェクト」概要　https://www.mext.go.jp/a_menu/shisetu/bousai/1335713.htm
「避難所となる学校施設の防災機能に関する事例集」（令和２年３月）　https://www.mext.go.jp/a_menu/shisetu/shuppan/mext_00484.html
「台風等の風水害に対する学校施設の安全のために」（令和２年３月）　https://www.mext.go.jp/a_menu/shisetu/bousai/mext_00477.html</t>
    <rPh sb="1370" eb="1372">
      <t>レイワ</t>
    </rPh>
    <rPh sb="1375" eb="1376">
      <t>ガツ</t>
    </rPh>
    <rPh sb="1465" eb="1467">
      <t>レイワ</t>
    </rPh>
    <rPh sb="1470" eb="1471">
      <t>ガツ</t>
    </rPh>
    <phoneticPr fontId="5"/>
  </si>
  <si>
    <t>平成25年8月7日付け25文科施第202号「公立及び国立学校における天井等落下防止対策の一層の推進について（通知）」
平成28年10月11日付け28文科施第295号「「熊本地震の被害を踏まえた学校施設の整備について」緊急提言について（通知）」
令和2年3月31日付け元施参事第42号「「台風等の風水害に対する学校施設の安全のために」について（通知）」</t>
    <rPh sb="77" eb="78">
      <t>ダイ</t>
    </rPh>
    <rPh sb="122" eb="124">
      <t>レイワ</t>
    </rPh>
    <rPh sb="125" eb="126">
      <t>ネン</t>
    </rPh>
    <rPh sb="127" eb="128">
      <t>ガツ</t>
    </rPh>
    <rPh sb="130" eb="131">
      <t>ニチ</t>
    </rPh>
    <rPh sb="131" eb="132">
      <t>ツ</t>
    </rPh>
    <rPh sb="133" eb="134">
      <t>モト</t>
    </rPh>
    <rPh sb="134" eb="135">
      <t>セ</t>
    </rPh>
    <rPh sb="135" eb="137">
      <t>サンジ</t>
    </rPh>
    <rPh sb="137" eb="138">
      <t>ダイ</t>
    </rPh>
    <rPh sb="140" eb="141">
      <t>ゴウ</t>
    </rPh>
    <rPh sb="143" eb="145">
      <t>タイフウ</t>
    </rPh>
    <rPh sb="145" eb="146">
      <t>トウ</t>
    </rPh>
    <rPh sb="147" eb="150">
      <t>フウスイガイ</t>
    </rPh>
    <rPh sb="151" eb="152">
      <t>タイ</t>
    </rPh>
    <rPh sb="154" eb="156">
      <t>ガッコウ</t>
    </rPh>
    <rPh sb="156" eb="158">
      <t>シセツ</t>
    </rPh>
    <rPh sb="159" eb="161">
      <t>アンゼン</t>
    </rPh>
    <rPh sb="171" eb="173">
      <t>ツウチ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</si>
</sst>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03" xfId="4" applyFont="1" applyFill="1" applyBorder="1" applyAlignment="1" applyProtection="1">
      <alignment vertical="center" wrapText="1"/>
      <protection locked="0"/>
    </xf>
    <xf numFmtId="0" fontId="3" fillId="0" borderId="76" xfId="4" applyFont="1" applyBorder="1" applyAlignment="1" applyProtection="1">
      <alignment vertical="center" wrapText="1"/>
      <protection locked="0"/>
    </xf>
    <xf numFmtId="0" fontId="3" fillId="0" borderId="102"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4" fillId="0" borderId="75" xfId="4" applyFont="1" applyFill="1" applyBorder="1" applyAlignment="1" applyProtection="1">
      <alignment horizontal="center" vertical="center" textRotation="255"/>
      <protection locked="0"/>
    </xf>
    <xf numFmtId="0" fontId="4" fillId="0" borderId="76" xfId="4" applyFont="1" applyFill="1" applyBorder="1" applyAlignment="1" applyProtection="1">
      <alignment horizontal="center" vertical="center" textRotation="255"/>
      <protection locked="0"/>
    </xf>
    <xf numFmtId="0" fontId="4" fillId="0" borderId="77" xfId="4" applyFont="1" applyFill="1" applyBorder="1" applyAlignment="1" applyProtection="1">
      <alignment horizontal="center"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198967</xdr:colOff>
      <xdr:row>743</xdr:row>
      <xdr:rowOff>0</xdr:rowOff>
    </xdr:from>
    <xdr:to>
      <xdr:col>29</xdr:col>
      <xdr:colOff>161132</xdr:colOff>
      <xdr:row>744</xdr:row>
      <xdr:rowOff>354013</xdr:rowOff>
    </xdr:to>
    <xdr:sp macro="" textlink="">
      <xdr:nvSpPr>
        <xdr:cNvPr id="2" name="正方形/長方形 1">
          <a:extLst>
            <a:ext uri="{FF2B5EF4-FFF2-40B4-BE49-F238E27FC236}">
              <a16:creationId xmlns:a16="http://schemas.microsoft.com/office/drawing/2014/main" id="{93AA0A9A-66F7-4DED-80EC-72535B652076}"/>
            </a:ext>
          </a:extLst>
        </xdr:cNvPr>
        <xdr:cNvSpPr/>
      </xdr:nvSpPr>
      <xdr:spPr>
        <a:xfrm>
          <a:off x="3842280" y="69461063"/>
          <a:ext cx="2188633" cy="711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24</xdr:col>
      <xdr:colOff>80566</xdr:colOff>
      <xdr:row>744</xdr:row>
      <xdr:rowOff>354013</xdr:rowOff>
    </xdr:from>
    <xdr:to>
      <xdr:col>24</xdr:col>
      <xdr:colOff>80566</xdr:colOff>
      <xdr:row>746</xdr:row>
      <xdr:rowOff>350838</xdr:rowOff>
    </xdr:to>
    <xdr:cxnSp macro="">
      <xdr:nvCxnSpPr>
        <xdr:cNvPr id="3" name="直線コネクタ 2">
          <a:extLst>
            <a:ext uri="{FF2B5EF4-FFF2-40B4-BE49-F238E27FC236}">
              <a16:creationId xmlns:a16="http://schemas.microsoft.com/office/drawing/2014/main" id="{31AAC0A8-0BE3-4F6E-89AD-48CD1ED03373}"/>
            </a:ext>
          </a:extLst>
        </xdr:cNvPr>
        <xdr:cNvCxnSpPr>
          <a:stCxn id="2" idx="2"/>
        </xdr:cNvCxnSpPr>
      </xdr:nvCxnSpPr>
      <xdr:spPr>
        <a:xfrm>
          <a:off x="4938316" y="70172263"/>
          <a:ext cx="0" cy="711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350838</xdr:rowOff>
    </xdr:from>
    <xdr:to>
      <xdr:col>30</xdr:col>
      <xdr:colOff>158750</xdr:colOff>
      <xdr:row>749</xdr:row>
      <xdr:rowOff>346075</xdr:rowOff>
    </xdr:to>
    <xdr:sp macro="" textlink="">
      <xdr:nvSpPr>
        <xdr:cNvPr id="4" name="正方形/長方形 3">
          <a:extLst>
            <a:ext uri="{FF2B5EF4-FFF2-40B4-BE49-F238E27FC236}">
              <a16:creationId xmlns:a16="http://schemas.microsoft.com/office/drawing/2014/main" id="{C1FB4697-7359-4707-BC94-7AB1E3A4142A}"/>
            </a:ext>
          </a:extLst>
        </xdr:cNvPr>
        <xdr:cNvSpPr/>
      </xdr:nvSpPr>
      <xdr:spPr>
        <a:xfrm>
          <a:off x="3643313" y="70883463"/>
          <a:ext cx="2587625" cy="10668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．避難所となる学校施設の防災機能に関する事例集作成業務 株式会社　政策研究所（全</a:t>
          </a:r>
          <a:r>
            <a:rPr kumimoji="1" lang="en-US" altLang="ja-JP" sz="1000">
              <a:solidFill>
                <a:sysClr val="windowText" lastClr="000000"/>
              </a:solidFill>
            </a:rPr>
            <a:t>1</a:t>
          </a:r>
          <a:r>
            <a:rPr kumimoji="1" lang="ja-JP" altLang="en-US" sz="1000">
              <a:solidFill>
                <a:sysClr val="windowText" lastClr="000000"/>
              </a:solidFill>
            </a:rPr>
            <a:t>件）：</a:t>
          </a:r>
        </a:p>
        <a:p>
          <a:pPr algn="ctr"/>
          <a:r>
            <a:rPr kumimoji="1" lang="en-US" altLang="ja-JP" sz="1000">
              <a:solidFill>
                <a:sysClr val="windowText" lastClr="000000"/>
              </a:solidFill>
            </a:rPr>
            <a:t>14</a:t>
          </a:r>
          <a:r>
            <a:rPr kumimoji="1" lang="ja-JP" altLang="en-US" sz="10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34</xdr:col>
      <xdr:colOff>0</xdr:colOff>
      <xdr:row>743</xdr:row>
      <xdr:rowOff>0</xdr:rowOff>
    </xdr:from>
    <xdr:ext cx="2330408" cy="842538"/>
    <xdr:sp macro="" textlink="">
      <xdr:nvSpPr>
        <xdr:cNvPr id="8" name="正方形/長方形 7">
          <a:extLst>
            <a:ext uri="{FF2B5EF4-FFF2-40B4-BE49-F238E27FC236}">
              <a16:creationId xmlns:a16="http://schemas.microsoft.com/office/drawing/2014/main" id="{F50DA57A-92F7-4950-8A0B-232CF11C5749}"/>
            </a:ext>
          </a:extLst>
        </xdr:cNvPr>
        <xdr:cNvSpPr/>
      </xdr:nvSpPr>
      <xdr:spPr>
        <a:xfrm>
          <a:off x="6881813" y="69461063"/>
          <a:ext cx="2330408" cy="842538"/>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900"/>
            <a:t>・諸謝金　　　　　　　</a:t>
          </a:r>
          <a:r>
            <a:rPr kumimoji="1" lang="en-US" altLang="ja-JP" sz="900"/>
            <a:t>0.5</a:t>
          </a:r>
          <a:r>
            <a:rPr kumimoji="1" lang="ja-JP" altLang="en-US" sz="900"/>
            <a:t>百万円</a:t>
          </a:r>
          <a:endParaRPr kumimoji="1" lang="en-US" altLang="ja-JP" sz="900"/>
        </a:p>
        <a:p>
          <a:pPr algn="l"/>
          <a:r>
            <a:rPr kumimoji="1" lang="ja-JP" altLang="en-US" sz="900"/>
            <a:t>・職員旅費　　　　 　</a:t>
          </a:r>
          <a:r>
            <a:rPr kumimoji="1" lang="en-US" altLang="ja-JP" sz="900" baseline="0"/>
            <a:t>0.5</a:t>
          </a:r>
          <a:r>
            <a:rPr kumimoji="1" lang="ja-JP" altLang="en-US" sz="900" baseline="0"/>
            <a:t>百万円</a:t>
          </a:r>
          <a:endParaRPr kumimoji="1" lang="en-US" altLang="ja-JP" sz="900" baseline="0"/>
        </a:p>
        <a:p>
          <a:pPr algn="l"/>
          <a:r>
            <a:rPr kumimoji="1" lang="ja-JP" altLang="en-US" sz="900" baseline="0"/>
            <a:t>・委員等旅費　 　 　 </a:t>
          </a:r>
          <a:r>
            <a:rPr kumimoji="1" lang="en-US" altLang="ja-JP" sz="900" baseline="0"/>
            <a:t>0.3</a:t>
          </a:r>
          <a:r>
            <a:rPr kumimoji="1" lang="ja-JP" altLang="en-US" sz="900" baseline="0"/>
            <a:t>百万円</a:t>
          </a:r>
          <a:endParaRPr kumimoji="1" lang="en-US" altLang="ja-JP" sz="900" baseline="0"/>
        </a:p>
        <a:p>
          <a:pPr algn="l"/>
          <a:r>
            <a:rPr kumimoji="1" lang="ja-JP" altLang="en-US" sz="900" baseline="0"/>
            <a:t>・庁費　　　　　　　 　</a:t>
          </a:r>
          <a:r>
            <a:rPr kumimoji="1" lang="en-US" altLang="ja-JP" sz="900" baseline="0"/>
            <a:t>2</a:t>
          </a:r>
          <a:r>
            <a:rPr kumimoji="1" lang="ja-JP" altLang="en-US" sz="900" baseline="0"/>
            <a:t>百万円</a:t>
          </a:r>
          <a:endParaRPr kumimoji="1" lang="en-US" altLang="ja-JP" sz="900" baseline="0"/>
        </a:p>
        <a:p>
          <a:pPr algn="l"/>
          <a:r>
            <a:rPr kumimoji="1" lang="ja-JP" altLang="en-US" sz="900" baseline="0"/>
            <a:t>・教職員研修費　 　</a:t>
          </a:r>
          <a:r>
            <a:rPr kumimoji="1" lang="en-US" altLang="ja-JP" sz="900" baseline="0"/>
            <a:t>0.1</a:t>
          </a:r>
          <a:r>
            <a:rPr kumimoji="1" lang="ja-JP" altLang="en-US" sz="900" baseline="0"/>
            <a:t>百万円</a:t>
          </a:r>
          <a:endParaRPr kumimoji="1" lang="en-US" altLang="ja-JP" sz="900" baseline="0"/>
        </a:p>
      </xdr:txBody>
    </xdr:sp>
    <xdr:clientData/>
  </xdr:oneCellAnchor>
  <xdr:twoCellAnchor>
    <xdr:from>
      <xdr:col>45</xdr:col>
      <xdr:colOff>178595</xdr:colOff>
      <xdr:row>743</xdr:row>
      <xdr:rowOff>23812</xdr:rowOff>
    </xdr:from>
    <xdr:to>
      <xdr:col>46</xdr:col>
      <xdr:colOff>155130</xdr:colOff>
      <xdr:row>745</xdr:row>
      <xdr:rowOff>129500</xdr:rowOff>
    </xdr:to>
    <xdr:sp macro="" textlink="">
      <xdr:nvSpPr>
        <xdr:cNvPr id="9" name="右中かっこ 8">
          <a:extLst>
            <a:ext uri="{FF2B5EF4-FFF2-40B4-BE49-F238E27FC236}">
              <a16:creationId xmlns:a16="http://schemas.microsoft.com/office/drawing/2014/main" id="{6091E394-AE92-4C62-A1B5-1C2280CEE825}"/>
            </a:ext>
          </a:extLst>
        </xdr:cNvPr>
        <xdr:cNvSpPr/>
      </xdr:nvSpPr>
      <xdr:spPr>
        <a:xfrm>
          <a:off x="9286876" y="69484875"/>
          <a:ext cx="178942" cy="82006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46</xdr:col>
      <xdr:colOff>184680</xdr:colOff>
      <xdr:row>743</xdr:row>
      <xdr:rowOff>303214</xdr:rowOff>
    </xdr:from>
    <xdr:ext cx="739670" cy="242374"/>
    <xdr:sp macro="" textlink="">
      <xdr:nvSpPr>
        <xdr:cNvPr id="10" name="テキスト ボックス 9">
          <a:extLst>
            <a:ext uri="{FF2B5EF4-FFF2-40B4-BE49-F238E27FC236}">
              <a16:creationId xmlns:a16="http://schemas.microsoft.com/office/drawing/2014/main" id="{A21C7547-90DB-487C-B520-97A072A2404F}"/>
            </a:ext>
          </a:extLst>
        </xdr:cNvPr>
        <xdr:cNvSpPr txBox="1"/>
      </xdr:nvSpPr>
      <xdr:spPr>
        <a:xfrm>
          <a:off x="9385830" y="56357839"/>
          <a:ext cx="739670"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を含む</a:t>
          </a:r>
        </a:p>
      </xdr:txBody>
    </xdr:sp>
    <xdr:clientData/>
  </xdr:oneCellAnchor>
  <xdr:oneCellAnchor>
    <xdr:from>
      <xdr:col>16</xdr:col>
      <xdr:colOff>104775</xdr:colOff>
      <xdr:row>746</xdr:row>
      <xdr:rowOff>66675</xdr:rowOff>
    </xdr:from>
    <xdr:ext cx="1595309" cy="302859"/>
    <xdr:sp macro="" textlink="">
      <xdr:nvSpPr>
        <xdr:cNvPr id="11" name="テキスト ボックス 10">
          <a:extLst>
            <a:ext uri="{FF2B5EF4-FFF2-40B4-BE49-F238E27FC236}">
              <a16:creationId xmlns:a16="http://schemas.microsoft.com/office/drawing/2014/main" id="{EF18C99A-5E18-4E96-A8BE-A358C9C8BDAE}"/>
            </a:ext>
          </a:extLst>
        </xdr:cNvPr>
        <xdr:cNvSpPr txBox="1"/>
      </xdr:nvSpPr>
      <xdr:spPr>
        <a:xfrm>
          <a:off x="3305175" y="57178575"/>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一般競争契約（総合評価）</a:t>
          </a:r>
          <a:r>
            <a:rPr kumimoji="1" lang="en-US" altLang="ja-JP" sz="800"/>
            <a:t>】</a:t>
          </a: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1" t="s">
        <v>0</v>
      </c>
      <c r="AK2" s="991"/>
      <c r="AL2" s="991"/>
      <c r="AM2" s="991"/>
      <c r="AN2" s="991"/>
      <c r="AO2" s="992"/>
      <c r="AP2" s="992"/>
      <c r="AQ2" s="992"/>
      <c r="AR2" s="78" t="str">
        <f>IF(OR(AO2="　", AO2=""), "", "-")</f>
        <v/>
      </c>
      <c r="AS2" s="993">
        <v>96</v>
      </c>
      <c r="AT2" s="993"/>
      <c r="AU2" s="993"/>
      <c r="AV2" s="51" t="str">
        <f>IF(AW2="", "", "-")</f>
        <v/>
      </c>
      <c r="AW2" s="936"/>
      <c r="AX2" s="936"/>
    </row>
    <row r="3" spans="1:50" ht="21" customHeight="1" thickBot="1" x14ac:dyDescent="0.2">
      <c r="A3" s="891" t="s">
        <v>427</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566</v>
      </c>
      <c r="AK3" s="893"/>
      <c r="AL3" s="893"/>
      <c r="AM3" s="893"/>
      <c r="AN3" s="893"/>
      <c r="AO3" s="893"/>
      <c r="AP3" s="893"/>
      <c r="AQ3" s="893"/>
      <c r="AR3" s="893"/>
      <c r="AS3" s="893"/>
      <c r="AT3" s="893"/>
      <c r="AU3" s="893"/>
      <c r="AV3" s="893"/>
      <c r="AW3" s="893"/>
      <c r="AX3" s="24" t="s">
        <v>65</v>
      </c>
    </row>
    <row r="4" spans="1:50" ht="24.75" customHeight="1" x14ac:dyDescent="0.15">
      <c r="A4" s="724" t="s">
        <v>25</v>
      </c>
      <c r="B4" s="725"/>
      <c r="C4" s="725"/>
      <c r="D4" s="725"/>
      <c r="E4" s="725"/>
      <c r="F4" s="725"/>
      <c r="G4" s="702" t="s">
        <v>602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604</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3" t="s">
        <v>603</v>
      </c>
      <c r="H5" s="864"/>
      <c r="I5" s="864"/>
      <c r="J5" s="864"/>
      <c r="K5" s="864"/>
      <c r="L5" s="864"/>
      <c r="M5" s="865" t="s">
        <v>66</v>
      </c>
      <c r="N5" s="866"/>
      <c r="O5" s="866"/>
      <c r="P5" s="866"/>
      <c r="Q5" s="866"/>
      <c r="R5" s="867"/>
      <c r="S5" s="868" t="s">
        <v>567</v>
      </c>
      <c r="T5" s="864"/>
      <c r="U5" s="864"/>
      <c r="V5" s="864"/>
      <c r="W5" s="864"/>
      <c r="X5" s="869"/>
      <c r="Y5" s="718" t="s">
        <v>3</v>
      </c>
      <c r="Z5" s="566"/>
      <c r="AA5" s="566"/>
      <c r="AB5" s="566"/>
      <c r="AC5" s="566"/>
      <c r="AD5" s="567"/>
      <c r="AE5" s="719" t="s">
        <v>605</v>
      </c>
      <c r="AF5" s="719"/>
      <c r="AG5" s="719"/>
      <c r="AH5" s="719"/>
      <c r="AI5" s="719"/>
      <c r="AJ5" s="719"/>
      <c r="AK5" s="719"/>
      <c r="AL5" s="719"/>
      <c r="AM5" s="719"/>
      <c r="AN5" s="719"/>
      <c r="AO5" s="719"/>
      <c r="AP5" s="720"/>
      <c r="AQ5" s="721" t="s">
        <v>607</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24.5"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7" t="s">
        <v>391</v>
      </c>
      <c r="Z7" s="466"/>
      <c r="AA7" s="466"/>
      <c r="AB7" s="466"/>
      <c r="AC7" s="466"/>
      <c r="AD7" s="948"/>
      <c r="AE7" s="937" t="s">
        <v>651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8" t="s">
        <v>259</v>
      </c>
      <c r="B8" s="519"/>
      <c r="C8" s="519"/>
      <c r="D8" s="519"/>
      <c r="E8" s="519"/>
      <c r="F8" s="520"/>
      <c r="G8" s="960" t="str">
        <f>入力規則等!A27</f>
        <v>国土強靱化施策</v>
      </c>
      <c r="H8" s="740"/>
      <c r="I8" s="740"/>
      <c r="J8" s="740"/>
      <c r="K8" s="740"/>
      <c r="L8" s="740"/>
      <c r="M8" s="740"/>
      <c r="N8" s="740"/>
      <c r="O8" s="740"/>
      <c r="P8" s="740"/>
      <c r="Q8" s="740"/>
      <c r="R8" s="740"/>
      <c r="S8" s="740"/>
      <c r="T8" s="740"/>
      <c r="U8" s="740"/>
      <c r="V8" s="740"/>
      <c r="W8" s="740"/>
      <c r="X8" s="961"/>
      <c r="Y8" s="870" t="s">
        <v>260</v>
      </c>
      <c r="Z8" s="871"/>
      <c r="AA8" s="871"/>
      <c r="AB8" s="871"/>
      <c r="AC8" s="871"/>
      <c r="AD8" s="872"/>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3" t="s">
        <v>23</v>
      </c>
      <c r="B9" s="874"/>
      <c r="C9" s="874"/>
      <c r="D9" s="874"/>
      <c r="E9" s="874"/>
      <c r="F9" s="874"/>
      <c r="G9" s="875" t="s">
        <v>569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1.5" customHeight="1" x14ac:dyDescent="0.15">
      <c r="A10" s="680" t="s">
        <v>30</v>
      </c>
      <c r="B10" s="681"/>
      <c r="C10" s="681"/>
      <c r="D10" s="681"/>
      <c r="E10" s="681"/>
      <c r="F10" s="681"/>
      <c r="G10" s="777" t="s">
        <v>633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3" t="s">
        <v>24</v>
      </c>
      <c r="B12" s="1004"/>
      <c r="C12" s="1004"/>
      <c r="D12" s="1004"/>
      <c r="E12" s="1004"/>
      <c r="F12" s="1005"/>
      <c r="G12" s="783"/>
      <c r="H12" s="784"/>
      <c r="I12" s="784"/>
      <c r="J12" s="784"/>
      <c r="K12" s="784"/>
      <c r="L12" s="784"/>
      <c r="M12" s="784"/>
      <c r="N12" s="784"/>
      <c r="O12" s="784"/>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7" t="s">
        <v>7</v>
      </c>
      <c r="J13" s="788"/>
      <c r="K13" s="788"/>
      <c r="L13" s="788"/>
      <c r="M13" s="788"/>
      <c r="N13" s="788"/>
      <c r="O13" s="789"/>
      <c r="P13" s="677">
        <v>42</v>
      </c>
      <c r="Q13" s="678"/>
      <c r="R13" s="678"/>
      <c r="S13" s="678"/>
      <c r="T13" s="678"/>
      <c r="U13" s="678"/>
      <c r="V13" s="679"/>
      <c r="W13" s="677">
        <v>36.800000000000004</v>
      </c>
      <c r="X13" s="678"/>
      <c r="Y13" s="678"/>
      <c r="Z13" s="678"/>
      <c r="AA13" s="678"/>
      <c r="AB13" s="678"/>
      <c r="AC13" s="679"/>
      <c r="AD13" s="677">
        <v>25.2</v>
      </c>
      <c r="AE13" s="678"/>
      <c r="AF13" s="678"/>
      <c r="AG13" s="678"/>
      <c r="AH13" s="678"/>
      <c r="AI13" s="678"/>
      <c r="AJ13" s="679"/>
      <c r="AK13" s="677">
        <v>25.8</v>
      </c>
      <c r="AL13" s="678"/>
      <c r="AM13" s="678"/>
      <c r="AN13" s="678"/>
      <c r="AO13" s="678"/>
      <c r="AP13" s="678"/>
      <c r="AQ13" s="679"/>
      <c r="AR13" s="944">
        <v>32.6</v>
      </c>
      <c r="AS13" s="945"/>
      <c r="AT13" s="945"/>
      <c r="AU13" s="945"/>
      <c r="AV13" s="945"/>
      <c r="AW13" s="945"/>
      <c r="AX13" s="946"/>
    </row>
    <row r="14" spans="1:50" ht="21" customHeight="1" x14ac:dyDescent="0.15">
      <c r="A14" s="634"/>
      <c r="B14" s="635"/>
      <c r="C14" s="635"/>
      <c r="D14" s="635"/>
      <c r="E14" s="635"/>
      <c r="F14" s="636"/>
      <c r="G14" s="745"/>
      <c r="H14" s="746"/>
      <c r="I14" s="731" t="s">
        <v>8</v>
      </c>
      <c r="J14" s="785"/>
      <c r="K14" s="785"/>
      <c r="L14" s="785"/>
      <c r="M14" s="785"/>
      <c r="N14" s="785"/>
      <c r="O14" s="786"/>
      <c r="P14" s="677" t="s">
        <v>568</v>
      </c>
      <c r="Q14" s="678"/>
      <c r="R14" s="678"/>
      <c r="S14" s="678"/>
      <c r="T14" s="678"/>
      <c r="U14" s="678"/>
      <c r="V14" s="679"/>
      <c r="W14" s="677" t="s">
        <v>568</v>
      </c>
      <c r="X14" s="678"/>
      <c r="Y14" s="678"/>
      <c r="Z14" s="678"/>
      <c r="AA14" s="678"/>
      <c r="AB14" s="678"/>
      <c r="AC14" s="679"/>
      <c r="AD14" s="677" t="s">
        <v>606</v>
      </c>
      <c r="AE14" s="678"/>
      <c r="AF14" s="678"/>
      <c r="AG14" s="678"/>
      <c r="AH14" s="678"/>
      <c r="AI14" s="678"/>
      <c r="AJ14" s="679"/>
      <c r="AK14" s="677" t="s">
        <v>630</v>
      </c>
      <c r="AL14" s="678"/>
      <c r="AM14" s="678"/>
      <c r="AN14" s="678"/>
      <c r="AO14" s="678"/>
      <c r="AP14" s="678"/>
      <c r="AQ14" s="679"/>
      <c r="AR14" s="812"/>
      <c r="AS14" s="812"/>
      <c r="AT14" s="812"/>
      <c r="AU14" s="812"/>
      <c r="AV14" s="812"/>
      <c r="AW14" s="812"/>
      <c r="AX14" s="813"/>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568</v>
      </c>
      <c r="X15" s="678"/>
      <c r="Y15" s="678"/>
      <c r="Z15" s="678"/>
      <c r="AA15" s="678"/>
      <c r="AB15" s="678"/>
      <c r="AC15" s="679"/>
      <c r="AD15" s="677" t="s">
        <v>568</v>
      </c>
      <c r="AE15" s="678"/>
      <c r="AF15" s="678"/>
      <c r="AG15" s="678"/>
      <c r="AH15" s="678"/>
      <c r="AI15" s="678"/>
      <c r="AJ15" s="679"/>
      <c r="AK15" s="677" t="s">
        <v>632</v>
      </c>
      <c r="AL15" s="678"/>
      <c r="AM15" s="678"/>
      <c r="AN15" s="678"/>
      <c r="AO15" s="678"/>
      <c r="AP15" s="678"/>
      <c r="AQ15" s="679"/>
      <c r="AR15" s="677"/>
      <c r="AS15" s="678"/>
      <c r="AT15" s="678"/>
      <c r="AU15" s="678"/>
      <c r="AV15" s="678"/>
      <c r="AW15" s="678"/>
      <c r="AX15" s="830"/>
    </row>
    <row r="16" spans="1:50" ht="21" customHeight="1" x14ac:dyDescent="0.15">
      <c r="A16" s="634"/>
      <c r="B16" s="635"/>
      <c r="C16" s="635"/>
      <c r="D16" s="635"/>
      <c r="E16" s="635"/>
      <c r="F16" s="636"/>
      <c r="G16" s="745"/>
      <c r="H16" s="746"/>
      <c r="I16" s="731" t="s">
        <v>52</v>
      </c>
      <c r="J16" s="732"/>
      <c r="K16" s="732"/>
      <c r="L16" s="732"/>
      <c r="M16" s="732"/>
      <c r="N16" s="732"/>
      <c r="O16" s="733"/>
      <c r="P16" s="677" t="s">
        <v>568</v>
      </c>
      <c r="Q16" s="678"/>
      <c r="R16" s="678"/>
      <c r="S16" s="678"/>
      <c r="T16" s="678"/>
      <c r="U16" s="678"/>
      <c r="V16" s="679"/>
      <c r="W16" s="677" t="s">
        <v>568</v>
      </c>
      <c r="X16" s="678"/>
      <c r="Y16" s="678"/>
      <c r="Z16" s="678"/>
      <c r="AA16" s="678"/>
      <c r="AB16" s="678"/>
      <c r="AC16" s="679"/>
      <c r="AD16" s="677" t="s">
        <v>568</v>
      </c>
      <c r="AE16" s="678"/>
      <c r="AF16" s="678"/>
      <c r="AG16" s="678"/>
      <c r="AH16" s="678"/>
      <c r="AI16" s="678"/>
      <c r="AJ16" s="679"/>
      <c r="AK16" s="677" t="s">
        <v>632</v>
      </c>
      <c r="AL16" s="678"/>
      <c r="AM16" s="678"/>
      <c r="AN16" s="678"/>
      <c r="AO16" s="678"/>
      <c r="AP16" s="678"/>
      <c r="AQ16" s="679"/>
      <c r="AR16" s="780"/>
      <c r="AS16" s="781"/>
      <c r="AT16" s="781"/>
      <c r="AU16" s="781"/>
      <c r="AV16" s="781"/>
      <c r="AW16" s="781"/>
      <c r="AX16" s="782"/>
    </row>
    <row r="17" spans="1:50" ht="24.75" customHeight="1" x14ac:dyDescent="0.15">
      <c r="A17" s="634"/>
      <c r="B17" s="635"/>
      <c r="C17" s="635"/>
      <c r="D17" s="635"/>
      <c r="E17" s="635"/>
      <c r="F17" s="636"/>
      <c r="G17" s="745"/>
      <c r="H17" s="746"/>
      <c r="I17" s="731" t="s">
        <v>50</v>
      </c>
      <c r="J17" s="785"/>
      <c r="K17" s="785"/>
      <c r="L17" s="785"/>
      <c r="M17" s="785"/>
      <c r="N17" s="785"/>
      <c r="O17" s="786"/>
      <c r="P17" s="677" t="s">
        <v>570</v>
      </c>
      <c r="Q17" s="678"/>
      <c r="R17" s="678"/>
      <c r="S17" s="678"/>
      <c r="T17" s="678"/>
      <c r="U17" s="678"/>
      <c r="V17" s="679"/>
      <c r="W17" s="677" t="s">
        <v>563</v>
      </c>
      <c r="X17" s="678"/>
      <c r="Y17" s="678"/>
      <c r="Z17" s="678"/>
      <c r="AA17" s="678"/>
      <c r="AB17" s="678"/>
      <c r="AC17" s="679"/>
      <c r="AD17" s="677" t="s">
        <v>568</v>
      </c>
      <c r="AE17" s="678"/>
      <c r="AF17" s="678"/>
      <c r="AG17" s="678"/>
      <c r="AH17" s="678"/>
      <c r="AI17" s="678"/>
      <c r="AJ17" s="679"/>
      <c r="AK17" s="677" t="s">
        <v>632</v>
      </c>
      <c r="AL17" s="678"/>
      <c r="AM17" s="678"/>
      <c r="AN17" s="678"/>
      <c r="AO17" s="678"/>
      <c r="AP17" s="678"/>
      <c r="AQ17" s="679"/>
      <c r="AR17" s="942"/>
      <c r="AS17" s="942"/>
      <c r="AT17" s="942"/>
      <c r="AU17" s="942"/>
      <c r="AV17" s="942"/>
      <c r="AW17" s="942"/>
      <c r="AX17" s="943"/>
    </row>
    <row r="18" spans="1:50" ht="24.75" customHeight="1" x14ac:dyDescent="0.15">
      <c r="A18" s="634"/>
      <c r="B18" s="635"/>
      <c r="C18" s="635"/>
      <c r="D18" s="635"/>
      <c r="E18" s="635"/>
      <c r="F18" s="636"/>
      <c r="G18" s="747"/>
      <c r="H18" s="748"/>
      <c r="I18" s="736" t="s">
        <v>20</v>
      </c>
      <c r="J18" s="737"/>
      <c r="K18" s="737"/>
      <c r="L18" s="737"/>
      <c r="M18" s="737"/>
      <c r="N18" s="737"/>
      <c r="O18" s="738"/>
      <c r="P18" s="902">
        <f>SUM(P13:V17)</f>
        <v>42</v>
      </c>
      <c r="Q18" s="903"/>
      <c r="R18" s="903"/>
      <c r="S18" s="903"/>
      <c r="T18" s="903"/>
      <c r="U18" s="903"/>
      <c r="V18" s="904"/>
      <c r="W18" s="902">
        <f>SUM(W13:AC17)</f>
        <v>36.800000000000004</v>
      </c>
      <c r="X18" s="903"/>
      <c r="Y18" s="903"/>
      <c r="Z18" s="903"/>
      <c r="AA18" s="903"/>
      <c r="AB18" s="903"/>
      <c r="AC18" s="904"/>
      <c r="AD18" s="902">
        <f>SUM(AD13:AJ17)</f>
        <v>25.2</v>
      </c>
      <c r="AE18" s="903"/>
      <c r="AF18" s="903"/>
      <c r="AG18" s="903"/>
      <c r="AH18" s="903"/>
      <c r="AI18" s="903"/>
      <c r="AJ18" s="904"/>
      <c r="AK18" s="902">
        <f>SUM(AK13:AQ17)</f>
        <v>25.8</v>
      </c>
      <c r="AL18" s="903"/>
      <c r="AM18" s="903"/>
      <c r="AN18" s="903"/>
      <c r="AO18" s="903"/>
      <c r="AP18" s="903"/>
      <c r="AQ18" s="904"/>
      <c r="AR18" s="902">
        <f>SUM(AR13:AX17)</f>
        <v>32.6</v>
      </c>
      <c r="AS18" s="903"/>
      <c r="AT18" s="903"/>
      <c r="AU18" s="903"/>
      <c r="AV18" s="903"/>
      <c r="AW18" s="903"/>
      <c r="AX18" s="905"/>
    </row>
    <row r="19" spans="1:50" ht="24.75" customHeight="1" x14ac:dyDescent="0.15">
      <c r="A19" s="634"/>
      <c r="B19" s="635"/>
      <c r="C19" s="635"/>
      <c r="D19" s="635"/>
      <c r="E19" s="635"/>
      <c r="F19" s="636"/>
      <c r="G19" s="900" t="s">
        <v>9</v>
      </c>
      <c r="H19" s="901"/>
      <c r="I19" s="901"/>
      <c r="J19" s="901"/>
      <c r="K19" s="901"/>
      <c r="L19" s="901"/>
      <c r="M19" s="901"/>
      <c r="N19" s="901"/>
      <c r="O19" s="901"/>
      <c r="P19" s="677">
        <v>6</v>
      </c>
      <c r="Q19" s="678"/>
      <c r="R19" s="678"/>
      <c r="S19" s="678"/>
      <c r="T19" s="678"/>
      <c r="U19" s="678"/>
      <c r="V19" s="679"/>
      <c r="W19" s="677">
        <v>9</v>
      </c>
      <c r="X19" s="678"/>
      <c r="Y19" s="678"/>
      <c r="Z19" s="678"/>
      <c r="AA19" s="678"/>
      <c r="AB19" s="678"/>
      <c r="AC19" s="679"/>
      <c r="AD19" s="677">
        <v>16.600000000000001</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900" t="s">
        <v>10</v>
      </c>
      <c r="H20" s="901"/>
      <c r="I20" s="901"/>
      <c r="J20" s="901"/>
      <c r="K20" s="901"/>
      <c r="L20" s="901"/>
      <c r="M20" s="901"/>
      <c r="N20" s="901"/>
      <c r="O20" s="901"/>
      <c r="P20" s="318">
        <f>IF(P18=0, "-", SUM(P19)/P18)</f>
        <v>0.14285714285714285</v>
      </c>
      <c r="Q20" s="318"/>
      <c r="R20" s="318"/>
      <c r="S20" s="318"/>
      <c r="T20" s="318"/>
      <c r="U20" s="318"/>
      <c r="V20" s="318"/>
      <c r="W20" s="318">
        <f t="shared" ref="W20" si="0">IF(W18=0, "-", SUM(W19)/W18)</f>
        <v>0.24456521739130432</v>
      </c>
      <c r="X20" s="318"/>
      <c r="Y20" s="318"/>
      <c r="Z20" s="318"/>
      <c r="AA20" s="318"/>
      <c r="AB20" s="318"/>
      <c r="AC20" s="318"/>
      <c r="AD20" s="318">
        <f t="shared" ref="AD20" si="1">IF(AD18=0, "-", SUM(AD19)/AD18)</f>
        <v>0.65873015873015883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1006"/>
      <c r="G21" s="316" t="s">
        <v>358</v>
      </c>
      <c r="H21" s="317"/>
      <c r="I21" s="317"/>
      <c r="J21" s="317"/>
      <c r="K21" s="317"/>
      <c r="L21" s="317"/>
      <c r="M21" s="317"/>
      <c r="N21" s="317"/>
      <c r="O21" s="317"/>
      <c r="P21" s="318">
        <f>IF(P19=0, "-", SUM(P19)/SUM(P13,P14))</f>
        <v>0.14285714285714285</v>
      </c>
      <c r="Q21" s="318"/>
      <c r="R21" s="318"/>
      <c r="S21" s="318"/>
      <c r="T21" s="318"/>
      <c r="U21" s="318"/>
      <c r="V21" s="318"/>
      <c r="W21" s="318">
        <f t="shared" ref="W21" si="2">IF(W19=0, "-", SUM(W19)/SUM(W13,W14))</f>
        <v>0.24456521739130432</v>
      </c>
      <c r="X21" s="318"/>
      <c r="Y21" s="318"/>
      <c r="Z21" s="318"/>
      <c r="AA21" s="318"/>
      <c r="AB21" s="318"/>
      <c r="AC21" s="318"/>
      <c r="AD21" s="318">
        <f t="shared" ref="AD21" si="3">IF(AD19=0, "-", SUM(AD19)/SUM(AD13,AD14))</f>
        <v>0.65873015873015883</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3" t="s">
        <v>430</v>
      </c>
      <c r="B22" s="974"/>
      <c r="C22" s="974"/>
      <c r="D22" s="974"/>
      <c r="E22" s="974"/>
      <c r="F22" s="975"/>
      <c r="G22" s="1011" t="s">
        <v>337</v>
      </c>
      <c r="H22" s="221"/>
      <c r="I22" s="221"/>
      <c r="J22" s="221"/>
      <c r="K22" s="221"/>
      <c r="L22" s="221"/>
      <c r="M22" s="221"/>
      <c r="N22" s="221"/>
      <c r="O22" s="222"/>
      <c r="P22" s="962" t="s">
        <v>431</v>
      </c>
      <c r="Q22" s="221"/>
      <c r="R22" s="221"/>
      <c r="S22" s="221"/>
      <c r="T22" s="221"/>
      <c r="U22" s="221"/>
      <c r="V22" s="222"/>
      <c r="W22" s="962" t="s">
        <v>432</v>
      </c>
      <c r="X22" s="221"/>
      <c r="Y22" s="221"/>
      <c r="Z22" s="221"/>
      <c r="AA22" s="221"/>
      <c r="AB22" s="221"/>
      <c r="AC22" s="222"/>
      <c r="AD22" s="962" t="s">
        <v>336</v>
      </c>
      <c r="AE22" s="221"/>
      <c r="AF22" s="221"/>
      <c r="AG22" s="221"/>
      <c r="AH22" s="221"/>
      <c r="AI22" s="221"/>
      <c r="AJ22" s="221"/>
      <c r="AK22" s="221"/>
      <c r="AL22" s="221"/>
      <c r="AM22" s="221"/>
      <c r="AN22" s="221"/>
      <c r="AO22" s="221"/>
      <c r="AP22" s="221"/>
      <c r="AQ22" s="221"/>
      <c r="AR22" s="221"/>
      <c r="AS22" s="221"/>
      <c r="AT22" s="221"/>
      <c r="AU22" s="221"/>
      <c r="AV22" s="221"/>
      <c r="AW22" s="221"/>
      <c r="AX22" s="982"/>
    </row>
    <row r="23" spans="1:50" ht="41.25" customHeight="1" x14ac:dyDescent="0.15">
      <c r="A23" s="976"/>
      <c r="B23" s="977"/>
      <c r="C23" s="977"/>
      <c r="D23" s="977"/>
      <c r="E23" s="977"/>
      <c r="F23" s="978"/>
      <c r="G23" s="1012" t="s">
        <v>649</v>
      </c>
      <c r="H23" s="1013"/>
      <c r="I23" s="1013"/>
      <c r="J23" s="1013"/>
      <c r="K23" s="1013"/>
      <c r="L23" s="1013"/>
      <c r="M23" s="1013"/>
      <c r="N23" s="1013"/>
      <c r="O23" s="1014"/>
      <c r="P23" s="944">
        <v>18</v>
      </c>
      <c r="Q23" s="945"/>
      <c r="R23" s="945"/>
      <c r="S23" s="945"/>
      <c r="T23" s="945"/>
      <c r="U23" s="945"/>
      <c r="V23" s="963"/>
      <c r="W23" s="944">
        <v>24.8</v>
      </c>
      <c r="X23" s="945"/>
      <c r="Y23" s="945"/>
      <c r="Z23" s="945"/>
      <c r="AA23" s="945"/>
      <c r="AB23" s="945"/>
      <c r="AC23" s="963"/>
      <c r="AD23" s="983" t="s">
        <v>641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571</v>
      </c>
      <c r="H24" s="965"/>
      <c r="I24" s="965"/>
      <c r="J24" s="965"/>
      <c r="K24" s="965"/>
      <c r="L24" s="965"/>
      <c r="M24" s="965"/>
      <c r="N24" s="965"/>
      <c r="O24" s="966"/>
      <c r="P24" s="677">
        <v>3.7</v>
      </c>
      <c r="Q24" s="678"/>
      <c r="R24" s="678"/>
      <c r="S24" s="678"/>
      <c r="T24" s="678"/>
      <c r="U24" s="678"/>
      <c r="V24" s="679"/>
      <c r="W24" s="677">
        <v>3.6</v>
      </c>
      <c r="X24" s="678"/>
      <c r="Y24" s="678"/>
      <c r="Z24" s="678"/>
      <c r="AA24" s="678"/>
      <c r="AB24" s="678"/>
      <c r="AC24" s="67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572</v>
      </c>
      <c r="H25" s="965"/>
      <c r="I25" s="965"/>
      <c r="J25" s="965"/>
      <c r="K25" s="965"/>
      <c r="L25" s="965"/>
      <c r="M25" s="965"/>
      <c r="N25" s="965"/>
      <c r="O25" s="966"/>
      <c r="P25" s="677">
        <v>1.7</v>
      </c>
      <c r="Q25" s="678"/>
      <c r="R25" s="678"/>
      <c r="S25" s="678"/>
      <c r="T25" s="678"/>
      <c r="U25" s="678"/>
      <c r="V25" s="679"/>
      <c r="W25" s="677">
        <v>1.7</v>
      </c>
      <c r="X25" s="678"/>
      <c r="Y25" s="678"/>
      <c r="Z25" s="678"/>
      <c r="AA25" s="678"/>
      <c r="AB25" s="678"/>
      <c r="AC25" s="67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636</v>
      </c>
      <c r="H26" s="965"/>
      <c r="I26" s="965"/>
      <c r="J26" s="965"/>
      <c r="K26" s="965"/>
      <c r="L26" s="965"/>
      <c r="M26" s="965"/>
      <c r="N26" s="965"/>
      <c r="O26" s="966"/>
      <c r="P26" s="677">
        <v>1</v>
      </c>
      <c r="Q26" s="678"/>
      <c r="R26" s="678"/>
      <c r="S26" s="678"/>
      <c r="T26" s="678"/>
      <c r="U26" s="678"/>
      <c r="V26" s="679"/>
      <c r="W26" s="677">
        <v>1</v>
      </c>
      <c r="X26" s="678"/>
      <c r="Y26" s="678"/>
      <c r="Z26" s="678"/>
      <c r="AA26" s="678"/>
      <c r="AB26" s="678"/>
      <c r="AC26" s="67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637</v>
      </c>
      <c r="H27" s="965"/>
      <c r="I27" s="965"/>
      <c r="J27" s="965"/>
      <c r="K27" s="965"/>
      <c r="L27" s="965"/>
      <c r="M27" s="965"/>
      <c r="N27" s="965"/>
      <c r="O27" s="966"/>
      <c r="P27" s="677">
        <v>1</v>
      </c>
      <c r="Q27" s="678"/>
      <c r="R27" s="678"/>
      <c r="S27" s="678"/>
      <c r="T27" s="678"/>
      <c r="U27" s="678"/>
      <c r="V27" s="679"/>
      <c r="W27" s="677">
        <v>0.9</v>
      </c>
      <c r="X27" s="678"/>
      <c r="Y27" s="678"/>
      <c r="Z27" s="678"/>
      <c r="AA27" s="678"/>
      <c r="AB27" s="678"/>
      <c r="AC27" s="67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341</v>
      </c>
      <c r="H28" s="968"/>
      <c r="I28" s="968"/>
      <c r="J28" s="968"/>
      <c r="K28" s="968"/>
      <c r="L28" s="968"/>
      <c r="M28" s="968"/>
      <c r="N28" s="968"/>
      <c r="O28" s="969"/>
      <c r="P28" s="902">
        <f>P29-SUM(P23:P27)</f>
        <v>0.40000000000000213</v>
      </c>
      <c r="Q28" s="903"/>
      <c r="R28" s="903"/>
      <c r="S28" s="903"/>
      <c r="T28" s="903"/>
      <c r="U28" s="903"/>
      <c r="V28" s="904"/>
      <c r="W28" s="902">
        <f>W29-SUM(W23:W27)</f>
        <v>0.60000000000000142</v>
      </c>
      <c r="X28" s="903"/>
      <c r="Y28" s="903"/>
      <c r="Z28" s="903"/>
      <c r="AA28" s="903"/>
      <c r="AB28" s="903"/>
      <c r="AC28" s="90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338</v>
      </c>
      <c r="H29" s="971"/>
      <c r="I29" s="971"/>
      <c r="J29" s="971"/>
      <c r="K29" s="971"/>
      <c r="L29" s="971"/>
      <c r="M29" s="971"/>
      <c r="N29" s="971"/>
      <c r="O29" s="972"/>
      <c r="P29" s="677">
        <f>AK13</f>
        <v>25.8</v>
      </c>
      <c r="Q29" s="678"/>
      <c r="R29" s="678"/>
      <c r="S29" s="678"/>
      <c r="T29" s="678"/>
      <c r="U29" s="678"/>
      <c r="V29" s="679"/>
      <c r="W29" s="994">
        <f>AR13</f>
        <v>32.6</v>
      </c>
      <c r="X29" s="995"/>
      <c r="Y29" s="995"/>
      <c r="Z29" s="995"/>
      <c r="AA29" s="995"/>
      <c r="AB29" s="995"/>
      <c r="AC29" s="996"/>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85" t="s">
        <v>353</v>
      </c>
      <c r="B30" s="886"/>
      <c r="C30" s="886"/>
      <c r="D30" s="886"/>
      <c r="E30" s="886"/>
      <c r="F30" s="887"/>
      <c r="G30" s="796" t="s">
        <v>146</v>
      </c>
      <c r="H30" s="797"/>
      <c r="I30" s="797"/>
      <c r="J30" s="797"/>
      <c r="K30" s="797"/>
      <c r="L30" s="797"/>
      <c r="M30" s="797"/>
      <c r="N30" s="797"/>
      <c r="O30" s="798"/>
      <c r="P30" s="881" t="s">
        <v>59</v>
      </c>
      <c r="Q30" s="797"/>
      <c r="R30" s="797"/>
      <c r="S30" s="797"/>
      <c r="T30" s="797"/>
      <c r="U30" s="797"/>
      <c r="V30" s="797"/>
      <c r="W30" s="797"/>
      <c r="X30" s="798"/>
      <c r="Y30" s="878"/>
      <c r="Z30" s="879"/>
      <c r="AA30" s="880"/>
      <c r="AB30" s="882" t="s">
        <v>11</v>
      </c>
      <c r="AC30" s="883"/>
      <c r="AD30" s="884"/>
      <c r="AE30" s="882" t="s">
        <v>394</v>
      </c>
      <c r="AF30" s="883"/>
      <c r="AG30" s="883"/>
      <c r="AH30" s="884"/>
      <c r="AI30" s="882" t="s">
        <v>416</v>
      </c>
      <c r="AJ30" s="883"/>
      <c r="AK30" s="883"/>
      <c r="AL30" s="884"/>
      <c r="AM30" s="940" t="s">
        <v>421</v>
      </c>
      <c r="AN30" s="940"/>
      <c r="AO30" s="940"/>
      <c r="AP30" s="882"/>
      <c r="AQ30" s="790" t="s">
        <v>235</v>
      </c>
      <c r="AR30" s="791"/>
      <c r="AS30" s="791"/>
      <c r="AT30" s="792"/>
      <c r="AU30" s="797" t="s">
        <v>134</v>
      </c>
      <c r="AV30" s="797"/>
      <c r="AW30" s="797"/>
      <c r="AX30" s="941"/>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7" t="s">
        <v>568</v>
      </c>
      <c r="AR31" s="200"/>
      <c r="AS31" s="132" t="s">
        <v>236</v>
      </c>
      <c r="AT31" s="133"/>
      <c r="AU31" s="199" t="s">
        <v>563</v>
      </c>
      <c r="AV31" s="199"/>
      <c r="AW31" s="418" t="s">
        <v>181</v>
      </c>
      <c r="AX31" s="419"/>
    </row>
    <row r="32" spans="1:50" ht="63.75" customHeight="1" x14ac:dyDescent="0.15">
      <c r="A32" s="423"/>
      <c r="B32" s="421"/>
      <c r="C32" s="421"/>
      <c r="D32" s="421"/>
      <c r="E32" s="421"/>
      <c r="F32" s="422"/>
      <c r="G32" s="584" t="s">
        <v>608</v>
      </c>
      <c r="H32" s="585"/>
      <c r="I32" s="585"/>
      <c r="J32" s="585"/>
      <c r="K32" s="585"/>
      <c r="L32" s="585"/>
      <c r="M32" s="585"/>
      <c r="N32" s="585"/>
      <c r="O32" s="586"/>
      <c r="P32" s="104" t="s">
        <v>642</v>
      </c>
      <c r="Q32" s="104"/>
      <c r="R32" s="104"/>
      <c r="S32" s="104"/>
      <c r="T32" s="104"/>
      <c r="U32" s="104"/>
      <c r="V32" s="104"/>
      <c r="W32" s="104"/>
      <c r="X32" s="105"/>
      <c r="Y32" s="494" t="s">
        <v>12</v>
      </c>
      <c r="Z32" s="554"/>
      <c r="AA32" s="555"/>
      <c r="AB32" s="484" t="s">
        <v>573</v>
      </c>
      <c r="AC32" s="484"/>
      <c r="AD32" s="484"/>
      <c r="AE32" s="217">
        <v>1647</v>
      </c>
      <c r="AF32" s="218"/>
      <c r="AG32" s="218"/>
      <c r="AH32" s="218"/>
      <c r="AI32" s="217">
        <v>1690</v>
      </c>
      <c r="AJ32" s="218"/>
      <c r="AK32" s="218"/>
      <c r="AL32" s="218"/>
      <c r="AM32" s="217">
        <v>1707</v>
      </c>
      <c r="AN32" s="218"/>
      <c r="AO32" s="218"/>
      <c r="AP32" s="218"/>
      <c r="AQ32" s="352" t="s">
        <v>568</v>
      </c>
      <c r="AR32" s="207"/>
      <c r="AS32" s="207"/>
      <c r="AT32" s="353"/>
      <c r="AU32" s="218" t="s">
        <v>568</v>
      </c>
      <c r="AV32" s="218"/>
      <c r="AW32" s="218"/>
      <c r="AX32" s="220"/>
    </row>
    <row r="33" spans="1:50" ht="63.7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573</v>
      </c>
      <c r="AC33" s="546"/>
      <c r="AD33" s="546"/>
      <c r="AE33" s="217">
        <v>1785</v>
      </c>
      <c r="AF33" s="218"/>
      <c r="AG33" s="218"/>
      <c r="AH33" s="218"/>
      <c r="AI33" s="217">
        <v>1785</v>
      </c>
      <c r="AJ33" s="218"/>
      <c r="AK33" s="218"/>
      <c r="AL33" s="218"/>
      <c r="AM33" s="217">
        <v>1785</v>
      </c>
      <c r="AN33" s="218"/>
      <c r="AO33" s="218"/>
      <c r="AP33" s="218"/>
      <c r="AQ33" s="352">
        <v>1785</v>
      </c>
      <c r="AR33" s="207"/>
      <c r="AS33" s="207"/>
      <c r="AT33" s="353"/>
      <c r="AU33" s="218">
        <v>1785</v>
      </c>
      <c r="AV33" s="218"/>
      <c r="AW33" s="218"/>
      <c r="AX33" s="220"/>
    </row>
    <row r="34" spans="1:50" ht="63.7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92</v>
      </c>
      <c r="AF34" s="218"/>
      <c r="AG34" s="218"/>
      <c r="AH34" s="218"/>
      <c r="AI34" s="217">
        <v>95</v>
      </c>
      <c r="AJ34" s="218"/>
      <c r="AK34" s="218"/>
      <c r="AL34" s="218"/>
      <c r="AM34" s="217">
        <v>96</v>
      </c>
      <c r="AN34" s="218"/>
      <c r="AO34" s="218"/>
      <c r="AP34" s="218"/>
      <c r="AQ34" s="352" t="s">
        <v>568</v>
      </c>
      <c r="AR34" s="207"/>
      <c r="AS34" s="207"/>
      <c r="AT34" s="353"/>
      <c r="AU34" s="218" t="s">
        <v>568</v>
      </c>
      <c r="AV34" s="218"/>
      <c r="AW34" s="218"/>
      <c r="AX34" s="220"/>
    </row>
    <row r="35" spans="1:50" ht="23.25" customHeight="1" x14ac:dyDescent="0.15">
      <c r="A35" s="225" t="s">
        <v>382</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3" t="s">
        <v>353</v>
      </c>
      <c r="B37" s="794"/>
      <c r="C37" s="794"/>
      <c r="D37" s="794"/>
      <c r="E37" s="794"/>
      <c r="F37" s="795"/>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5"/>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7"/>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353</v>
      </c>
      <c r="B44" s="794"/>
      <c r="C44" s="794"/>
      <c r="D44" s="794"/>
      <c r="E44" s="794"/>
      <c r="F44" s="795"/>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5"/>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7"/>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9" t="s">
        <v>134</v>
      </c>
      <c r="AV51" s="949"/>
      <c r="AW51" s="949"/>
      <c r="AX51" s="950"/>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7"/>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9" t="s">
        <v>134</v>
      </c>
      <c r="AV58" s="949"/>
      <c r="AW58" s="949"/>
      <c r="AX58" s="950"/>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7"/>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7"/>
      <c r="AR74" s="200"/>
      <c r="AS74" s="132" t="s">
        <v>236</v>
      </c>
      <c r="AT74" s="133"/>
      <c r="AU74" s="767"/>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4"/>
      <c r="AF77" s="915"/>
      <c r="AG77" s="915"/>
      <c r="AH77" s="915"/>
      <c r="AI77" s="914"/>
      <c r="AJ77" s="915"/>
      <c r="AK77" s="915"/>
      <c r="AL77" s="915"/>
      <c r="AM77" s="914"/>
      <c r="AN77" s="915"/>
      <c r="AO77" s="915"/>
      <c r="AP77" s="915"/>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7"/>
    </row>
    <row r="80" spans="1:50" ht="18.75" hidden="1" customHeight="1" x14ac:dyDescent="0.15">
      <c r="A80" s="888"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9"/>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9"/>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9"/>
    </row>
    <row r="83" spans="1:60" ht="22.5" hidden="1" customHeight="1" x14ac:dyDescent="0.15">
      <c r="A83" s="889"/>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1"/>
    </row>
    <row r="84" spans="1:60" ht="19.5" hidden="1" customHeight="1" x14ac:dyDescent="0.15">
      <c r="A84" s="889"/>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3"/>
    </row>
    <row r="85" spans="1:60" ht="18.75" hidden="1" customHeight="1" x14ac:dyDescent="0.15">
      <c r="A85" s="889"/>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9"/>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9"/>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9"/>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9"/>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9"/>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9"/>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9"/>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9"/>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9"/>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9"/>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9"/>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9"/>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9"/>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0"/>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9" t="s">
        <v>13</v>
      </c>
      <c r="Z99" s="920"/>
      <c r="AA99" s="921"/>
      <c r="AB99" s="916" t="s">
        <v>14</v>
      </c>
      <c r="AC99" s="917"/>
      <c r="AD99" s="918"/>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8"/>
      <c r="Z100" s="879"/>
      <c r="AA100" s="880"/>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634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574</v>
      </c>
      <c r="AC101" s="484"/>
      <c r="AD101" s="484"/>
      <c r="AE101" s="217">
        <v>1</v>
      </c>
      <c r="AF101" s="218"/>
      <c r="AG101" s="218"/>
      <c r="AH101" s="219"/>
      <c r="AI101" s="217">
        <v>1</v>
      </c>
      <c r="AJ101" s="218"/>
      <c r="AK101" s="218"/>
      <c r="AL101" s="219"/>
      <c r="AM101" s="217">
        <v>2</v>
      </c>
      <c r="AN101" s="218"/>
      <c r="AO101" s="218"/>
      <c r="AP101" s="219"/>
      <c r="AQ101" s="217"/>
      <c r="AR101" s="218"/>
      <c r="AS101" s="218"/>
      <c r="AT101" s="219"/>
      <c r="AU101" s="217"/>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574</v>
      </c>
      <c r="AC102" s="484"/>
      <c r="AD102" s="484"/>
      <c r="AE102" s="441">
        <v>7</v>
      </c>
      <c r="AF102" s="441"/>
      <c r="AG102" s="441"/>
      <c r="AH102" s="441"/>
      <c r="AI102" s="441">
        <v>1</v>
      </c>
      <c r="AJ102" s="441"/>
      <c r="AK102" s="441"/>
      <c r="AL102" s="441"/>
      <c r="AM102" s="441">
        <v>1</v>
      </c>
      <c r="AN102" s="441"/>
      <c r="AO102" s="441"/>
      <c r="AP102" s="441"/>
      <c r="AQ102" s="272">
        <v>1</v>
      </c>
      <c r="AR102" s="273"/>
      <c r="AS102" s="273"/>
      <c r="AT102" s="322"/>
      <c r="AU102" s="272">
        <v>1</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customHeight="1" x14ac:dyDescent="0.15">
      <c r="A104" s="445"/>
      <c r="B104" s="446"/>
      <c r="C104" s="446"/>
      <c r="D104" s="446"/>
      <c r="E104" s="446"/>
      <c r="F104" s="447"/>
      <c r="G104" s="104" t="s">
        <v>622</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575</v>
      </c>
      <c r="AC104" s="569"/>
      <c r="AD104" s="570"/>
      <c r="AE104" s="217">
        <v>4</v>
      </c>
      <c r="AF104" s="218"/>
      <c r="AG104" s="218"/>
      <c r="AH104" s="219"/>
      <c r="AI104" s="217">
        <v>4</v>
      </c>
      <c r="AJ104" s="218"/>
      <c r="AK104" s="218"/>
      <c r="AL104" s="219"/>
      <c r="AM104" s="217">
        <v>2</v>
      </c>
      <c r="AN104" s="218"/>
      <c r="AO104" s="218"/>
      <c r="AP104" s="219"/>
      <c r="AQ104" s="217"/>
      <c r="AR104" s="218"/>
      <c r="AS104" s="218"/>
      <c r="AT104" s="219"/>
      <c r="AU104" s="217"/>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575</v>
      </c>
      <c r="AC105" s="492"/>
      <c r="AD105" s="493"/>
      <c r="AE105" s="441">
        <v>5</v>
      </c>
      <c r="AF105" s="441"/>
      <c r="AG105" s="441"/>
      <c r="AH105" s="441"/>
      <c r="AI105" s="441">
        <v>4</v>
      </c>
      <c r="AJ105" s="441"/>
      <c r="AK105" s="441"/>
      <c r="AL105" s="441"/>
      <c r="AM105" s="441">
        <v>2</v>
      </c>
      <c r="AN105" s="441"/>
      <c r="AO105" s="441"/>
      <c r="AP105" s="441"/>
      <c r="AQ105" s="217">
        <v>2</v>
      </c>
      <c r="AR105" s="218"/>
      <c r="AS105" s="218"/>
      <c r="AT105" s="219"/>
      <c r="AU105" s="272">
        <v>2</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624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576</v>
      </c>
      <c r="AC116" s="486"/>
      <c r="AD116" s="487"/>
      <c r="AE116" s="441">
        <v>2</v>
      </c>
      <c r="AF116" s="441"/>
      <c r="AG116" s="441"/>
      <c r="AH116" s="441"/>
      <c r="AI116" s="441">
        <v>5</v>
      </c>
      <c r="AJ116" s="441"/>
      <c r="AK116" s="441"/>
      <c r="AL116" s="441"/>
      <c r="AM116" s="441">
        <v>8.3000000000000007</v>
      </c>
      <c r="AN116" s="441"/>
      <c r="AO116" s="441"/>
      <c r="AP116" s="441"/>
      <c r="AQ116" s="217">
        <v>18</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577</v>
      </c>
      <c r="AC117" s="496"/>
      <c r="AD117" s="497"/>
      <c r="AE117" s="574" t="s">
        <v>578</v>
      </c>
      <c r="AF117" s="574"/>
      <c r="AG117" s="574"/>
      <c r="AH117" s="574"/>
      <c r="AI117" s="574" t="s">
        <v>579</v>
      </c>
      <c r="AJ117" s="574"/>
      <c r="AK117" s="574"/>
      <c r="AL117" s="574"/>
      <c r="AM117" s="574" t="s">
        <v>625</v>
      </c>
      <c r="AN117" s="574"/>
      <c r="AO117" s="574"/>
      <c r="AP117" s="574"/>
      <c r="AQ117" s="574" t="s">
        <v>631</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580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564</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581</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564</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581</v>
      </c>
      <c r="H125" s="411"/>
      <c r="I125" s="411"/>
      <c r="J125" s="411"/>
      <c r="K125" s="411"/>
      <c r="L125" s="411"/>
      <c r="M125" s="411"/>
      <c r="N125" s="411"/>
      <c r="O125" s="411"/>
      <c r="P125" s="411"/>
      <c r="Q125" s="411"/>
      <c r="R125" s="411"/>
      <c r="S125" s="411"/>
      <c r="T125" s="411"/>
      <c r="U125" s="411"/>
      <c r="V125" s="411"/>
      <c r="W125" s="411"/>
      <c r="X125" s="955"/>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6"/>
      <c r="Y126" s="494" t="s">
        <v>49</v>
      </c>
      <c r="Z126" s="469"/>
      <c r="AA126" s="470"/>
      <c r="AB126" s="495" t="s">
        <v>564</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1"/>
      <c r="Z127" s="952"/>
      <c r="AA127" s="953"/>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581</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564</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559</v>
      </c>
      <c r="AR133" s="199"/>
      <c r="AS133" s="132" t="s">
        <v>236</v>
      </c>
      <c r="AT133" s="133"/>
      <c r="AU133" s="345">
        <v>32</v>
      </c>
      <c r="AV133" s="200"/>
      <c r="AW133" s="132" t="s">
        <v>181</v>
      </c>
      <c r="AX133" s="195"/>
    </row>
    <row r="134" spans="1:50" ht="39.75" customHeight="1" x14ac:dyDescent="0.15">
      <c r="A134" s="189"/>
      <c r="B134" s="186"/>
      <c r="C134" s="180"/>
      <c r="D134" s="186"/>
      <c r="E134" s="180"/>
      <c r="F134" s="181"/>
      <c r="G134" s="295" t="s">
        <v>583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4" t="s">
        <v>584</v>
      </c>
      <c r="AC134" s="205"/>
      <c r="AD134" s="205"/>
      <c r="AE134" s="319">
        <v>6.8</v>
      </c>
      <c r="AF134" s="207"/>
      <c r="AG134" s="207"/>
      <c r="AH134" s="207"/>
      <c r="AI134" s="319">
        <v>15.2</v>
      </c>
      <c r="AJ134" s="207"/>
      <c r="AK134" s="207"/>
      <c r="AL134" s="207"/>
      <c r="AM134" s="319" t="s">
        <v>632</v>
      </c>
      <c r="AN134" s="207"/>
      <c r="AO134" s="207"/>
      <c r="AP134" s="207"/>
      <c r="AQ134" s="319" t="s">
        <v>559</v>
      </c>
      <c r="AR134" s="207"/>
      <c r="AS134" s="207"/>
      <c r="AT134" s="207"/>
      <c r="AU134" s="319" t="s">
        <v>559</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584</v>
      </c>
      <c r="AC135" s="343"/>
      <c r="AD135" s="344"/>
      <c r="AE135" s="319" t="s">
        <v>559</v>
      </c>
      <c r="AF135" s="207"/>
      <c r="AG135" s="207"/>
      <c r="AH135" s="207"/>
      <c r="AI135" s="319" t="s">
        <v>563</v>
      </c>
      <c r="AJ135" s="207"/>
      <c r="AK135" s="207"/>
      <c r="AL135" s="207"/>
      <c r="AM135" s="319" t="s">
        <v>561</v>
      </c>
      <c r="AN135" s="207"/>
      <c r="AO135" s="207"/>
      <c r="AP135" s="207"/>
      <c r="AQ135" s="319" t="s">
        <v>559</v>
      </c>
      <c r="AR135" s="207"/>
      <c r="AS135" s="207"/>
      <c r="AT135" s="207"/>
      <c r="AU135" s="319">
        <v>100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635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3"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7"/>
      <c r="E430" s="174" t="s">
        <v>402</v>
      </c>
      <c r="F430" s="922"/>
      <c r="G430" s="923" t="s">
        <v>255</v>
      </c>
      <c r="H430" s="122"/>
      <c r="I430" s="122"/>
      <c r="J430" s="924" t="s">
        <v>559</v>
      </c>
      <c r="K430" s="925"/>
      <c r="L430" s="925"/>
      <c r="M430" s="925"/>
      <c r="N430" s="925"/>
      <c r="O430" s="925"/>
      <c r="P430" s="925"/>
      <c r="Q430" s="925"/>
      <c r="R430" s="925"/>
      <c r="S430" s="925"/>
      <c r="T430" s="926"/>
      <c r="U430" s="927" t="s">
        <v>559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8"/>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563</v>
      </c>
      <c r="AF432" s="200"/>
      <c r="AG432" s="132" t="s">
        <v>236</v>
      </c>
      <c r="AH432" s="133"/>
      <c r="AI432" s="155"/>
      <c r="AJ432" s="155"/>
      <c r="AK432" s="155"/>
      <c r="AL432" s="153"/>
      <c r="AM432" s="155"/>
      <c r="AN432" s="155"/>
      <c r="AO432" s="155"/>
      <c r="AP432" s="153"/>
      <c r="AQ432" s="610" t="s">
        <v>559</v>
      </c>
      <c r="AR432" s="200"/>
      <c r="AS432" s="132" t="s">
        <v>236</v>
      </c>
      <c r="AT432" s="133"/>
      <c r="AU432" s="610" t="s">
        <v>559</v>
      </c>
      <c r="AV432" s="200"/>
      <c r="AW432" s="132" t="s">
        <v>181</v>
      </c>
      <c r="AX432" s="195"/>
    </row>
    <row r="433" spans="1:50" ht="23.25" customHeight="1" x14ac:dyDescent="0.15">
      <c r="A433" s="189"/>
      <c r="B433" s="186"/>
      <c r="C433" s="180"/>
      <c r="D433" s="186"/>
      <c r="E433" s="354"/>
      <c r="F433" s="355"/>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7" t="s">
        <v>559</v>
      </c>
      <c r="AC433" s="213"/>
      <c r="AD433" s="213"/>
      <c r="AE433" s="416" t="s">
        <v>585</v>
      </c>
      <c r="AF433" s="207"/>
      <c r="AG433" s="207"/>
      <c r="AH433" s="207"/>
      <c r="AI433" s="416" t="s">
        <v>559</v>
      </c>
      <c r="AJ433" s="207"/>
      <c r="AK433" s="207"/>
      <c r="AL433" s="207"/>
      <c r="AM433" s="416" t="s">
        <v>561</v>
      </c>
      <c r="AN433" s="207"/>
      <c r="AO433" s="207"/>
      <c r="AP433" s="207"/>
      <c r="AQ433" s="416" t="s">
        <v>559</v>
      </c>
      <c r="AR433" s="207"/>
      <c r="AS433" s="207"/>
      <c r="AT433" s="353"/>
      <c r="AU433" s="417" t="s">
        <v>559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7" t="s">
        <v>559</v>
      </c>
      <c r="AC434" s="213"/>
      <c r="AD434" s="213"/>
      <c r="AE434" s="416" t="s">
        <v>559</v>
      </c>
      <c r="AF434" s="207"/>
      <c r="AG434" s="207"/>
      <c r="AH434" s="207"/>
      <c r="AI434" s="416" t="s">
        <v>559</v>
      </c>
      <c r="AJ434" s="207"/>
      <c r="AK434" s="207"/>
      <c r="AL434" s="207"/>
      <c r="AM434" s="416" t="s">
        <v>561</v>
      </c>
      <c r="AN434" s="207"/>
      <c r="AO434" s="207"/>
      <c r="AP434" s="207"/>
      <c r="AQ434" s="416" t="s">
        <v>559</v>
      </c>
      <c r="AR434" s="207"/>
      <c r="AS434" s="207"/>
      <c r="AT434" s="353"/>
      <c r="AU434" s="417" t="s">
        <v>563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559</v>
      </c>
      <c r="AF435" s="207"/>
      <c r="AG435" s="207"/>
      <c r="AH435" s="207"/>
      <c r="AI435" s="416" t="s">
        <v>585</v>
      </c>
      <c r="AJ435" s="207"/>
      <c r="AK435" s="207"/>
      <c r="AL435" s="207"/>
      <c r="AM435" s="416" t="s">
        <v>561</v>
      </c>
      <c r="AN435" s="207"/>
      <c r="AO435" s="207"/>
      <c r="AP435" s="207"/>
      <c r="AQ435" s="416" t="s">
        <v>559</v>
      </c>
      <c r="AR435" s="207"/>
      <c r="AS435" s="207"/>
      <c r="AT435" s="353"/>
      <c r="AU435" s="417"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7"/>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7"/>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7"/>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7"/>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563</v>
      </c>
      <c r="AF457" s="200"/>
      <c r="AG457" s="132" t="s">
        <v>236</v>
      </c>
      <c r="AH457" s="133"/>
      <c r="AI457" s="155"/>
      <c r="AJ457" s="155"/>
      <c r="AK457" s="155"/>
      <c r="AL457" s="153"/>
      <c r="AM457" s="155"/>
      <c r="AN457" s="155"/>
      <c r="AO457" s="155"/>
      <c r="AP457" s="153"/>
      <c r="AQ457" s="610" t="s">
        <v>559</v>
      </c>
      <c r="AR457" s="200"/>
      <c r="AS457" s="132" t="s">
        <v>236</v>
      </c>
      <c r="AT457" s="133"/>
      <c r="AU457" s="345" t="s">
        <v>563</v>
      </c>
      <c r="AV457" s="200"/>
      <c r="AW457" s="132" t="s">
        <v>181</v>
      </c>
      <c r="AX457" s="195"/>
    </row>
    <row r="458" spans="1:50" ht="23.25"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7" t="s">
        <v>559</v>
      </c>
      <c r="AC458" s="213"/>
      <c r="AD458" s="213"/>
      <c r="AE458" s="416" t="s">
        <v>563</v>
      </c>
      <c r="AF458" s="207"/>
      <c r="AG458" s="207"/>
      <c r="AH458" s="207"/>
      <c r="AI458" s="416" t="s">
        <v>559</v>
      </c>
      <c r="AJ458" s="207"/>
      <c r="AK458" s="207"/>
      <c r="AL458" s="207"/>
      <c r="AM458" s="416" t="s">
        <v>561</v>
      </c>
      <c r="AN458" s="207"/>
      <c r="AO458" s="207"/>
      <c r="AP458" s="207"/>
      <c r="AQ458" s="416" t="s">
        <v>559</v>
      </c>
      <c r="AR458" s="207"/>
      <c r="AS458" s="207"/>
      <c r="AT458" s="353"/>
      <c r="AU458" s="417" t="s">
        <v>559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7" t="s">
        <v>559</v>
      </c>
      <c r="AC459" s="213"/>
      <c r="AD459" s="213"/>
      <c r="AE459" s="416" t="s">
        <v>559</v>
      </c>
      <c r="AF459" s="207"/>
      <c r="AG459" s="207"/>
      <c r="AH459" s="207"/>
      <c r="AI459" s="416" t="s">
        <v>559</v>
      </c>
      <c r="AJ459" s="207"/>
      <c r="AK459" s="207"/>
      <c r="AL459" s="207"/>
      <c r="AM459" s="416" t="s">
        <v>561</v>
      </c>
      <c r="AN459" s="207"/>
      <c r="AO459" s="207"/>
      <c r="AP459" s="207"/>
      <c r="AQ459" s="416" t="s">
        <v>559</v>
      </c>
      <c r="AR459" s="207"/>
      <c r="AS459" s="207"/>
      <c r="AT459" s="353"/>
      <c r="AU459" s="417" t="s">
        <v>563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563</v>
      </c>
      <c r="AF460" s="207"/>
      <c r="AG460" s="207"/>
      <c r="AH460" s="207"/>
      <c r="AI460" s="416" t="s">
        <v>559</v>
      </c>
      <c r="AJ460" s="207"/>
      <c r="AK460" s="207"/>
      <c r="AL460" s="207"/>
      <c r="AM460" s="416" t="s">
        <v>561</v>
      </c>
      <c r="AN460" s="207"/>
      <c r="AO460" s="207"/>
      <c r="AP460" s="207"/>
      <c r="AQ460" s="416" t="s">
        <v>585</v>
      </c>
      <c r="AR460" s="207"/>
      <c r="AS460" s="207"/>
      <c r="AT460" s="353"/>
      <c r="AU460" s="417" t="s">
        <v>559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7"/>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7"/>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7"/>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7"/>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3" t="s">
        <v>255</v>
      </c>
      <c r="H484" s="122"/>
      <c r="I484" s="122"/>
      <c r="J484" s="959"/>
      <c r="K484" s="925"/>
      <c r="L484" s="925"/>
      <c r="M484" s="925"/>
      <c r="N484" s="925"/>
      <c r="O484" s="925"/>
      <c r="P484" s="925"/>
      <c r="Q484" s="925"/>
      <c r="R484" s="925"/>
      <c r="S484" s="925"/>
      <c r="T484" s="92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8"/>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7"/>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7"/>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7"/>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7"/>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7"/>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7"/>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7"/>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7"/>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7"/>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7"/>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3" t="s">
        <v>255</v>
      </c>
      <c r="H538" s="122"/>
      <c r="I538" s="122"/>
      <c r="J538" s="959"/>
      <c r="K538" s="925"/>
      <c r="L538" s="925"/>
      <c r="M538" s="925"/>
      <c r="N538" s="925"/>
      <c r="O538" s="925"/>
      <c r="P538" s="925"/>
      <c r="Q538" s="925"/>
      <c r="R538" s="925"/>
      <c r="S538" s="925"/>
      <c r="T538" s="92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8"/>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7"/>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7"/>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7"/>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7"/>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7"/>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7"/>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7"/>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7"/>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7"/>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7"/>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3" t="s">
        <v>255</v>
      </c>
      <c r="H592" s="122"/>
      <c r="I592" s="122"/>
      <c r="J592" s="959"/>
      <c r="K592" s="925"/>
      <c r="L592" s="925"/>
      <c r="M592" s="925"/>
      <c r="N592" s="925"/>
      <c r="O592" s="925"/>
      <c r="P592" s="925"/>
      <c r="Q592" s="925"/>
      <c r="R592" s="925"/>
      <c r="S592" s="925"/>
      <c r="T592" s="92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8"/>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7"/>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7"/>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7"/>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7"/>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7"/>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7"/>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7"/>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7"/>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7"/>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7"/>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3" t="s">
        <v>255</v>
      </c>
      <c r="H646" s="122"/>
      <c r="I646" s="122"/>
      <c r="J646" s="959"/>
      <c r="K646" s="925"/>
      <c r="L646" s="925"/>
      <c r="M646" s="925"/>
      <c r="N646" s="925"/>
      <c r="O646" s="925"/>
      <c r="P646" s="925"/>
      <c r="Q646" s="925"/>
      <c r="R646" s="925"/>
      <c r="S646" s="925"/>
      <c r="T646" s="92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8"/>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7"/>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7"/>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7"/>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7"/>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7"/>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7"/>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7"/>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7"/>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7"/>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7"/>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8" t="s">
        <v>31</v>
      </c>
      <c r="AH701" s="400"/>
      <c r="AI701" s="400"/>
      <c r="AJ701" s="400"/>
      <c r="AK701" s="400"/>
      <c r="AL701" s="400"/>
      <c r="AM701" s="400"/>
      <c r="AN701" s="400"/>
      <c r="AO701" s="400"/>
      <c r="AP701" s="400"/>
      <c r="AQ701" s="400"/>
      <c r="AR701" s="400"/>
      <c r="AS701" s="400"/>
      <c r="AT701" s="400"/>
      <c r="AU701" s="400"/>
      <c r="AV701" s="400"/>
      <c r="AW701" s="400"/>
      <c r="AX701" s="849"/>
    </row>
    <row r="702" spans="1:50" ht="57.75" customHeight="1" x14ac:dyDescent="0.15">
      <c r="A702" s="894" t="s">
        <v>140</v>
      </c>
      <c r="B702" s="895"/>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565</v>
      </c>
      <c r="AE702" s="358"/>
      <c r="AF702" s="358"/>
      <c r="AG702" s="403" t="s">
        <v>586</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6"/>
      <c r="B703" s="89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0"/>
      <c r="AD703" s="331" t="s">
        <v>565</v>
      </c>
      <c r="AE703" s="332"/>
      <c r="AF703" s="332"/>
      <c r="AG703" s="100" t="s">
        <v>639</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8"/>
      <c r="B704" s="899"/>
      <c r="C704" s="842" t="s">
        <v>142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565</v>
      </c>
      <c r="AE704" s="806"/>
      <c r="AF704" s="806"/>
      <c r="AG704" s="167" t="s">
        <v>626</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5" t="s">
        <v>41</v>
      </c>
      <c r="D705" s="846"/>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7"/>
      <c r="AD705" s="734" t="s">
        <v>565</v>
      </c>
      <c r="AE705" s="735"/>
      <c r="AF705" s="735"/>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8"/>
      <c r="D706" s="819"/>
      <c r="E706" s="752" t="s">
        <v>383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1" t="s">
        <v>610</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20"/>
      <c r="D707" s="821"/>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610</v>
      </c>
      <c r="AE707" s="860"/>
      <c r="AF707" s="860"/>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4" t="s">
        <v>565</v>
      </c>
      <c r="AE708" s="625"/>
      <c r="AF708" s="625"/>
      <c r="AG708" s="764" t="s">
        <v>587</v>
      </c>
      <c r="AH708" s="765"/>
      <c r="AI708" s="765"/>
      <c r="AJ708" s="765"/>
      <c r="AK708" s="765"/>
      <c r="AL708" s="765"/>
      <c r="AM708" s="765"/>
      <c r="AN708" s="765"/>
      <c r="AO708" s="765"/>
      <c r="AP708" s="765"/>
      <c r="AQ708" s="765"/>
      <c r="AR708" s="765"/>
      <c r="AS708" s="765"/>
      <c r="AT708" s="765"/>
      <c r="AU708" s="765"/>
      <c r="AV708" s="765"/>
      <c r="AW708" s="765"/>
      <c r="AX708" s="766"/>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565</v>
      </c>
      <c r="AE709" s="332"/>
      <c r="AF709" s="332"/>
      <c r="AG709" s="100" t="s">
        <v>623</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565</v>
      </c>
      <c r="AE710" s="332"/>
      <c r="AF710" s="332"/>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565</v>
      </c>
      <c r="AE711" s="332"/>
      <c r="AF711" s="332"/>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5" t="s">
        <v>565</v>
      </c>
      <c r="AE712" s="806"/>
      <c r="AF712" s="806"/>
      <c r="AG712" s="834" t="s">
        <v>640</v>
      </c>
      <c r="AH712" s="835"/>
      <c r="AI712" s="835"/>
      <c r="AJ712" s="835"/>
      <c r="AK712" s="835"/>
      <c r="AL712" s="835"/>
      <c r="AM712" s="835"/>
      <c r="AN712" s="835"/>
      <c r="AO712" s="835"/>
      <c r="AP712" s="835"/>
      <c r="AQ712" s="835"/>
      <c r="AR712" s="835"/>
      <c r="AS712" s="835"/>
      <c r="AT712" s="835"/>
      <c r="AU712" s="835"/>
      <c r="AV712" s="835"/>
      <c r="AW712" s="835"/>
      <c r="AX712" s="836"/>
    </row>
    <row r="713" spans="1:50" ht="57.75" customHeight="1" x14ac:dyDescent="0.15">
      <c r="A713" s="662"/>
      <c r="B713" s="664"/>
      <c r="C713" s="1008" t="s">
        <v>351</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31" t="s">
        <v>627</v>
      </c>
      <c r="AE713" s="332"/>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1" t="s">
        <v>565</v>
      </c>
      <c r="AE714" s="832"/>
      <c r="AF714" s="833"/>
      <c r="AG714" s="758" t="s">
        <v>590</v>
      </c>
      <c r="AH714" s="759"/>
      <c r="AI714" s="759"/>
      <c r="AJ714" s="759"/>
      <c r="AK714" s="759"/>
      <c r="AL714" s="759"/>
      <c r="AM714" s="759"/>
      <c r="AN714" s="759"/>
      <c r="AO714" s="759"/>
      <c r="AP714" s="759"/>
      <c r="AQ714" s="759"/>
      <c r="AR714" s="759"/>
      <c r="AS714" s="759"/>
      <c r="AT714" s="759"/>
      <c r="AU714" s="759"/>
      <c r="AV714" s="759"/>
      <c r="AW714" s="759"/>
      <c r="AX714" s="760"/>
    </row>
    <row r="715" spans="1:50" ht="57.75" customHeight="1" x14ac:dyDescent="0.15">
      <c r="A715" s="660" t="s">
        <v>40</v>
      </c>
      <c r="B715" s="808"/>
      <c r="C715" s="809" t="s">
        <v>329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4" t="s">
        <v>565</v>
      </c>
      <c r="AE715" s="625"/>
      <c r="AF715" s="676"/>
      <c r="AG715" s="764" t="s">
        <v>644</v>
      </c>
      <c r="AH715" s="765"/>
      <c r="AI715" s="765"/>
      <c r="AJ715" s="765"/>
      <c r="AK715" s="765"/>
      <c r="AL715" s="765"/>
      <c r="AM715" s="765"/>
      <c r="AN715" s="765"/>
      <c r="AO715" s="765"/>
      <c r="AP715" s="765"/>
      <c r="AQ715" s="765"/>
      <c r="AR715" s="765"/>
      <c r="AS715" s="765"/>
      <c r="AT715" s="765"/>
      <c r="AU715" s="765"/>
      <c r="AV715" s="765"/>
      <c r="AW715" s="765"/>
      <c r="AX715" s="766"/>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565</v>
      </c>
      <c r="AE716" s="647"/>
      <c r="AF716" s="647"/>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565</v>
      </c>
      <c r="AE717" s="332"/>
      <c r="AF717" s="332"/>
      <c r="AG717" s="100" t="s">
        <v>621</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565</v>
      </c>
      <c r="AE718" s="332"/>
      <c r="AF718" s="332"/>
      <c r="AG718" s="126" t="s">
        <v>643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9" t="s">
        <v>58</v>
      </c>
      <c r="B719" s="800"/>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627</v>
      </c>
      <c r="AE719" s="625"/>
      <c r="AF719" s="625"/>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1"/>
      <c r="B721" s="802"/>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1"/>
      <c r="B722" s="802"/>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1"/>
      <c r="B723" s="802"/>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1"/>
      <c r="B724" s="802"/>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3"/>
      <c r="B725" s="804"/>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6"/>
      <c r="C726" s="839" t="s">
        <v>53</v>
      </c>
      <c r="D726" s="861"/>
      <c r="E726" s="861"/>
      <c r="F726" s="862"/>
      <c r="G726" s="597" t="s">
        <v>629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7"/>
      <c r="B727" s="828"/>
      <c r="C727" s="771" t="s">
        <v>57</v>
      </c>
      <c r="D727" s="772"/>
      <c r="E727" s="772"/>
      <c r="F727" s="773"/>
      <c r="G727" s="595" t="s">
        <v>628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thickBo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4" t="s">
        <v>645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117.75" customHeight="1" thickBot="1" x14ac:dyDescent="0.2">
      <c r="A731" s="823" t="s">
        <v>646</v>
      </c>
      <c r="B731" s="824"/>
      <c r="C731" s="824"/>
      <c r="D731" s="824"/>
      <c r="E731" s="825"/>
      <c r="F731" s="749" t="s">
        <v>647</v>
      </c>
      <c r="G731" s="750"/>
      <c r="H731" s="750"/>
      <c r="I731" s="750"/>
      <c r="J731" s="750"/>
      <c r="K731" s="750"/>
      <c r="L731" s="750"/>
      <c r="M731" s="750"/>
      <c r="N731" s="750"/>
      <c r="O731" s="750"/>
      <c r="P731" s="750"/>
      <c r="Q731" s="750"/>
      <c r="R731" s="750"/>
      <c r="S731" s="750"/>
      <c r="T731" s="750"/>
      <c r="U731" s="750"/>
      <c r="V731" s="750"/>
      <c r="W731" s="750"/>
      <c r="X731" s="750"/>
      <c r="Y731" s="750"/>
      <c r="Z731" s="750"/>
      <c r="AA731" s="750"/>
      <c r="AB731" s="750"/>
      <c r="AC731" s="750"/>
      <c r="AD731" s="750"/>
      <c r="AE731" s="750"/>
      <c r="AF731" s="750"/>
      <c r="AG731" s="750"/>
      <c r="AH731" s="750"/>
      <c r="AI731" s="750"/>
      <c r="AJ731" s="750"/>
      <c r="AK731" s="750"/>
      <c r="AL731" s="750"/>
      <c r="AM731" s="750"/>
      <c r="AN731" s="750"/>
      <c r="AO731" s="750"/>
      <c r="AP731" s="750"/>
      <c r="AQ731" s="750"/>
      <c r="AR731" s="750"/>
      <c r="AS731" s="750"/>
      <c r="AT731" s="750"/>
      <c r="AU731" s="750"/>
      <c r="AV731" s="750"/>
      <c r="AW731" s="750"/>
      <c r="AX731" s="751"/>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119.25" customHeight="1" thickBot="1" x14ac:dyDescent="0.2">
      <c r="A733" s="693" t="s">
        <v>648</v>
      </c>
      <c r="B733" s="694"/>
      <c r="C733" s="694"/>
      <c r="D733" s="694"/>
      <c r="E733" s="695"/>
      <c r="F733" s="657" t="s">
        <v>638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385.5" customHeight="1" thickBot="1" x14ac:dyDescent="0.2">
      <c r="A735" s="814" t="s">
        <v>650</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5" t="s">
        <v>405</v>
      </c>
      <c r="B737" s="210"/>
      <c r="C737" s="210"/>
      <c r="D737" s="211"/>
      <c r="E737" s="1016" t="s">
        <v>592</v>
      </c>
      <c r="F737" s="1016"/>
      <c r="G737" s="1016"/>
      <c r="H737" s="1016"/>
      <c r="I737" s="1016"/>
      <c r="J737" s="1016"/>
      <c r="K737" s="1016"/>
      <c r="L737" s="1016"/>
      <c r="M737" s="1016"/>
      <c r="N737" s="378" t="s">
        <v>400</v>
      </c>
      <c r="O737" s="378"/>
      <c r="P737" s="378"/>
      <c r="Q737" s="378"/>
      <c r="R737" s="1016" t="s">
        <v>593</v>
      </c>
      <c r="S737" s="1016"/>
      <c r="T737" s="1016"/>
      <c r="U737" s="1016"/>
      <c r="V737" s="1016"/>
      <c r="W737" s="1016"/>
      <c r="X737" s="1016"/>
      <c r="Y737" s="1016"/>
      <c r="Z737" s="1016"/>
      <c r="AA737" s="378" t="s">
        <v>399</v>
      </c>
      <c r="AB737" s="378"/>
      <c r="AC737" s="378"/>
      <c r="AD737" s="378"/>
      <c r="AE737" s="1016" t="s">
        <v>594</v>
      </c>
      <c r="AF737" s="1016"/>
      <c r="AG737" s="1016"/>
      <c r="AH737" s="1016"/>
      <c r="AI737" s="1016"/>
      <c r="AJ737" s="1016"/>
      <c r="AK737" s="1016"/>
      <c r="AL737" s="1016"/>
      <c r="AM737" s="1016"/>
      <c r="AN737" s="378" t="s">
        <v>398</v>
      </c>
      <c r="AO737" s="378"/>
      <c r="AP737" s="378"/>
      <c r="AQ737" s="378"/>
      <c r="AR737" s="1022" t="s">
        <v>595</v>
      </c>
      <c r="AS737" s="1023"/>
      <c r="AT737" s="1023"/>
      <c r="AU737" s="1023"/>
      <c r="AV737" s="1023"/>
      <c r="AW737" s="1023"/>
      <c r="AX737" s="1024"/>
      <c r="AY737" s="88"/>
      <c r="AZ737" s="88"/>
    </row>
    <row r="738" spans="1:52" ht="24.75" customHeight="1" x14ac:dyDescent="0.15">
      <c r="A738" s="1015" t="s">
        <v>397</v>
      </c>
      <c r="B738" s="210"/>
      <c r="C738" s="210"/>
      <c r="D738" s="211"/>
      <c r="E738" s="1016" t="s">
        <v>596</v>
      </c>
      <c r="F738" s="1016"/>
      <c r="G738" s="1016"/>
      <c r="H738" s="1016"/>
      <c r="I738" s="1016"/>
      <c r="J738" s="1016"/>
      <c r="K738" s="1016"/>
      <c r="L738" s="1016"/>
      <c r="M738" s="1016"/>
      <c r="N738" s="378" t="s">
        <v>396</v>
      </c>
      <c r="O738" s="378"/>
      <c r="P738" s="378"/>
      <c r="Q738" s="378"/>
      <c r="R738" s="1016" t="s">
        <v>597</v>
      </c>
      <c r="S738" s="1016"/>
      <c r="T738" s="1016"/>
      <c r="U738" s="1016"/>
      <c r="V738" s="1016"/>
      <c r="W738" s="1016"/>
      <c r="X738" s="1016"/>
      <c r="Y738" s="1016"/>
      <c r="Z738" s="1016"/>
      <c r="AA738" s="378" t="s">
        <v>395</v>
      </c>
      <c r="AB738" s="378"/>
      <c r="AC738" s="378"/>
      <c r="AD738" s="378"/>
      <c r="AE738" s="1016" t="s">
        <v>598</v>
      </c>
      <c r="AF738" s="1016"/>
      <c r="AG738" s="1016"/>
      <c r="AH738" s="1016"/>
      <c r="AI738" s="1016"/>
      <c r="AJ738" s="1016"/>
      <c r="AK738" s="1016"/>
      <c r="AL738" s="1016"/>
      <c r="AM738" s="1016"/>
      <c r="AN738" s="378" t="s">
        <v>394</v>
      </c>
      <c r="AO738" s="378"/>
      <c r="AP738" s="378"/>
      <c r="AQ738" s="378"/>
      <c r="AR738" s="1022">
        <v>97</v>
      </c>
      <c r="AS738" s="1023"/>
      <c r="AT738" s="1023"/>
      <c r="AU738" s="1023"/>
      <c r="AV738" s="1023"/>
      <c r="AW738" s="1023"/>
      <c r="AX738" s="1024"/>
    </row>
    <row r="739" spans="1:52" ht="24.75" customHeight="1" x14ac:dyDescent="0.15">
      <c r="A739" s="1015" t="s">
        <v>393</v>
      </c>
      <c r="B739" s="210"/>
      <c r="C739" s="210"/>
      <c r="D739" s="211"/>
      <c r="E739" s="1016">
        <v>98</v>
      </c>
      <c r="F739" s="1016"/>
      <c r="G739" s="1016"/>
      <c r="H739" s="1016"/>
      <c r="I739" s="1016"/>
      <c r="J739" s="1016"/>
      <c r="K739" s="1016"/>
      <c r="L739" s="1016"/>
      <c r="M739" s="1016"/>
      <c r="N739" s="1017"/>
      <c r="O739" s="1017"/>
      <c r="P739" s="1017"/>
      <c r="Q739" s="1017"/>
      <c r="R739" s="1018"/>
      <c r="S739" s="1018"/>
      <c r="T739" s="1018"/>
      <c r="U739" s="1018"/>
      <c r="V739" s="1018"/>
      <c r="W739" s="1018"/>
      <c r="X739" s="1018"/>
      <c r="Y739" s="1018"/>
      <c r="Z739" s="1018"/>
      <c r="AA739" s="1017"/>
      <c r="AB739" s="1017"/>
      <c r="AC739" s="1017"/>
      <c r="AD739" s="1017"/>
      <c r="AE739" s="1018"/>
      <c r="AF739" s="1018"/>
      <c r="AG739" s="1018"/>
      <c r="AH739" s="1018"/>
      <c r="AI739" s="1018"/>
      <c r="AJ739" s="1018"/>
      <c r="AK739" s="1018"/>
      <c r="AL739" s="1018"/>
      <c r="AM739" s="1018"/>
      <c r="AN739" s="1017"/>
      <c r="AO739" s="1017"/>
      <c r="AP739" s="1017"/>
      <c r="AQ739" s="1017"/>
      <c r="AR739" s="1019"/>
      <c r="AS739" s="1020"/>
      <c r="AT739" s="1020"/>
      <c r="AU739" s="1020"/>
      <c r="AV739" s="1020"/>
      <c r="AW739" s="1020"/>
      <c r="AX739" s="1021"/>
    </row>
    <row r="740" spans="1:52" ht="24.75" customHeight="1" thickBot="1" x14ac:dyDescent="0.2">
      <c r="A740" s="997" t="s">
        <v>417</v>
      </c>
      <c r="B740" s="998"/>
      <c r="C740" s="998"/>
      <c r="D740" s="999"/>
      <c r="E740" s="1000" t="s">
        <v>566</v>
      </c>
      <c r="F740" s="1001"/>
      <c r="G740" s="1001"/>
      <c r="H740" s="92" t="str">
        <f>IF(E740="", "", "(")</f>
        <v>(</v>
      </c>
      <c r="I740" s="1001"/>
      <c r="J740" s="1001"/>
      <c r="K740" s="92" t="str">
        <f>IF(OR(I740="　", I740=""), "", "-")</f>
        <v/>
      </c>
      <c r="L740" s="1002">
        <v>97</v>
      </c>
      <c r="M740" s="1002"/>
      <c r="N740" s="93" t="str">
        <f>IF(O740="", "", "-")</f>
        <v/>
      </c>
      <c r="O740" s="94"/>
      <c r="P740" s="93" t="str">
        <f>IF(E740="", "", ")")</f>
        <v>)</v>
      </c>
      <c r="Q740" s="1000"/>
      <c r="R740" s="1001"/>
      <c r="S740" s="1001"/>
      <c r="T740" s="92" t="str">
        <f>IF(Q740="", "", "(")</f>
        <v/>
      </c>
      <c r="U740" s="1001"/>
      <c r="V740" s="1001"/>
      <c r="W740" s="92" t="str">
        <f>IF(OR(U740="　", U740=""), "", "-")</f>
        <v/>
      </c>
      <c r="X740" s="1002"/>
      <c r="Y740" s="1002"/>
      <c r="Z740" s="93" t="str">
        <f>IF(AA740="", "", "-")</f>
        <v/>
      </c>
      <c r="AA740" s="94"/>
      <c r="AB740" s="93" t="str">
        <f>IF(Q740="", "", ")")</f>
        <v/>
      </c>
      <c r="AC740" s="1000"/>
      <c r="AD740" s="1001"/>
      <c r="AE740" s="1001"/>
      <c r="AF740" s="92" t="str">
        <f>IF(AC740="", "", "(")</f>
        <v/>
      </c>
      <c r="AG740" s="1001"/>
      <c r="AH740" s="1001"/>
      <c r="AI740" s="92" t="str">
        <f>IF(OR(AG740="　", AG740=""), "", "-")</f>
        <v/>
      </c>
      <c r="AJ740" s="1002"/>
      <c r="AK740" s="1002"/>
      <c r="AL740" s="93" t="str">
        <f>IF(AM740="", "", "-")</f>
        <v/>
      </c>
      <c r="AM740" s="94"/>
      <c r="AN740" s="93" t="str">
        <f>IF(AC740="", "", ")")</f>
        <v/>
      </c>
      <c r="AO740" s="1025"/>
      <c r="AP740" s="1026"/>
      <c r="AQ740" s="1026"/>
      <c r="AR740" s="1026"/>
      <c r="AS740" s="1026"/>
      <c r="AT740" s="1026"/>
      <c r="AU740" s="1026"/>
      <c r="AV740" s="1026"/>
      <c r="AW740" s="1026"/>
      <c r="AX740" s="1027"/>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thickBot="1" x14ac:dyDescent="0.2">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612</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7"/>
    </row>
    <row r="781" spans="1:50" ht="24.75" customHeight="1" x14ac:dyDescent="0.15">
      <c r="A781" s="651"/>
      <c r="B781" s="652"/>
      <c r="C781" s="652"/>
      <c r="D781" s="652"/>
      <c r="E781" s="652"/>
      <c r="F781" s="653"/>
      <c r="G781" s="839"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2"/>
      <c r="AC781" s="839"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613</v>
      </c>
      <c r="H782" s="691"/>
      <c r="I782" s="691"/>
      <c r="J782" s="691"/>
      <c r="K782" s="692"/>
      <c r="L782" s="684" t="s">
        <v>614</v>
      </c>
      <c r="M782" s="685"/>
      <c r="N782" s="685"/>
      <c r="O782" s="685"/>
      <c r="P782" s="685"/>
      <c r="Q782" s="685"/>
      <c r="R782" s="685"/>
      <c r="S782" s="685"/>
      <c r="T782" s="685"/>
      <c r="U782" s="685"/>
      <c r="V782" s="685"/>
      <c r="W782" s="685"/>
      <c r="X782" s="686"/>
      <c r="Y782" s="406">
        <v>8</v>
      </c>
      <c r="Z782" s="407"/>
      <c r="AA782" s="407"/>
      <c r="AB782" s="829"/>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1"/>
      <c r="B783" s="652"/>
      <c r="C783" s="652"/>
      <c r="D783" s="652"/>
      <c r="E783" s="652"/>
      <c r="F783" s="653"/>
      <c r="G783" s="626" t="s">
        <v>615</v>
      </c>
      <c r="H783" s="627"/>
      <c r="I783" s="627"/>
      <c r="J783" s="627"/>
      <c r="K783" s="628"/>
      <c r="L783" s="618" t="s">
        <v>616</v>
      </c>
      <c r="M783" s="619"/>
      <c r="N783" s="619"/>
      <c r="O783" s="619"/>
      <c r="P783" s="619"/>
      <c r="Q783" s="619"/>
      <c r="R783" s="619"/>
      <c r="S783" s="619"/>
      <c r="T783" s="619"/>
      <c r="U783" s="619"/>
      <c r="V783" s="619"/>
      <c r="W783" s="619"/>
      <c r="X783" s="620"/>
      <c r="Y783" s="621">
        <v>3</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t="s">
        <v>617</v>
      </c>
      <c r="H784" s="627"/>
      <c r="I784" s="627"/>
      <c r="J784" s="627"/>
      <c r="K784" s="628"/>
      <c r="L784" s="618" t="s">
        <v>618</v>
      </c>
      <c r="M784" s="619"/>
      <c r="N784" s="619"/>
      <c r="O784" s="619"/>
      <c r="P784" s="619"/>
      <c r="Q784" s="619"/>
      <c r="R784" s="619"/>
      <c r="S784" s="619"/>
      <c r="T784" s="619"/>
      <c r="U784" s="619"/>
      <c r="V784" s="619"/>
      <c r="W784" s="619"/>
      <c r="X784" s="620"/>
      <c r="Y784" s="621">
        <v>3</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50" t="s">
        <v>20</v>
      </c>
      <c r="H792" s="851"/>
      <c r="I792" s="851"/>
      <c r="J792" s="851"/>
      <c r="K792" s="851"/>
      <c r="L792" s="852"/>
      <c r="M792" s="853"/>
      <c r="N792" s="853"/>
      <c r="O792" s="853"/>
      <c r="P792" s="853"/>
      <c r="Q792" s="853"/>
      <c r="R792" s="853"/>
      <c r="S792" s="853"/>
      <c r="T792" s="853"/>
      <c r="U792" s="853"/>
      <c r="V792" s="853"/>
      <c r="W792" s="853"/>
      <c r="X792" s="854"/>
      <c r="Y792" s="855">
        <f>SUM(Y782:AB791)</f>
        <v>14</v>
      </c>
      <c r="Z792" s="856"/>
      <c r="AA792" s="856"/>
      <c r="AB792" s="857"/>
      <c r="AC792" s="850" t="s">
        <v>20</v>
      </c>
      <c r="AD792" s="851"/>
      <c r="AE792" s="851"/>
      <c r="AF792" s="851"/>
      <c r="AG792" s="851"/>
      <c r="AH792" s="852"/>
      <c r="AI792" s="853"/>
      <c r="AJ792" s="853"/>
      <c r="AK792" s="853"/>
      <c r="AL792" s="853"/>
      <c r="AM792" s="853"/>
      <c r="AN792" s="853"/>
      <c r="AO792" s="853"/>
      <c r="AP792" s="853"/>
      <c r="AQ792" s="853"/>
      <c r="AR792" s="853"/>
      <c r="AS792" s="853"/>
      <c r="AT792" s="854"/>
      <c r="AU792" s="855">
        <f>SUM(AU782:AX791)</f>
        <v>0</v>
      </c>
      <c r="AV792" s="856"/>
      <c r="AW792" s="856"/>
      <c r="AX792" s="858"/>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7"/>
    </row>
    <row r="794" spans="1:50" ht="24.75" hidden="1" customHeight="1" x14ac:dyDescent="0.15">
      <c r="A794" s="651"/>
      <c r="B794" s="652"/>
      <c r="C794" s="652"/>
      <c r="D794" s="652"/>
      <c r="E794" s="652"/>
      <c r="F794" s="653"/>
      <c r="G794" s="839"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2"/>
      <c r="AC794" s="839"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9"/>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50" t="s">
        <v>20</v>
      </c>
      <c r="H805" s="851"/>
      <c r="I805" s="851"/>
      <c r="J805" s="851"/>
      <c r="K805" s="851"/>
      <c r="L805" s="852"/>
      <c r="M805" s="853"/>
      <c r="N805" s="853"/>
      <c r="O805" s="853"/>
      <c r="P805" s="853"/>
      <c r="Q805" s="853"/>
      <c r="R805" s="853"/>
      <c r="S805" s="853"/>
      <c r="T805" s="853"/>
      <c r="U805" s="853"/>
      <c r="V805" s="853"/>
      <c r="W805" s="853"/>
      <c r="X805" s="854"/>
      <c r="Y805" s="855">
        <f>SUM(Y795:AB804)</f>
        <v>0</v>
      </c>
      <c r="Z805" s="856"/>
      <c r="AA805" s="856"/>
      <c r="AB805" s="857"/>
      <c r="AC805" s="850" t="s">
        <v>20</v>
      </c>
      <c r="AD805" s="851"/>
      <c r="AE805" s="851"/>
      <c r="AF805" s="851"/>
      <c r="AG805" s="851"/>
      <c r="AH805" s="852"/>
      <c r="AI805" s="853"/>
      <c r="AJ805" s="853"/>
      <c r="AK805" s="853"/>
      <c r="AL805" s="853"/>
      <c r="AM805" s="853"/>
      <c r="AN805" s="853"/>
      <c r="AO805" s="853"/>
      <c r="AP805" s="853"/>
      <c r="AQ805" s="853"/>
      <c r="AR805" s="853"/>
      <c r="AS805" s="853"/>
      <c r="AT805" s="854"/>
      <c r="AU805" s="855">
        <f>SUM(AU795:AX804)</f>
        <v>0</v>
      </c>
      <c r="AV805" s="856"/>
      <c r="AW805" s="856"/>
      <c r="AX805" s="858"/>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7"/>
    </row>
    <row r="807" spans="1:50" ht="24.75" hidden="1" customHeight="1" x14ac:dyDescent="0.15">
      <c r="A807" s="651"/>
      <c r="B807" s="652"/>
      <c r="C807" s="652"/>
      <c r="D807" s="652"/>
      <c r="E807" s="652"/>
      <c r="F807" s="653"/>
      <c r="G807" s="839"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2"/>
      <c r="AC807" s="839"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9"/>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50" t="s">
        <v>20</v>
      </c>
      <c r="H818" s="851"/>
      <c r="I818" s="851"/>
      <c r="J818" s="851"/>
      <c r="K818" s="851"/>
      <c r="L818" s="852"/>
      <c r="M818" s="853"/>
      <c r="N818" s="853"/>
      <c r="O818" s="853"/>
      <c r="P818" s="853"/>
      <c r="Q818" s="853"/>
      <c r="R818" s="853"/>
      <c r="S818" s="853"/>
      <c r="T818" s="853"/>
      <c r="U818" s="853"/>
      <c r="V818" s="853"/>
      <c r="W818" s="853"/>
      <c r="X818" s="854"/>
      <c r="Y818" s="855">
        <f>SUM(Y808:AB817)</f>
        <v>0</v>
      </c>
      <c r="Z818" s="856"/>
      <c r="AA818" s="856"/>
      <c r="AB818" s="857"/>
      <c r="AC818" s="850" t="s">
        <v>20</v>
      </c>
      <c r="AD818" s="851"/>
      <c r="AE818" s="851"/>
      <c r="AF818" s="851"/>
      <c r="AG818" s="851"/>
      <c r="AH818" s="852"/>
      <c r="AI818" s="853"/>
      <c r="AJ818" s="853"/>
      <c r="AK818" s="853"/>
      <c r="AL818" s="853"/>
      <c r="AM818" s="853"/>
      <c r="AN818" s="853"/>
      <c r="AO818" s="853"/>
      <c r="AP818" s="853"/>
      <c r="AQ818" s="853"/>
      <c r="AR818" s="853"/>
      <c r="AS818" s="853"/>
      <c r="AT818" s="854"/>
      <c r="AU818" s="855">
        <f>SUM(AU808:AX817)</f>
        <v>0</v>
      </c>
      <c r="AV818" s="856"/>
      <c r="AW818" s="856"/>
      <c r="AX818" s="858"/>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7"/>
    </row>
    <row r="820" spans="1:50" ht="24.75" hidden="1" customHeight="1" x14ac:dyDescent="0.15">
      <c r="A820" s="651"/>
      <c r="B820" s="652"/>
      <c r="C820" s="652"/>
      <c r="D820" s="652"/>
      <c r="E820" s="652"/>
      <c r="F820" s="653"/>
      <c r="G820" s="839"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2"/>
      <c r="AC820" s="839"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9"/>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50" t="s">
        <v>20</v>
      </c>
      <c r="H831" s="851"/>
      <c r="I831" s="851"/>
      <c r="J831" s="851"/>
      <c r="K831" s="851"/>
      <c r="L831" s="852"/>
      <c r="M831" s="853"/>
      <c r="N831" s="853"/>
      <c r="O831" s="853"/>
      <c r="P831" s="853"/>
      <c r="Q831" s="853"/>
      <c r="R831" s="853"/>
      <c r="S831" s="853"/>
      <c r="T831" s="853"/>
      <c r="U831" s="853"/>
      <c r="V831" s="853"/>
      <c r="W831" s="853"/>
      <c r="X831" s="854"/>
      <c r="Y831" s="855">
        <f>SUM(Y821:AB830)</f>
        <v>0</v>
      </c>
      <c r="Z831" s="856"/>
      <c r="AA831" s="856"/>
      <c r="AB831" s="857"/>
      <c r="AC831" s="850" t="s">
        <v>20</v>
      </c>
      <c r="AD831" s="851"/>
      <c r="AE831" s="851"/>
      <c r="AF831" s="851"/>
      <c r="AG831" s="851"/>
      <c r="AH831" s="852"/>
      <c r="AI831" s="853"/>
      <c r="AJ831" s="853"/>
      <c r="AK831" s="853"/>
      <c r="AL831" s="853"/>
      <c r="AM831" s="853"/>
      <c r="AN831" s="853"/>
      <c r="AO831" s="853"/>
      <c r="AP831" s="853"/>
      <c r="AQ831" s="853"/>
      <c r="AR831" s="853"/>
      <c r="AS831" s="853"/>
      <c r="AT831" s="854"/>
      <c r="AU831" s="855">
        <f>SUM(AU821:AX830)</f>
        <v>0</v>
      </c>
      <c r="AV831" s="856"/>
      <c r="AW831" s="856"/>
      <c r="AX831" s="858"/>
    </row>
    <row r="832" spans="1:50" ht="24.75" customHeight="1" thickBot="1" x14ac:dyDescent="0.2">
      <c r="A832" s="929" t="s">
        <v>148</v>
      </c>
      <c r="B832" s="930"/>
      <c r="C832" s="930"/>
      <c r="D832" s="930"/>
      <c r="E832" s="930"/>
      <c r="F832" s="930"/>
      <c r="G832" s="930"/>
      <c r="H832" s="930"/>
      <c r="I832" s="930"/>
      <c r="J832" s="930"/>
      <c r="K832" s="930"/>
      <c r="L832" s="930"/>
      <c r="M832" s="930"/>
      <c r="N832" s="930"/>
      <c r="O832" s="930"/>
      <c r="P832" s="930"/>
      <c r="Q832" s="930"/>
      <c r="R832" s="930"/>
      <c r="S832" s="930"/>
      <c r="T832" s="930"/>
      <c r="U832" s="930"/>
      <c r="V832" s="930"/>
      <c r="W832" s="930"/>
      <c r="X832" s="930"/>
      <c r="Y832" s="930"/>
      <c r="Z832" s="930"/>
      <c r="AA832" s="930"/>
      <c r="AB832" s="930"/>
      <c r="AC832" s="930"/>
      <c r="AD832" s="930"/>
      <c r="AE832" s="930"/>
      <c r="AF832" s="930"/>
      <c r="AG832" s="930"/>
      <c r="AH832" s="930"/>
      <c r="AI832" s="930"/>
      <c r="AJ832" s="930"/>
      <c r="AK832" s="931"/>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9.5" customHeight="1" x14ac:dyDescent="0.15">
      <c r="A838" s="389">
        <v>1</v>
      </c>
      <c r="B838" s="389">
        <v>1</v>
      </c>
      <c r="C838" s="374" t="s">
        <v>619</v>
      </c>
      <c r="D838" s="360"/>
      <c r="E838" s="360"/>
      <c r="F838" s="360"/>
      <c r="G838" s="360"/>
      <c r="H838" s="360"/>
      <c r="I838" s="360"/>
      <c r="J838" s="361">
        <v>5010002052348</v>
      </c>
      <c r="K838" s="362"/>
      <c r="L838" s="362"/>
      <c r="M838" s="362"/>
      <c r="N838" s="362"/>
      <c r="O838" s="362"/>
      <c r="P838" s="375" t="s">
        <v>620</v>
      </c>
      <c r="Q838" s="363"/>
      <c r="R838" s="363"/>
      <c r="S838" s="363"/>
      <c r="T838" s="363"/>
      <c r="U838" s="363"/>
      <c r="V838" s="363"/>
      <c r="W838" s="363"/>
      <c r="X838" s="363"/>
      <c r="Y838" s="364">
        <v>14</v>
      </c>
      <c r="Z838" s="365"/>
      <c r="AA838" s="365"/>
      <c r="AB838" s="366"/>
      <c r="AC838" s="376" t="s">
        <v>375</v>
      </c>
      <c r="AD838" s="384"/>
      <c r="AE838" s="384"/>
      <c r="AF838" s="384"/>
      <c r="AG838" s="384"/>
      <c r="AH838" s="385">
        <v>2</v>
      </c>
      <c r="AI838" s="386"/>
      <c r="AJ838" s="386"/>
      <c r="AK838" s="386"/>
      <c r="AL838" s="370">
        <v>81.5</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25"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599</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599</v>
      </c>
      <c r="M3" s="13" t="str">
        <f t="shared" ref="M3:M11" si="2">IF(L3="","",K3)</f>
        <v>文教及び科学振興</v>
      </c>
      <c r="N3" s="13" t="str">
        <f>IF(M3="",N2,IF(N2&lt;&gt;"",CONCATENATE(N2,"、",M3),M3))</f>
        <v>文教及び科学振興</v>
      </c>
      <c r="O3" s="13"/>
      <c r="P3" s="12" t="s">
        <v>75</v>
      </c>
      <c r="Q3" s="17" t="s">
        <v>600</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t="s">
        <v>565</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国土強靱化施策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4"/>
      <c r="Z2" s="853"/>
      <c r="AA2" s="854"/>
      <c r="AB2" s="1058" t="s">
        <v>11</v>
      </c>
      <c r="AC2" s="1059"/>
      <c r="AD2" s="1060"/>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5"/>
      <c r="Z3" s="1056"/>
      <c r="AA3" s="1057"/>
      <c r="AB3" s="1061"/>
      <c r="AC3" s="1062"/>
      <c r="AD3" s="1063"/>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1"/>
      <c r="I4" s="1031"/>
      <c r="J4" s="1031"/>
      <c r="K4" s="1031"/>
      <c r="L4" s="1031"/>
      <c r="M4" s="1031"/>
      <c r="N4" s="1031"/>
      <c r="O4" s="1032"/>
      <c r="P4" s="104"/>
      <c r="Q4" s="1039"/>
      <c r="R4" s="1039"/>
      <c r="S4" s="1039"/>
      <c r="T4" s="1039"/>
      <c r="U4" s="1039"/>
      <c r="V4" s="1039"/>
      <c r="W4" s="1039"/>
      <c r="X4" s="1040"/>
      <c r="Y4" s="1049" t="s">
        <v>12</v>
      </c>
      <c r="Z4" s="1050"/>
      <c r="AA4" s="1051"/>
      <c r="AB4" s="484"/>
      <c r="AC4" s="1053"/>
      <c r="AD4" s="1053"/>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3"/>
      <c r="H5" s="1034"/>
      <c r="I5" s="1034"/>
      <c r="J5" s="1034"/>
      <c r="K5" s="1034"/>
      <c r="L5" s="1034"/>
      <c r="M5" s="1034"/>
      <c r="N5" s="1034"/>
      <c r="O5" s="1035"/>
      <c r="P5" s="1041"/>
      <c r="Q5" s="1041"/>
      <c r="R5" s="1041"/>
      <c r="S5" s="1041"/>
      <c r="T5" s="1041"/>
      <c r="U5" s="1041"/>
      <c r="V5" s="1041"/>
      <c r="W5" s="1041"/>
      <c r="X5" s="1042"/>
      <c r="Y5" s="438" t="s">
        <v>54</v>
      </c>
      <c r="Z5" s="1046"/>
      <c r="AA5" s="1047"/>
      <c r="AB5" s="546"/>
      <c r="AC5" s="1052"/>
      <c r="AD5" s="1052"/>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6"/>
      <c r="H6" s="1037"/>
      <c r="I6" s="1037"/>
      <c r="J6" s="1037"/>
      <c r="K6" s="1037"/>
      <c r="L6" s="1037"/>
      <c r="M6" s="1037"/>
      <c r="N6" s="1037"/>
      <c r="O6" s="1038"/>
      <c r="P6" s="1043"/>
      <c r="Q6" s="1043"/>
      <c r="R6" s="1043"/>
      <c r="S6" s="1043"/>
      <c r="T6" s="1043"/>
      <c r="U6" s="1043"/>
      <c r="V6" s="1043"/>
      <c r="W6" s="1043"/>
      <c r="X6" s="1044"/>
      <c r="Y6" s="1045" t="s">
        <v>13</v>
      </c>
      <c r="Z6" s="1046"/>
      <c r="AA6" s="1047"/>
      <c r="AB6" s="614" t="s">
        <v>182</v>
      </c>
      <c r="AC6" s="1048"/>
      <c r="AD6" s="1048"/>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4"/>
      <c r="Z9" s="853"/>
      <c r="AA9" s="854"/>
      <c r="AB9" s="1058" t="s">
        <v>11</v>
      </c>
      <c r="AC9" s="1059"/>
      <c r="AD9" s="1060"/>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5"/>
      <c r="Z10" s="1056"/>
      <c r="AA10" s="1057"/>
      <c r="AB10" s="1061"/>
      <c r="AC10" s="1062"/>
      <c r="AD10" s="1063"/>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1"/>
      <c r="I11" s="1031"/>
      <c r="J11" s="1031"/>
      <c r="K11" s="1031"/>
      <c r="L11" s="1031"/>
      <c r="M11" s="1031"/>
      <c r="N11" s="1031"/>
      <c r="O11" s="1032"/>
      <c r="P11" s="104"/>
      <c r="Q11" s="1039"/>
      <c r="R11" s="1039"/>
      <c r="S11" s="1039"/>
      <c r="T11" s="1039"/>
      <c r="U11" s="1039"/>
      <c r="V11" s="1039"/>
      <c r="W11" s="1039"/>
      <c r="X11" s="1040"/>
      <c r="Y11" s="1049" t="s">
        <v>12</v>
      </c>
      <c r="Z11" s="1050"/>
      <c r="AA11" s="1051"/>
      <c r="AB11" s="484"/>
      <c r="AC11" s="1053"/>
      <c r="AD11" s="1053"/>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3"/>
      <c r="H12" s="1034"/>
      <c r="I12" s="1034"/>
      <c r="J12" s="1034"/>
      <c r="K12" s="1034"/>
      <c r="L12" s="1034"/>
      <c r="M12" s="1034"/>
      <c r="N12" s="1034"/>
      <c r="O12" s="1035"/>
      <c r="P12" s="1041"/>
      <c r="Q12" s="1041"/>
      <c r="R12" s="1041"/>
      <c r="S12" s="1041"/>
      <c r="T12" s="1041"/>
      <c r="U12" s="1041"/>
      <c r="V12" s="1041"/>
      <c r="W12" s="1041"/>
      <c r="X12" s="1042"/>
      <c r="Y12" s="438" t="s">
        <v>54</v>
      </c>
      <c r="Z12" s="1046"/>
      <c r="AA12" s="1047"/>
      <c r="AB12" s="546"/>
      <c r="AC12" s="1052"/>
      <c r="AD12" s="1052"/>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4" t="s">
        <v>182</v>
      </c>
      <c r="AC13" s="1048"/>
      <c r="AD13" s="1048"/>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4"/>
      <c r="Z16" s="853"/>
      <c r="AA16" s="854"/>
      <c r="AB16" s="1058" t="s">
        <v>11</v>
      </c>
      <c r="AC16" s="1059"/>
      <c r="AD16" s="1060"/>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5"/>
      <c r="Z17" s="1056"/>
      <c r="AA17" s="1057"/>
      <c r="AB17" s="1061"/>
      <c r="AC17" s="1062"/>
      <c r="AD17" s="1063"/>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1"/>
      <c r="I18" s="1031"/>
      <c r="J18" s="1031"/>
      <c r="K18" s="1031"/>
      <c r="L18" s="1031"/>
      <c r="M18" s="1031"/>
      <c r="N18" s="1031"/>
      <c r="O18" s="1032"/>
      <c r="P18" s="104"/>
      <c r="Q18" s="1039"/>
      <c r="R18" s="1039"/>
      <c r="S18" s="1039"/>
      <c r="T18" s="1039"/>
      <c r="U18" s="1039"/>
      <c r="V18" s="1039"/>
      <c r="W18" s="1039"/>
      <c r="X18" s="1040"/>
      <c r="Y18" s="1049" t="s">
        <v>12</v>
      </c>
      <c r="Z18" s="1050"/>
      <c r="AA18" s="1051"/>
      <c r="AB18" s="484"/>
      <c r="AC18" s="1053"/>
      <c r="AD18" s="1053"/>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3"/>
      <c r="H19" s="1034"/>
      <c r="I19" s="1034"/>
      <c r="J19" s="1034"/>
      <c r="K19" s="1034"/>
      <c r="L19" s="1034"/>
      <c r="M19" s="1034"/>
      <c r="N19" s="1034"/>
      <c r="O19" s="1035"/>
      <c r="P19" s="1041"/>
      <c r="Q19" s="1041"/>
      <c r="R19" s="1041"/>
      <c r="S19" s="1041"/>
      <c r="T19" s="1041"/>
      <c r="U19" s="1041"/>
      <c r="V19" s="1041"/>
      <c r="W19" s="1041"/>
      <c r="X19" s="1042"/>
      <c r="Y19" s="438" t="s">
        <v>54</v>
      </c>
      <c r="Z19" s="1046"/>
      <c r="AA19" s="1047"/>
      <c r="AB19" s="546"/>
      <c r="AC19" s="1052"/>
      <c r="AD19" s="1052"/>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4" t="s">
        <v>182</v>
      </c>
      <c r="AC20" s="1048"/>
      <c r="AD20" s="1048"/>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4"/>
      <c r="Z23" s="853"/>
      <c r="AA23" s="854"/>
      <c r="AB23" s="1058" t="s">
        <v>11</v>
      </c>
      <c r="AC23" s="1059"/>
      <c r="AD23" s="1060"/>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5"/>
      <c r="Z24" s="1056"/>
      <c r="AA24" s="1057"/>
      <c r="AB24" s="1061"/>
      <c r="AC24" s="1062"/>
      <c r="AD24" s="1063"/>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1"/>
      <c r="I25" s="1031"/>
      <c r="J25" s="1031"/>
      <c r="K25" s="1031"/>
      <c r="L25" s="1031"/>
      <c r="M25" s="1031"/>
      <c r="N25" s="1031"/>
      <c r="O25" s="1032"/>
      <c r="P25" s="104"/>
      <c r="Q25" s="1039"/>
      <c r="R25" s="1039"/>
      <c r="S25" s="1039"/>
      <c r="T25" s="1039"/>
      <c r="U25" s="1039"/>
      <c r="V25" s="1039"/>
      <c r="W25" s="1039"/>
      <c r="X25" s="1040"/>
      <c r="Y25" s="1049" t="s">
        <v>12</v>
      </c>
      <c r="Z25" s="1050"/>
      <c r="AA25" s="1051"/>
      <c r="AB25" s="484"/>
      <c r="AC25" s="1053"/>
      <c r="AD25" s="1053"/>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3"/>
      <c r="H26" s="1034"/>
      <c r="I26" s="1034"/>
      <c r="J26" s="1034"/>
      <c r="K26" s="1034"/>
      <c r="L26" s="1034"/>
      <c r="M26" s="1034"/>
      <c r="N26" s="1034"/>
      <c r="O26" s="1035"/>
      <c r="P26" s="1041"/>
      <c r="Q26" s="1041"/>
      <c r="R26" s="1041"/>
      <c r="S26" s="1041"/>
      <c r="T26" s="1041"/>
      <c r="U26" s="1041"/>
      <c r="V26" s="1041"/>
      <c r="W26" s="1041"/>
      <c r="X26" s="1042"/>
      <c r="Y26" s="438" t="s">
        <v>54</v>
      </c>
      <c r="Z26" s="1046"/>
      <c r="AA26" s="1047"/>
      <c r="AB26" s="546"/>
      <c r="AC26" s="1052"/>
      <c r="AD26" s="1052"/>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4" t="s">
        <v>182</v>
      </c>
      <c r="AC27" s="1048"/>
      <c r="AD27" s="1048"/>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4"/>
      <c r="Z30" s="853"/>
      <c r="AA30" s="854"/>
      <c r="AB30" s="1058" t="s">
        <v>11</v>
      </c>
      <c r="AC30" s="1059"/>
      <c r="AD30" s="1060"/>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5"/>
      <c r="Z31" s="1056"/>
      <c r="AA31" s="1057"/>
      <c r="AB31" s="1061"/>
      <c r="AC31" s="1062"/>
      <c r="AD31" s="1063"/>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1"/>
      <c r="I32" s="1031"/>
      <c r="J32" s="1031"/>
      <c r="K32" s="1031"/>
      <c r="L32" s="1031"/>
      <c r="M32" s="1031"/>
      <c r="N32" s="1031"/>
      <c r="O32" s="1032"/>
      <c r="P32" s="104"/>
      <c r="Q32" s="1039"/>
      <c r="R32" s="1039"/>
      <c r="S32" s="1039"/>
      <c r="T32" s="1039"/>
      <c r="U32" s="1039"/>
      <c r="V32" s="1039"/>
      <c r="W32" s="1039"/>
      <c r="X32" s="1040"/>
      <c r="Y32" s="1049" t="s">
        <v>12</v>
      </c>
      <c r="Z32" s="1050"/>
      <c r="AA32" s="1051"/>
      <c r="AB32" s="484"/>
      <c r="AC32" s="1053"/>
      <c r="AD32" s="1053"/>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3"/>
      <c r="H33" s="1034"/>
      <c r="I33" s="1034"/>
      <c r="J33" s="1034"/>
      <c r="K33" s="1034"/>
      <c r="L33" s="1034"/>
      <c r="M33" s="1034"/>
      <c r="N33" s="1034"/>
      <c r="O33" s="1035"/>
      <c r="P33" s="1041"/>
      <c r="Q33" s="1041"/>
      <c r="R33" s="1041"/>
      <c r="S33" s="1041"/>
      <c r="T33" s="1041"/>
      <c r="U33" s="1041"/>
      <c r="V33" s="1041"/>
      <c r="W33" s="1041"/>
      <c r="X33" s="1042"/>
      <c r="Y33" s="438" t="s">
        <v>54</v>
      </c>
      <c r="Z33" s="1046"/>
      <c r="AA33" s="1047"/>
      <c r="AB33" s="546"/>
      <c r="AC33" s="1052"/>
      <c r="AD33" s="1052"/>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4" t="s">
        <v>182</v>
      </c>
      <c r="AC34" s="1048"/>
      <c r="AD34" s="1048"/>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4"/>
      <c r="Z37" s="853"/>
      <c r="AA37" s="854"/>
      <c r="AB37" s="1058" t="s">
        <v>11</v>
      </c>
      <c r="AC37" s="1059"/>
      <c r="AD37" s="1060"/>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5"/>
      <c r="Z38" s="1056"/>
      <c r="AA38" s="1057"/>
      <c r="AB38" s="1061"/>
      <c r="AC38" s="1062"/>
      <c r="AD38" s="1063"/>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1"/>
      <c r="I39" s="1031"/>
      <c r="J39" s="1031"/>
      <c r="K39" s="1031"/>
      <c r="L39" s="1031"/>
      <c r="M39" s="1031"/>
      <c r="N39" s="1031"/>
      <c r="O39" s="1032"/>
      <c r="P39" s="104"/>
      <c r="Q39" s="1039"/>
      <c r="R39" s="1039"/>
      <c r="S39" s="1039"/>
      <c r="T39" s="1039"/>
      <c r="U39" s="1039"/>
      <c r="V39" s="1039"/>
      <c r="W39" s="1039"/>
      <c r="X39" s="1040"/>
      <c r="Y39" s="1049" t="s">
        <v>12</v>
      </c>
      <c r="Z39" s="1050"/>
      <c r="AA39" s="1051"/>
      <c r="AB39" s="484"/>
      <c r="AC39" s="1053"/>
      <c r="AD39" s="1053"/>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3"/>
      <c r="H40" s="1034"/>
      <c r="I40" s="1034"/>
      <c r="J40" s="1034"/>
      <c r="K40" s="1034"/>
      <c r="L40" s="1034"/>
      <c r="M40" s="1034"/>
      <c r="N40" s="1034"/>
      <c r="O40" s="1035"/>
      <c r="P40" s="1041"/>
      <c r="Q40" s="1041"/>
      <c r="R40" s="1041"/>
      <c r="S40" s="1041"/>
      <c r="T40" s="1041"/>
      <c r="U40" s="1041"/>
      <c r="V40" s="1041"/>
      <c r="W40" s="1041"/>
      <c r="X40" s="1042"/>
      <c r="Y40" s="438" t="s">
        <v>54</v>
      </c>
      <c r="Z40" s="1046"/>
      <c r="AA40" s="1047"/>
      <c r="AB40" s="546"/>
      <c r="AC40" s="1052"/>
      <c r="AD40" s="1052"/>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4" t="s">
        <v>182</v>
      </c>
      <c r="AC41" s="1048"/>
      <c r="AD41" s="1048"/>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4"/>
      <c r="Z44" s="853"/>
      <c r="AA44" s="854"/>
      <c r="AB44" s="1058" t="s">
        <v>11</v>
      </c>
      <c r="AC44" s="1059"/>
      <c r="AD44" s="1060"/>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5"/>
      <c r="Z45" s="1056"/>
      <c r="AA45" s="1057"/>
      <c r="AB45" s="1061"/>
      <c r="AC45" s="1062"/>
      <c r="AD45" s="1063"/>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1"/>
      <c r="I46" s="1031"/>
      <c r="J46" s="1031"/>
      <c r="K46" s="1031"/>
      <c r="L46" s="1031"/>
      <c r="M46" s="1031"/>
      <c r="N46" s="1031"/>
      <c r="O46" s="1032"/>
      <c r="P46" s="104"/>
      <c r="Q46" s="1039"/>
      <c r="R46" s="1039"/>
      <c r="S46" s="1039"/>
      <c r="T46" s="1039"/>
      <c r="U46" s="1039"/>
      <c r="V46" s="1039"/>
      <c r="W46" s="1039"/>
      <c r="X46" s="1040"/>
      <c r="Y46" s="1049" t="s">
        <v>12</v>
      </c>
      <c r="Z46" s="1050"/>
      <c r="AA46" s="1051"/>
      <c r="AB46" s="484"/>
      <c r="AC46" s="1053"/>
      <c r="AD46" s="1053"/>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3"/>
      <c r="H47" s="1034"/>
      <c r="I47" s="1034"/>
      <c r="J47" s="1034"/>
      <c r="K47" s="1034"/>
      <c r="L47" s="1034"/>
      <c r="M47" s="1034"/>
      <c r="N47" s="1034"/>
      <c r="O47" s="1035"/>
      <c r="P47" s="1041"/>
      <c r="Q47" s="1041"/>
      <c r="R47" s="1041"/>
      <c r="S47" s="1041"/>
      <c r="T47" s="1041"/>
      <c r="U47" s="1041"/>
      <c r="V47" s="1041"/>
      <c r="W47" s="1041"/>
      <c r="X47" s="1042"/>
      <c r="Y47" s="438" t="s">
        <v>54</v>
      </c>
      <c r="Z47" s="1046"/>
      <c r="AA47" s="1047"/>
      <c r="AB47" s="546"/>
      <c r="AC47" s="1052"/>
      <c r="AD47" s="105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4" t="s">
        <v>182</v>
      </c>
      <c r="AC48" s="1048"/>
      <c r="AD48" s="1048"/>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4"/>
      <c r="Z51" s="853"/>
      <c r="AA51" s="854"/>
      <c r="AB51" s="243" t="s">
        <v>11</v>
      </c>
      <c r="AC51" s="1059"/>
      <c r="AD51" s="1060"/>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5"/>
      <c r="Z52" s="1056"/>
      <c r="AA52" s="1057"/>
      <c r="AB52" s="1061"/>
      <c r="AC52" s="1062"/>
      <c r="AD52" s="1063"/>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1"/>
      <c r="I53" s="1031"/>
      <c r="J53" s="1031"/>
      <c r="K53" s="1031"/>
      <c r="L53" s="1031"/>
      <c r="M53" s="1031"/>
      <c r="N53" s="1031"/>
      <c r="O53" s="1032"/>
      <c r="P53" s="104"/>
      <c r="Q53" s="1039"/>
      <c r="R53" s="1039"/>
      <c r="S53" s="1039"/>
      <c r="T53" s="1039"/>
      <c r="U53" s="1039"/>
      <c r="V53" s="1039"/>
      <c r="W53" s="1039"/>
      <c r="X53" s="1040"/>
      <c r="Y53" s="1049" t="s">
        <v>12</v>
      </c>
      <c r="Z53" s="1050"/>
      <c r="AA53" s="1051"/>
      <c r="AB53" s="484"/>
      <c r="AC53" s="1053"/>
      <c r="AD53" s="1053"/>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3"/>
      <c r="H54" s="1034"/>
      <c r="I54" s="1034"/>
      <c r="J54" s="1034"/>
      <c r="K54" s="1034"/>
      <c r="L54" s="1034"/>
      <c r="M54" s="1034"/>
      <c r="N54" s="1034"/>
      <c r="O54" s="1035"/>
      <c r="P54" s="1041"/>
      <c r="Q54" s="1041"/>
      <c r="R54" s="1041"/>
      <c r="S54" s="1041"/>
      <c r="T54" s="1041"/>
      <c r="U54" s="1041"/>
      <c r="V54" s="1041"/>
      <c r="W54" s="1041"/>
      <c r="X54" s="1042"/>
      <c r="Y54" s="438" t="s">
        <v>54</v>
      </c>
      <c r="Z54" s="1046"/>
      <c r="AA54" s="1047"/>
      <c r="AB54" s="546"/>
      <c r="AC54" s="1052"/>
      <c r="AD54" s="105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4" t="s">
        <v>182</v>
      </c>
      <c r="AC55" s="1048"/>
      <c r="AD55" s="1048"/>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4"/>
      <c r="Z58" s="853"/>
      <c r="AA58" s="854"/>
      <c r="AB58" s="1058" t="s">
        <v>11</v>
      </c>
      <c r="AC58" s="1059"/>
      <c r="AD58" s="1060"/>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5"/>
      <c r="Z59" s="1056"/>
      <c r="AA59" s="1057"/>
      <c r="AB59" s="1061"/>
      <c r="AC59" s="1062"/>
      <c r="AD59" s="1063"/>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1"/>
      <c r="I60" s="1031"/>
      <c r="J60" s="1031"/>
      <c r="K60" s="1031"/>
      <c r="L60" s="1031"/>
      <c r="M60" s="1031"/>
      <c r="N60" s="1031"/>
      <c r="O60" s="1032"/>
      <c r="P60" s="104"/>
      <c r="Q60" s="1039"/>
      <c r="R60" s="1039"/>
      <c r="S60" s="1039"/>
      <c r="T60" s="1039"/>
      <c r="U60" s="1039"/>
      <c r="V60" s="1039"/>
      <c r="W60" s="1039"/>
      <c r="X60" s="1040"/>
      <c r="Y60" s="1049" t="s">
        <v>12</v>
      </c>
      <c r="Z60" s="1050"/>
      <c r="AA60" s="1051"/>
      <c r="AB60" s="484"/>
      <c r="AC60" s="1053"/>
      <c r="AD60" s="1053"/>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3"/>
      <c r="H61" s="1034"/>
      <c r="I61" s="1034"/>
      <c r="J61" s="1034"/>
      <c r="K61" s="1034"/>
      <c r="L61" s="1034"/>
      <c r="M61" s="1034"/>
      <c r="N61" s="1034"/>
      <c r="O61" s="1035"/>
      <c r="P61" s="1041"/>
      <c r="Q61" s="1041"/>
      <c r="R61" s="1041"/>
      <c r="S61" s="1041"/>
      <c r="T61" s="1041"/>
      <c r="U61" s="1041"/>
      <c r="V61" s="1041"/>
      <c r="W61" s="1041"/>
      <c r="X61" s="1042"/>
      <c r="Y61" s="438" t="s">
        <v>54</v>
      </c>
      <c r="Z61" s="1046"/>
      <c r="AA61" s="1047"/>
      <c r="AB61" s="546"/>
      <c r="AC61" s="1052"/>
      <c r="AD61" s="105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4" t="s">
        <v>182</v>
      </c>
      <c r="AC62" s="1048"/>
      <c r="AD62" s="1048"/>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4"/>
      <c r="Z65" s="853"/>
      <c r="AA65" s="854"/>
      <c r="AB65" s="1058" t="s">
        <v>11</v>
      </c>
      <c r="AC65" s="1059"/>
      <c r="AD65" s="1060"/>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5"/>
      <c r="Z66" s="1056"/>
      <c r="AA66" s="1057"/>
      <c r="AB66" s="1061"/>
      <c r="AC66" s="1062"/>
      <c r="AD66" s="1063"/>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1"/>
      <c r="I67" s="1031"/>
      <c r="J67" s="1031"/>
      <c r="K67" s="1031"/>
      <c r="L67" s="1031"/>
      <c r="M67" s="1031"/>
      <c r="N67" s="1031"/>
      <c r="O67" s="1032"/>
      <c r="P67" s="104"/>
      <c r="Q67" s="1039"/>
      <c r="R67" s="1039"/>
      <c r="S67" s="1039"/>
      <c r="T67" s="1039"/>
      <c r="U67" s="1039"/>
      <c r="V67" s="1039"/>
      <c r="W67" s="1039"/>
      <c r="X67" s="1040"/>
      <c r="Y67" s="1049" t="s">
        <v>12</v>
      </c>
      <c r="Z67" s="1050"/>
      <c r="AA67" s="1051"/>
      <c r="AB67" s="484"/>
      <c r="AC67" s="1053"/>
      <c r="AD67" s="1053"/>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3"/>
      <c r="H68" s="1034"/>
      <c r="I68" s="1034"/>
      <c r="J68" s="1034"/>
      <c r="K68" s="1034"/>
      <c r="L68" s="1034"/>
      <c r="M68" s="1034"/>
      <c r="N68" s="1034"/>
      <c r="O68" s="1035"/>
      <c r="P68" s="1041"/>
      <c r="Q68" s="1041"/>
      <c r="R68" s="1041"/>
      <c r="S68" s="1041"/>
      <c r="T68" s="1041"/>
      <c r="U68" s="1041"/>
      <c r="V68" s="1041"/>
      <c r="W68" s="1041"/>
      <c r="X68" s="1042"/>
      <c r="Y68" s="438" t="s">
        <v>54</v>
      </c>
      <c r="Z68" s="1046"/>
      <c r="AA68" s="1047"/>
      <c r="AB68" s="546"/>
      <c r="AC68" s="1052"/>
      <c r="AD68" s="1052"/>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6"/>
      <c r="H69" s="1037"/>
      <c r="I69" s="1037"/>
      <c r="J69" s="1037"/>
      <c r="K69" s="1037"/>
      <c r="L69" s="1037"/>
      <c r="M69" s="1037"/>
      <c r="N69" s="1037"/>
      <c r="O69" s="1038"/>
      <c r="P69" s="1043"/>
      <c r="Q69" s="1043"/>
      <c r="R69" s="1043"/>
      <c r="S69" s="1043"/>
      <c r="T69" s="1043"/>
      <c r="U69" s="1043"/>
      <c r="V69" s="1043"/>
      <c r="W69" s="1043"/>
      <c r="X69" s="1044"/>
      <c r="Y69" s="438" t="s">
        <v>13</v>
      </c>
      <c r="Z69" s="1046"/>
      <c r="AA69" s="1047"/>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2" t="s">
        <v>28</v>
      </c>
      <c r="B2" s="1083"/>
      <c r="C2" s="1083"/>
      <c r="D2" s="1083"/>
      <c r="E2" s="1083"/>
      <c r="F2" s="1084"/>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39" t="s">
        <v>17</v>
      </c>
      <c r="H3" s="688"/>
      <c r="I3" s="688"/>
      <c r="J3" s="688"/>
      <c r="K3" s="688"/>
      <c r="L3" s="687" t="s">
        <v>18</v>
      </c>
      <c r="M3" s="688"/>
      <c r="N3" s="688"/>
      <c r="O3" s="688"/>
      <c r="P3" s="688"/>
      <c r="Q3" s="688"/>
      <c r="R3" s="688"/>
      <c r="S3" s="688"/>
      <c r="T3" s="688"/>
      <c r="U3" s="688"/>
      <c r="V3" s="688"/>
      <c r="W3" s="688"/>
      <c r="X3" s="689"/>
      <c r="Y3" s="673" t="s">
        <v>19</v>
      </c>
      <c r="Z3" s="674"/>
      <c r="AA3" s="674"/>
      <c r="AB3" s="822"/>
      <c r="AC3" s="839"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6"/>
      <c r="B4" s="1077"/>
      <c r="C4" s="1077"/>
      <c r="D4" s="1077"/>
      <c r="E4" s="1077"/>
      <c r="F4" s="1078"/>
      <c r="G4" s="690"/>
      <c r="H4" s="691"/>
      <c r="I4" s="691"/>
      <c r="J4" s="691"/>
      <c r="K4" s="692"/>
      <c r="L4" s="684"/>
      <c r="M4" s="685"/>
      <c r="N4" s="685"/>
      <c r="O4" s="685"/>
      <c r="P4" s="685"/>
      <c r="Q4" s="685"/>
      <c r="R4" s="685"/>
      <c r="S4" s="685"/>
      <c r="T4" s="685"/>
      <c r="U4" s="685"/>
      <c r="V4" s="685"/>
      <c r="W4" s="685"/>
      <c r="X4" s="686"/>
      <c r="Y4" s="406"/>
      <c r="Z4" s="407"/>
      <c r="AA4" s="407"/>
      <c r="AB4" s="829"/>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6"/>
      <c r="B5" s="1077"/>
      <c r="C5" s="1077"/>
      <c r="D5" s="1077"/>
      <c r="E5" s="1077"/>
      <c r="F5" s="1078"/>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6"/>
      <c r="B6" s="1077"/>
      <c r="C6" s="1077"/>
      <c r="D6" s="1077"/>
      <c r="E6" s="1077"/>
      <c r="F6" s="1078"/>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6"/>
      <c r="B7" s="1077"/>
      <c r="C7" s="1077"/>
      <c r="D7" s="1077"/>
      <c r="E7" s="1077"/>
      <c r="F7" s="1078"/>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6"/>
      <c r="B8" s="1077"/>
      <c r="C8" s="1077"/>
      <c r="D8" s="1077"/>
      <c r="E8" s="1077"/>
      <c r="F8" s="1078"/>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6"/>
      <c r="B9" s="1077"/>
      <c r="C9" s="1077"/>
      <c r="D9" s="1077"/>
      <c r="E9" s="1077"/>
      <c r="F9" s="1078"/>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6"/>
      <c r="B10" s="1077"/>
      <c r="C10" s="1077"/>
      <c r="D10" s="1077"/>
      <c r="E10" s="1077"/>
      <c r="F10" s="1078"/>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6"/>
      <c r="B11" s="1077"/>
      <c r="C11" s="1077"/>
      <c r="D11" s="1077"/>
      <c r="E11" s="1077"/>
      <c r="F11" s="1078"/>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6"/>
      <c r="B12" s="1077"/>
      <c r="C12" s="1077"/>
      <c r="D12" s="1077"/>
      <c r="E12" s="1077"/>
      <c r="F12" s="1078"/>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6"/>
      <c r="B13" s="1077"/>
      <c r="C13" s="1077"/>
      <c r="D13" s="1077"/>
      <c r="E13" s="1077"/>
      <c r="F13" s="1078"/>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6"/>
      <c r="B14" s="1077"/>
      <c r="C14" s="1077"/>
      <c r="D14" s="1077"/>
      <c r="E14" s="1077"/>
      <c r="F14" s="1078"/>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6"/>
      <c r="B15" s="1077"/>
      <c r="C15" s="1077"/>
      <c r="D15" s="1077"/>
      <c r="E15" s="1077"/>
      <c r="F15" s="1078"/>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7"/>
    </row>
    <row r="16" spans="1:50" ht="25.5" customHeight="1" x14ac:dyDescent="0.15">
      <c r="A16" s="1076"/>
      <c r="B16" s="1077"/>
      <c r="C16" s="1077"/>
      <c r="D16" s="1077"/>
      <c r="E16" s="1077"/>
      <c r="F16" s="1078"/>
      <c r="G16" s="839"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2"/>
      <c r="AC16" s="839"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6"/>
      <c r="B17" s="1077"/>
      <c r="C17" s="1077"/>
      <c r="D17" s="1077"/>
      <c r="E17" s="1077"/>
      <c r="F17" s="1078"/>
      <c r="G17" s="690"/>
      <c r="H17" s="691"/>
      <c r="I17" s="691"/>
      <c r="J17" s="691"/>
      <c r="K17" s="692"/>
      <c r="L17" s="684"/>
      <c r="M17" s="685"/>
      <c r="N17" s="685"/>
      <c r="O17" s="685"/>
      <c r="P17" s="685"/>
      <c r="Q17" s="685"/>
      <c r="R17" s="685"/>
      <c r="S17" s="685"/>
      <c r="T17" s="685"/>
      <c r="U17" s="685"/>
      <c r="V17" s="685"/>
      <c r="W17" s="685"/>
      <c r="X17" s="686"/>
      <c r="Y17" s="406"/>
      <c r="Z17" s="407"/>
      <c r="AA17" s="407"/>
      <c r="AB17" s="829"/>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6"/>
      <c r="B18" s="1077"/>
      <c r="C18" s="1077"/>
      <c r="D18" s="1077"/>
      <c r="E18" s="1077"/>
      <c r="F18" s="1078"/>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6"/>
      <c r="B19" s="1077"/>
      <c r="C19" s="1077"/>
      <c r="D19" s="1077"/>
      <c r="E19" s="1077"/>
      <c r="F19" s="1078"/>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6"/>
      <c r="B20" s="1077"/>
      <c r="C20" s="1077"/>
      <c r="D20" s="1077"/>
      <c r="E20" s="1077"/>
      <c r="F20" s="1078"/>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6"/>
      <c r="B21" s="1077"/>
      <c r="C21" s="1077"/>
      <c r="D21" s="1077"/>
      <c r="E21" s="1077"/>
      <c r="F21" s="1078"/>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6"/>
      <c r="B22" s="1077"/>
      <c r="C22" s="1077"/>
      <c r="D22" s="1077"/>
      <c r="E22" s="1077"/>
      <c r="F22" s="1078"/>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6"/>
      <c r="B23" s="1077"/>
      <c r="C23" s="1077"/>
      <c r="D23" s="1077"/>
      <c r="E23" s="1077"/>
      <c r="F23" s="1078"/>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6"/>
      <c r="B24" s="1077"/>
      <c r="C24" s="1077"/>
      <c r="D24" s="1077"/>
      <c r="E24" s="1077"/>
      <c r="F24" s="1078"/>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6"/>
      <c r="B25" s="1077"/>
      <c r="C25" s="1077"/>
      <c r="D25" s="1077"/>
      <c r="E25" s="1077"/>
      <c r="F25" s="1078"/>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6"/>
      <c r="B26" s="1077"/>
      <c r="C26" s="1077"/>
      <c r="D26" s="1077"/>
      <c r="E26" s="1077"/>
      <c r="F26" s="1078"/>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6"/>
      <c r="B27" s="1077"/>
      <c r="C27" s="1077"/>
      <c r="D27" s="1077"/>
      <c r="E27" s="1077"/>
      <c r="F27" s="1078"/>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6"/>
      <c r="B28" s="1077"/>
      <c r="C28" s="1077"/>
      <c r="D28" s="1077"/>
      <c r="E28" s="1077"/>
      <c r="F28" s="1078"/>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7"/>
    </row>
    <row r="29" spans="1:50" ht="24.75" customHeight="1" x14ac:dyDescent="0.15">
      <c r="A29" s="1076"/>
      <c r="B29" s="1077"/>
      <c r="C29" s="1077"/>
      <c r="D29" s="1077"/>
      <c r="E29" s="1077"/>
      <c r="F29" s="1078"/>
      <c r="G29" s="839"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2"/>
      <c r="AC29" s="839"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6"/>
      <c r="B30" s="1077"/>
      <c r="C30" s="1077"/>
      <c r="D30" s="1077"/>
      <c r="E30" s="1077"/>
      <c r="F30" s="1078"/>
      <c r="G30" s="690"/>
      <c r="H30" s="691"/>
      <c r="I30" s="691"/>
      <c r="J30" s="691"/>
      <c r="K30" s="692"/>
      <c r="L30" s="684"/>
      <c r="M30" s="685"/>
      <c r="N30" s="685"/>
      <c r="O30" s="685"/>
      <c r="P30" s="685"/>
      <c r="Q30" s="685"/>
      <c r="R30" s="685"/>
      <c r="S30" s="685"/>
      <c r="T30" s="685"/>
      <c r="U30" s="685"/>
      <c r="V30" s="685"/>
      <c r="W30" s="685"/>
      <c r="X30" s="686"/>
      <c r="Y30" s="406"/>
      <c r="Z30" s="407"/>
      <c r="AA30" s="407"/>
      <c r="AB30" s="829"/>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6"/>
      <c r="B31" s="1077"/>
      <c r="C31" s="1077"/>
      <c r="D31" s="1077"/>
      <c r="E31" s="1077"/>
      <c r="F31" s="1078"/>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6"/>
      <c r="B32" s="1077"/>
      <c r="C32" s="1077"/>
      <c r="D32" s="1077"/>
      <c r="E32" s="1077"/>
      <c r="F32" s="1078"/>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6"/>
      <c r="B33" s="1077"/>
      <c r="C33" s="1077"/>
      <c r="D33" s="1077"/>
      <c r="E33" s="1077"/>
      <c r="F33" s="1078"/>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6"/>
      <c r="B34" s="1077"/>
      <c r="C34" s="1077"/>
      <c r="D34" s="1077"/>
      <c r="E34" s="1077"/>
      <c r="F34" s="1078"/>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6"/>
      <c r="B35" s="1077"/>
      <c r="C35" s="1077"/>
      <c r="D35" s="1077"/>
      <c r="E35" s="1077"/>
      <c r="F35" s="1078"/>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6"/>
      <c r="B36" s="1077"/>
      <c r="C36" s="1077"/>
      <c r="D36" s="1077"/>
      <c r="E36" s="1077"/>
      <c r="F36" s="1078"/>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6"/>
      <c r="B37" s="1077"/>
      <c r="C37" s="1077"/>
      <c r="D37" s="1077"/>
      <c r="E37" s="1077"/>
      <c r="F37" s="1078"/>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6"/>
      <c r="B38" s="1077"/>
      <c r="C38" s="1077"/>
      <c r="D38" s="1077"/>
      <c r="E38" s="1077"/>
      <c r="F38" s="1078"/>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6"/>
      <c r="B39" s="1077"/>
      <c r="C39" s="1077"/>
      <c r="D39" s="1077"/>
      <c r="E39" s="1077"/>
      <c r="F39" s="1078"/>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6"/>
      <c r="B40" s="1077"/>
      <c r="C40" s="1077"/>
      <c r="D40" s="1077"/>
      <c r="E40" s="1077"/>
      <c r="F40" s="1078"/>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6"/>
      <c r="B41" s="1077"/>
      <c r="C41" s="1077"/>
      <c r="D41" s="1077"/>
      <c r="E41" s="1077"/>
      <c r="F41" s="1078"/>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7"/>
    </row>
    <row r="42" spans="1:50" ht="24.75" customHeight="1" x14ac:dyDescent="0.15">
      <c r="A42" s="1076"/>
      <c r="B42" s="1077"/>
      <c r="C42" s="1077"/>
      <c r="D42" s="1077"/>
      <c r="E42" s="1077"/>
      <c r="F42" s="1078"/>
      <c r="G42" s="839"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2"/>
      <c r="AC42" s="839"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6"/>
      <c r="B43" s="1077"/>
      <c r="C43" s="1077"/>
      <c r="D43" s="1077"/>
      <c r="E43" s="1077"/>
      <c r="F43" s="1078"/>
      <c r="G43" s="690"/>
      <c r="H43" s="691"/>
      <c r="I43" s="691"/>
      <c r="J43" s="691"/>
      <c r="K43" s="692"/>
      <c r="L43" s="684"/>
      <c r="M43" s="685"/>
      <c r="N43" s="685"/>
      <c r="O43" s="685"/>
      <c r="P43" s="685"/>
      <c r="Q43" s="685"/>
      <c r="R43" s="685"/>
      <c r="S43" s="685"/>
      <c r="T43" s="685"/>
      <c r="U43" s="685"/>
      <c r="V43" s="685"/>
      <c r="W43" s="685"/>
      <c r="X43" s="686"/>
      <c r="Y43" s="406"/>
      <c r="Z43" s="407"/>
      <c r="AA43" s="407"/>
      <c r="AB43" s="829"/>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6"/>
      <c r="B44" s="1077"/>
      <c r="C44" s="1077"/>
      <c r="D44" s="1077"/>
      <c r="E44" s="1077"/>
      <c r="F44" s="1078"/>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6"/>
      <c r="B45" s="1077"/>
      <c r="C45" s="1077"/>
      <c r="D45" s="1077"/>
      <c r="E45" s="1077"/>
      <c r="F45" s="1078"/>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6"/>
      <c r="B46" s="1077"/>
      <c r="C46" s="1077"/>
      <c r="D46" s="1077"/>
      <c r="E46" s="1077"/>
      <c r="F46" s="1078"/>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6"/>
      <c r="B47" s="1077"/>
      <c r="C47" s="1077"/>
      <c r="D47" s="1077"/>
      <c r="E47" s="1077"/>
      <c r="F47" s="1078"/>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6"/>
      <c r="B48" s="1077"/>
      <c r="C48" s="1077"/>
      <c r="D48" s="1077"/>
      <c r="E48" s="1077"/>
      <c r="F48" s="1078"/>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6"/>
      <c r="B49" s="1077"/>
      <c r="C49" s="1077"/>
      <c r="D49" s="1077"/>
      <c r="E49" s="1077"/>
      <c r="F49" s="1078"/>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6"/>
      <c r="B50" s="1077"/>
      <c r="C50" s="1077"/>
      <c r="D50" s="1077"/>
      <c r="E50" s="1077"/>
      <c r="F50" s="1078"/>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6"/>
      <c r="B51" s="1077"/>
      <c r="C51" s="1077"/>
      <c r="D51" s="1077"/>
      <c r="E51" s="1077"/>
      <c r="F51" s="1078"/>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6"/>
      <c r="B52" s="1077"/>
      <c r="C52" s="1077"/>
      <c r="D52" s="1077"/>
      <c r="E52" s="1077"/>
      <c r="F52" s="1078"/>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82" t="s">
        <v>28</v>
      </c>
      <c r="B55" s="1083"/>
      <c r="C55" s="1083"/>
      <c r="D55" s="1083"/>
      <c r="E55" s="1083"/>
      <c r="F55" s="1084"/>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7"/>
    </row>
    <row r="56" spans="1:50" ht="24.75" customHeight="1" x14ac:dyDescent="0.15">
      <c r="A56" s="1076"/>
      <c r="B56" s="1077"/>
      <c r="C56" s="1077"/>
      <c r="D56" s="1077"/>
      <c r="E56" s="1077"/>
      <c r="F56" s="1078"/>
      <c r="G56" s="839"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2"/>
      <c r="AC56" s="839"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6"/>
      <c r="B57" s="1077"/>
      <c r="C57" s="1077"/>
      <c r="D57" s="1077"/>
      <c r="E57" s="1077"/>
      <c r="F57" s="1078"/>
      <c r="G57" s="690"/>
      <c r="H57" s="691"/>
      <c r="I57" s="691"/>
      <c r="J57" s="691"/>
      <c r="K57" s="692"/>
      <c r="L57" s="684"/>
      <c r="M57" s="685"/>
      <c r="N57" s="685"/>
      <c r="O57" s="685"/>
      <c r="P57" s="685"/>
      <c r="Q57" s="685"/>
      <c r="R57" s="685"/>
      <c r="S57" s="685"/>
      <c r="T57" s="685"/>
      <c r="U57" s="685"/>
      <c r="V57" s="685"/>
      <c r="W57" s="685"/>
      <c r="X57" s="686"/>
      <c r="Y57" s="406"/>
      <c r="Z57" s="407"/>
      <c r="AA57" s="407"/>
      <c r="AB57" s="829"/>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6"/>
      <c r="B58" s="1077"/>
      <c r="C58" s="1077"/>
      <c r="D58" s="1077"/>
      <c r="E58" s="1077"/>
      <c r="F58" s="1078"/>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6"/>
      <c r="B59" s="1077"/>
      <c r="C59" s="1077"/>
      <c r="D59" s="1077"/>
      <c r="E59" s="1077"/>
      <c r="F59" s="1078"/>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6"/>
      <c r="B60" s="1077"/>
      <c r="C60" s="1077"/>
      <c r="D60" s="1077"/>
      <c r="E60" s="1077"/>
      <c r="F60" s="1078"/>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6"/>
      <c r="B61" s="1077"/>
      <c r="C61" s="1077"/>
      <c r="D61" s="1077"/>
      <c r="E61" s="1077"/>
      <c r="F61" s="1078"/>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6"/>
      <c r="B62" s="1077"/>
      <c r="C62" s="1077"/>
      <c r="D62" s="1077"/>
      <c r="E62" s="1077"/>
      <c r="F62" s="1078"/>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6"/>
      <c r="B63" s="1077"/>
      <c r="C63" s="1077"/>
      <c r="D63" s="1077"/>
      <c r="E63" s="1077"/>
      <c r="F63" s="1078"/>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6"/>
      <c r="B64" s="1077"/>
      <c r="C64" s="1077"/>
      <c r="D64" s="1077"/>
      <c r="E64" s="1077"/>
      <c r="F64" s="1078"/>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6"/>
      <c r="B65" s="1077"/>
      <c r="C65" s="1077"/>
      <c r="D65" s="1077"/>
      <c r="E65" s="1077"/>
      <c r="F65" s="1078"/>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6"/>
      <c r="B66" s="1077"/>
      <c r="C66" s="1077"/>
      <c r="D66" s="1077"/>
      <c r="E66" s="1077"/>
      <c r="F66" s="1078"/>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6"/>
      <c r="B67" s="1077"/>
      <c r="C67" s="1077"/>
      <c r="D67" s="1077"/>
      <c r="E67" s="1077"/>
      <c r="F67" s="1078"/>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6"/>
      <c r="B68" s="1077"/>
      <c r="C68" s="1077"/>
      <c r="D68" s="1077"/>
      <c r="E68" s="1077"/>
      <c r="F68" s="1078"/>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7"/>
    </row>
    <row r="69" spans="1:50" ht="25.5" customHeight="1" x14ac:dyDescent="0.15">
      <c r="A69" s="1076"/>
      <c r="B69" s="1077"/>
      <c r="C69" s="1077"/>
      <c r="D69" s="1077"/>
      <c r="E69" s="1077"/>
      <c r="F69" s="1078"/>
      <c r="G69" s="839"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2"/>
      <c r="AC69" s="839"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6"/>
      <c r="B70" s="1077"/>
      <c r="C70" s="1077"/>
      <c r="D70" s="1077"/>
      <c r="E70" s="1077"/>
      <c r="F70" s="1078"/>
      <c r="G70" s="690"/>
      <c r="H70" s="691"/>
      <c r="I70" s="691"/>
      <c r="J70" s="691"/>
      <c r="K70" s="692"/>
      <c r="L70" s="684"/>
      <c r="M70" s="685"/>
      <c r="N70" s="685"/>
      <c r="O70" s="685"/>
      <c r="P70" s="685"/>
      <c r="Q70" s="685"/>
      <c r="R70" s="685"/>
      <c r="S70" s="685"/>
      <c r="T70" s="685"/>
      <c r="U70" s="685"/>
      <c r="V70" s="685"/>
      <c r="W70" s="685"/>
      <c r="X70" s="686"/>
      <c r="Y70" s="406"/>
      <c r="Z70" s="407"/>
      <c r="AA70" s="407"/>
      <c r="AB70" s="829"/>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6"/>
      <c r="B71" s="1077"/>
      <c r="C71" s="1077"/>
      <c r="D71" s="1077"/>
      <c r="E71" s="1077"/>
      <c r="F71" s="1078"/>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6"/>
      <c r="B72" s="1077"/>
      <c r="C72" s="1077"/>
      <c r="D72" s="1077"/>
      <c r="E72" s="1077"/>
      <c r="F72" s="1078"/>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6"/>
      <c r="B73" s="1077"/>
      <c r="C73" s="1077"/>
      <c r="D73" s="1077"/>
      <c r="E73" s="1077"/>
      <c r="F73" s="1078"/>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6"/>
      <c r="B74" s="1077"/>
      <c r="C74" s="1077"/>
      <c r="D74" s="1077"/>
      <c r="E74" s="1077"/>
      <c r="F74" s="1078"/>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6"/>
      <c r="B75" s="1077"/>
      <c r="C75" s="1077"/>
      <c r="D75" s="1077"/>
      <c r="E75" s="1077"/>
      <c r="F75" s="1078"/>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6"/>
      <c r="B76" s="1077"/>
      <c r="C76" s="1077"/>
      <c r="D76" s="1077"/>
      <c r="E76" s="1077"/>
      <c r="F76" s="1078"/>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6"/>
      <c r="B77" s="1077"/>
      <c r="C77" s="1077"/>
      <c r="D77" s="1077"/>
      <c r="E77" s="1077"/>
      <c r="F77" s="1078"/>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6"/>
      <c r="B78" s="1077"/>
      <c r="C78" s="1077"/>
      <c r="D78" s="1077"/>
      <c r="E78" s="1077"/>
      <c r="F78" s="1078"/>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6"/>
      <c r="B79" s="1077"/>
      <c r="C79" s="1077"/>
      <c r="D79" s="1077"/>
      <c r="E79" s="1077"/>
      <c r="F79" s="1078"/>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6"/>
      <c r="B80" s="1077"/>
      <c r="C80" s="1077"/>
      <c r="D80" s="1077"/>
      <c r="E80" s="1077"/>
      <c r="F80" s="1078"/>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6"/>
      <c r="B81" s="1077"/>
      <c r="C81" s="1077"/>
      <c r="D81" s="1077"/>
      <c r="E81" s="1077"/>
      <c r="F81" s="1078"/>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7"/>
    </row>
    <row r="82" spans="1:50" ht="24.75" customHeight="1" x14ac:dyDescent="0.15">
      <c r="A82" s="1076"/>
      <c r="B82" s="1077"/>
      <c r="C82" s="1077"/>
      <c r="D82" s="1077"/>
      <c r="E82" s="1077"/>
      <c r="F82" s="1078"/>
      <c r="G82" s="839"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2"/>
      <c r="AC82" s="839"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6"/>
      <c r="B83" s="1077"/>
      <c r="C83" s="1077"/>
      <c r="D83" s="1077"/>
      <c r="E83" s="1077"/>
      <c r="F83" s="1078"/>
      <c r="G83" s="690"/>
      <c r="H83" s="691"/>
      <c r="I83" s="691"/>
      <c r="J83" s="691"/>
      <c r="K83" s="692"/>
      <c r="L83" s="684"/>
      <c r="M83" s="685"/>
      <c r="N83" s="685"/>
      <c r="O83" s="685"/>
      <c r="P83" s="685"/>
      <c r="Q83" s="685"/>
      <c r="R83" s="685"/>
      <c r="S83" s="685"/>
      <c r="T83" s="685"/>
      <c r="U83" s="685"/>
      <c r="V83" s="685"/>
      <c r="W83" s="685"/>
      <c r="X83" s="686"/>
      <c r="Y83" s="406"/>
      <c r="Z83" s="407"/>
      <c r="AA83" s="407"/>
      <c r="AB83" s="829"/>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6"/>
      <c r="B84" s="1077"/>
      <c r="C84" s="1077"/>
      <c r="D84" s="1077"/>
      <c r="E84" s="1077"/>
      <c r="F84" s="1078"/>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6"/>
      <c r="B85" s="1077"/>
      <c r="C85" s="1077"/>
      <c r="D85" s="1077"/>
      <c r="E85" s="1077"/>
      <c r="F85" s="1078"/>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6"/>
      <c r="B86" s="1077"/>
      <c r="C86" s="1077"/>
      <c r="D86" s="1077"/>
      <c r="E86" s="1077"/>
      <c r="F86" s="1078"/>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6"/>
      <c r="B87" s="1077"/>
      <c r="C87" s="1077"/>
      <c r="D87" s="1077"/>
      <c r="E87" s="1077"/>
      <c r="F87" s="1078"/>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6"/>
      <c r="B88" s="1077"/>
      <c r="C88" s="1077"/>
      <c r="D88" s="1077"/>
      <c r="E88" s="1077"/>
      <c r="F88" s="1078"/>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6"/>
      <c r="B89" s="1077"/>
      <c r="C89" s="1077"/>
      <c r="D89" s="1077"/>
      <c r="E89" s="1077"/>
      <c r="F89" s="1078"/>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6"/>
      <c r="B90" s="1077"/>
      <c r="C90" s="1077"/>
      <c r="D90" s="1077"/>
      <c r="E90" s="1077"/>
      <c r="F90" s="1078"/>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6"/>
      <c r="B91" s="1077"/>
      <c r="C91" s="1077"/>
      <c r="D91" s="1077"/>
      <c r="E91" s="1077"/>
      <c r="F91" s="1078"/>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6"/>
      <c r="B92" s="1077"/>
      <c r="C92" s="1077"/>
      <c r="D92" s="1077"/>
      <c r="E92" s="1077"/>
      <c r="F92" s="1078"/>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6"/>
      <c r="B93" s="1077"/>
      <c r="C93" s="1077"/>
      <c r="D93" s="1077"/>
      <c r="E93" s="1077"/>
      <c r="F93" s="1078"/>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6"/>
      <c r="B94" s="1077"/>
      <c r="C94" s="1077"/>
      <c r="D94" s="1077"/>
      <c r="E94" s="1077"/>
      <c r="F94" s="1078"/>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7"/>
    </row>
    <row r="95" spans="1:50" ht="24.75" customHeight="1" x14ac:dyDescent="0.15">
      <c r="A95" s="1076"/>
      <c r="B95" s="1077"/>
      <c r="C95" s="1077"/>
      <c r="D95" s="1077"/>
      <c r="E95" s="1077"/>
      <c r="F95" s="1078"/>
      <c r="G95" s="839"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2"/>
      <c r="AC95" s="839"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6"/>
      <c r="B96" s="1077"/>
      <c r="C96" s="1077"/>
      <c r="D96" s="1077"/>
      <c r="E96" s="1077"/>
      <c r="F96" s="1078"/>
      <c r="G96" s="690"/>
      <c r="H96" s="691"/>
      <c r="I96" s="691"/>
      <c r="J96" s="691"/>
      <c r="K96" s="692"/>
      <c r="L96" s="684"/>
      <c r="M96" s="685"/>
      <c r="N96" s="685"/>
      <c r="O96" s="685"/>
      <c r="P96" s="685"/>
      <c r="Q96" s="685"/>
      <c r="R96" s="685"/>
      <c r="S96" s="685"/>
      <c r="T96" s="685"/>
      <c r="U96" s="685"/>
      <c r="V96" s="685"/>
      <c r="W96" s="685"/>
      <c r="X96" s="686"/>
      <c r="Y96" s="406"/>
      <c r="Z96" s="407"/>
      <c r="AA96" s="407"/>
      <c r="AB96" s="829"/>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6"/>
      <c r="B97" s="1077"/>
      <c r="C97" s="1077"/>
      <c r="D97" s="1077"/>
      <c r="E97" s="1077"/>
      <c r="F97" s="1078"/>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6"/>
      <c r="B98" s="1077"/>
      <c r="C98" s="1077"/>
      <c r="D98" s="1077"/>
      <c r="E98" s="1077"/>
      <c r="F98" s="1078"/>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6"/>
      <c r="B99" s="1077"/>
      <c r="C99" s="1077"/>
      <c r="D99" s="1077"/>
      <c r="E99" s="1077"/>
      <c r="F99" s="1078"/>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6"/>
      <c r="B100" s="1077"/>
      <c r="C100" s="1077"/>
      <c r="D100" s="1077"/>
      <c r="E100" s="1077"/>
      <c r="F100" s="1078"/>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6"/>
      <c r="B101" s="1077"/>
      <c r="C101" s="1077"/>
      <c r="D101" s="1077"/>
      <c r="E101" s="1077"/>
      <c r="F101" s="1078"/>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6"/>
      <c r="B102" s="1077"/>
      <c r="C102" s="1077"/>
      <c r="D102" s="1077"/>
      <c r="E102" s="1077"/>
      <c r="F102" s="1078"/>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6"/>
      <c r="B103" s="1077"/>
      <c r="C103" s="1077"/>
      <c r="D103" s="1077"/>
      <c r="E103" s="1077"/>
      <c r="F103" s="1078"/>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6"/>
      <c r="B104" s="1077"/>
      <c r="C104" s="1077"/>
      <c r="D104" s="1077"/>
      <c r="E104" s="1077"/>
      <c r="F104" s="1078"/>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6"/>
      <c r="B105" s="1077"/>
      <c r="C105" s="1077"/>
      <c r="D105" s="1077"/>
      <c r="E105" s="1077"/>
      <c r="F105" s="1078"/>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82" t="s">
        <v>28</v>
      </c>
      <c r="B108" s="1083"/>
      <c r="C108" s="1083"/>
      <c r="D108" s="1083"/>
      <c r="E108" s="1083"/>
      <c r="F108" s="1084"/>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7"/>
    </row>
    <row r="109" spans="1:50" ht="24.75" customHeight="1" x14ac:dyDescent="0.15">
      <c r="A109" s="1076"/>
      <c r="B109" s="1077"/>
      <c r="C109" s="1077"/>
      <c r="D109" s="1077"/>
      <c r="E109" s="1077"/>
      <c r="F109" s="1078"/>
      <c r="G109" s="839"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2"/>
      <c r="AC109" s="839"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6"/>
      <c r="B110" s="1077"/>
      <c r="C110" s="1077"/>
      <c r="D110" s="1077"/>
      <c r="E110" s="1077"/>
      <c r="F110" s="1078"/>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9"/>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6"/>
      <c r="B111" s="1077"/>
      <c r="C111" s="1077"/>
      <c r="D111" s="1077"/>
      <c r="E111" s="1077"/>
      <c r="F111" s="1078"/>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6"/>
      <c r="B112" s="1077"/>
      <c r="C112" s="1077"/>
      <c r="D112" s="1077"/>
      <c r="E112" s="1077"/>
      <c r="F112" s="1078"/>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6"/>
      <c r="B113" s="1077"/>
      <c r="C113" s="1077"/>
      <c r="D113" s="1077"/>
      <c r="E113" s="1077"/>
      <c r="F113" s="1078"/>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6"/>
      <c r="B114" s="1077"/>
      <c r="C114" s="1077"/>
      <c r="D114" s="1077"/>
      <c r="E114" s="1077"/>
      <c r="F114" s="1078"/>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6"/>
      <c r="B115" s="1077"/>
      <c r="C115" s="1077"/>
      <c r="D115" s="1077"/>
      <c r="E115" s="1077"/>
      <c r="F115" s="1078"/>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6"/>
      <c r="B116" s="1077"/>
      <c r="C116" s="1077"/>
      <c r="D116" s="1077"/>
      <c r="E116" s="1077"/>
      <c r="F116" s="1078"/>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6"/>
      <c r="B117" s="1077"/>
      <c r="C117" s="1077"/>
      <c r="D117" s="1077"/>
      <c r="E117" s="1077"/>
      <c r="F117" s="1078"/>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6"/>
      <c r="B118" s="1077"/>
      <c r="C118" s="1077"/>
      <c r="D118" s="1077"/>
      <c r="E118" s="1077"/>
      <c r="F118" s="1078"/>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6"/>
      <c r="B119" s="1077"/>
      <c r="C119" s="1077"/>
      <c r="D119" s="1077"/>
      <c r="E119" s="1077"/>
      <c r="F119" s="1078"/>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6"/>
      <c r="B120" s="1077"/>
      <c r="C120" s="1077"/>
      <c r="D120" s="1077"/>
      <c r="E120" s="1077"/>
      <c r="F120" s="1078"/>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6"/>
      <c r="B121" s="1077"/>
      <c r="C121" s="1077"/>
      <c r="D121" s="1077"/>
      <c r="E121" s="1077"/>
      <c r="F121" s="1078"/>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7"/>
    </row>
    <row r="122" spans="1:50" ht="25.5" customHeight="1" x14ac:dyDescent="0.15">
      <c r="A122" s="1076"/>
      <c r="B122" s="1077"/>
      <c r="C122" s="1077"/>
      <c r="D122" s="1077"/>
      <c r="E122" s="1077"/>
      <c r="F122" s="1078"/>
      <c r="G122" s="839"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2"/>
      <c r="AC122" s="839"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6"/>
      <c r="B123" s="1077"/>
      <c r="C123" s="1077"/>
      <c r="D123" s="1077"/>
      <c r="E123" s="1077"/>
      <c r="F123" s="1078"/>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9"/>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6"/>
      <c r="B124" s="1077"/>
      <c r="C124" s="1077"/>
      <c r="D124" s="1077"/>
      <c r="E124" s="1077"/>
      <c r="F124" s="1078"/>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6"/>
      <c r="B125" s="1077"/>
      <c r="C125" s="1077"/>
      <c r="D125" s="1077"/>
      <c r="E125" s="1077"/>
      <c r="F125" s="1078"/>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6"/>
      <c r="B126" s="1077"/>
      <c r="C126" s="1077"/>
      <c r="D126" s="1077"/>
      <c r="E126" s="1077"/>
      <c r="F126" s="1078"/>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6"/>
      <c r="B127" s="1077"/>
      <c r="C127" s="1077"/>
      <c r="D127" s="1077"/>
      <c r="E127" s="1077"/>
      <c r="F127" s="1078"/>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6"/>
      <c r="B128" s="1077"/>
      <c r="C128" s="1077"/>
      <c r="D128" s="1077"/>
      <c r="E128" s="1077"/>
      <c r="F128" s="1078"/>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6"/>
      <c r="B129" s="1077"/>
      <c r="C129" s="1077"/>
      <c r="D129" s="1077"/>
      <c r="E129" s="1077"/>
      <c r="F129" s="1078"/>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6"/>
      <c r="B130" s="1077"/>
      <c r="C130" s="1077"/>
      <c r="D130" s="1077"/>
      <c r="E130" s="1077"/>
      <c r="F130" s="1078"/>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6"/>
      <c r="B131" s="1077"/>
      <c r="C131" s="1077"/>
      <c r="D131" s="1077"/>
      <c r="E131" s="1077"/>
      <c r="F131" s="1078"/>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6"/>
      <c r="B132" s="1077"/>
      <c r="C132" s="1077"/>
      <c r="D132" s="1077"/>
      <c r="E132" s="1077"/>
      <c r="F132" s="1078"/>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6"/>
      <c r="B133" s="1077"/>
      <c r="C133" s="1077"/>
      <c r="D133" s="1077"/>
      <c r="E133" s="1077"/>
      <c r="F133" s="1078"/>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6"/>
      <c r="B134" s="1077"/>
      <c r="C134" s="1077"/>
      <c r="D134" s="1077"/>
      <c r="E134" s="1077"/>
      <c r="F134" s="1078"/>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7"/>
    </row>
    <row r="135" spans="1:50" ht="24.75" customHeight="1" x14ac:dyDescent="0.15">
      <c r="A135" s="1076"/>
      <c r="B135" s="1077"/>
      <c r="C135" s="1077"/>
      <c r="D135" s="1077"/>
      <c r="E135" s="1077"/>
      <c r="F135" s="1078"/>
      <c r="G135" s="839"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2"/>
      <c r="AC135" s="839"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6"/>
      <c r="B136" s="1077"/>
      <c r="C136" s="1077"/>
      <c r="D136" s="1077"/>
      <c r="E136" s="1077"/>
      <c r="F136" s="1078"/>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9"/>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6"/>
      <c r="B137" s="1077"/>
      <c r="C137" s="1077"/>
      <c r="D137" s="1077"/>
      <c r="E137" s="1077"/>
      <c r="F137" s="1078"/>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6"/>
      <c r="B138" s="1077"/>
      <c r="C138" s="1077"/>
      <c r="D138" s="1077"/>
      <c r="E138" s="1077"/>
      <c r="F138" s="1078"/>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6"/>
      <c r="B139" s="1077"/>
      <c r="C139" s="1077"/>
      <c r="D139" s="1077"/>
      <c r="E139" s="1077"/>
      <c r="F139" s="1078"/>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6"/>
      <c r="B140" s="1077"/>
      <c r="C140" s="1077"/>
      <c r="D140" s="1077"/>
      <c r="E140" s="1077"/>
      <c r="F140" s="1078"/>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6"/>
      <c r="B141" s="1077"/>
      <c r="C141" s="1077"/>
      <c r="D141" s="1077"/>
      <c r="E141" s="1077"/>
      <c r="F141" s="1078"/>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6"/>
      <c r="B142" s="1077"/>
      <c r="C142" s="1077"/>
      <c r="D142" s="1077"/>
      <c r="E142" s="1077"/>
      <c r="F142" s="1078"/>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6"/>
      <c r="B143" s="1077"/>
      <c r="C143" s="1077"/>
      <c r="D143" s="1077"/>
      <c r="E143" s="1077"/>
      <c r="F143" s="1078"/>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6"/>
      <c r="B144" s="1077"/>
      <c r="C144" s="1077"/>
      <c r="D144" s="1077"/>
      <c r="E144" s="1077"/>
      <c r="F144" s="1078"/>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6"/>
      <c r="B145" s="1077"/>
      <c r="C145" s="1077"/>
      <c r="D145" s="1077"/>
      <c r="E145" s="1077"/>
      <c r="F145" s="1078"/>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6"/>
      <c r="B146" s="1077"/>
      <c r="C146" s="1077"/>
      <c r="D146" s="1077"/>
      <c r="E146" s="1077"/>
      <c r="F146" s="1078"/>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6"/>
      <c r="B147" s="1077"/>
      <c r="C147" s="1077"/>
      <c r="D147" s="1077"/>
      <c r="E147" s="1077"/>
      <c r="F147" s="1078"/>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7"/>
    </row>
    <row r="148" spans="1:50" ht="24.75" customHeight="1" x14ac:dyDescent="0.15">
      <c r="A148" s="1076"/>
      <c r="B148" s="1077"/>
      <c r="C148" s="1077"/>
      <c r="D148" s="1077"/>
      <c r="E148" s="1077"/>
      <c r="F148" s="1078"/>
      <c r="G148" s="839"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2"/>
      <c r="AC148" s="839"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6"/>
      <c r="B149" s="1077"/>
      <c r="C149" s="1077"/>
      <c r="D149" s="1077"/>
      <c r="E149" s="1077"/>
      <c r="F149" s="1078"/>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9"/>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6"/>
      <c r="B150" s="1077"/>
      <c r="C150" s="1077"/>
      <c r="D150" s="1077"/>
      <c r="E150" s="1077"/>
      <c r="F150" s="1078"/>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6"/>
      <c r="B151" s="1077"/>
      <c r="C151" s="1077"/>
      <c r="D151" s="1077"/>
      <c r="E151" s="1077"/>
      <c r="F151" s="1078"/>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6"/>
      <c r="B152" s="1077"/>
      <c r="C152" s="1077"/>
      <c r="D152" s="1077"/>
      <c r="E152" s="1077"/>
      <c r="F152" s="1078"/>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6"/>
      <c r="B153" s="1077"/>
      <c r="C153" s="1077"/>
      <c r="D153" s="1077"/>
      <c r="E153" s="1077"/>
      <c r="F153" s="1078"/>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6"/>
      <c r="B154" s="1077"/>
      <c r="C154" s="1077"/>
      <c r="D154" s="1077"/>
      <c r="E154" s="1077"/>
      <c r="F154" s="1078"/>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6"/>
      <c r="B155" s="1077"/>
      <c r="C155" s="1077"/>
      <c r="D155" s="1077"/>
      <c r="E155" s="1077"/>
      <c r="F155" s="1078"/>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6"/>
      <c r="B156" s="1077"/>
      <c r="C156" s="1077"/>
      <c r="D156" s="1077"/>
      <c r="E156" s="1077"/>
      <c r="F156" s="1078"/>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6"/>
      <c r="B157" s="1077"/>
      <c r="C157" s="1077"/>
      <c r="D157" s="1077"/>
      <c r="E157" s="1077"/>
      <c r="F157" s="1078"/>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6"/>
      <c r="B158" s="1077"/>
      <c r="C158" s="1077"/>
      <c r="D158" s="1077"/>
      <c r="E158" s="1077"/>
      <c r="F158" s="1078"/>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82" t="s">
        <v>28</v>
      </c>
      <c r="B161" s="1083"/>
      <c r="C161" s="1083"/>
      <c r="D161" s="1083"/>
      <c r="E161" s="1083"/>
      <c r="F161" s="1084"/>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7"/>
    </row>
    <row r="162" spans="1:50" ht="24.75" customHeight="1" x14ac:dyDescent="0.15">
      <c r="A162" s="1076"/>
      <c r="B162" s="1077"/>
      <c r="C162" s="1077"/>
      <c r="D162" s="1077"/>
      <c r="E162" s="1077"/>
      <c r="F162" s="1078"/>
      <c r="G162" s="839"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2"/>
      <c r="AC162" s="839"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6"/>
      <c r="B163" s="1077"/>
      <c r="C163" s="1077"/>
      <c r="D163" s="1077"/>
      <c r="E163" s="1077"/>
      <c r="F163" s="1078"/>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9"/>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6"/>
      <c r="B164" s="1077"/>
      <c r="C164" s="1077"/>
      <c r="D164" s="1077"/>
      <c r="E164" s="1077"/>
      <c r="F164" s="1078"/>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6"/>
      <c r="B165" s="1077"/>
      <c r="C165" s="1077"/>
      <c r="D165" s="1077"/>
      <c r="E165" s="1077"/>
      <c r="F165" s="1078"/>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6"/>
      <c r="B166" s="1077"/>
      <c r="C166" s="1077"/>
      <c r="D166" s="1077"/>
      <c r="E166" s="1077"/>
      <c r="F166" s="1078"/>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6"/>
      <c r="B167" s="1077"/>
      <c r="C167" s="1077"/>
      <c r="D167" s="1077"/>
      <c r="E167" s="1077"/>
      <c r="F167" s="1078"/>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6"/>
      <c r="B168" s="1077"/>
      <c r="C168" s="1077"/>
      <c r="D168" s="1077"/>
      <c r="E168" s="1077"/>
      <c r="F168" s="1078"/>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6"/>
      <c r="B169" s="1077"/>
      <c r="C169" s="1077"/>
      <c r="D169" s="1077"/>
      <c r="E169" s="1077"/>
      <c r="F169" s="1078"/>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6"/>
      <c r="B170" s="1077"/>
      <c r="C170" s="1077"/>
      <c r="D170" s="1077"/>
      <c r="E170" s="1077"/>
      <c r="F170" s="1078"/>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6"/>
      <c r="B171" s="1077"/>
      <c r="C171" s="1077"/>
      <c r="D171" s="1077"/>
      <c r="E171" s="1077"/>
      <c r="F171" s="1078"/>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6"/>
      <c r="B172" s="1077"/>
      <c r="C172" s="1077"/>
      <c r="D172" s="1077"/>
      <c r="E172" s="1077"/>
      <c r="F172" s="1078"/>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6"/>
      <c r="B173" s="1077"/>
      <c r="C173" s="1077"/>
      <c r="D173" s="1077"/>
      <c r="E173" s="1077"/>
      <c r="F173" s="1078"/>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6"/>
      <c r="B174" s="1077"/>
      <c r="C174" s="1077"/>
      <c r="D174" s="1077"/>
      <c r="E174" s="1077"/>
      <c r="F174" s="1078"/>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7"/>
    </row>
    <row r="175" spans="1:50" ht="25.5" customHeight="1" x14ac:dyDescent="0.15">
      <c r="A175" s="1076"/>
      <c r="B175" s="1077"/>
      <c r="C175" s="1077"/>
      <c r="D175" s="1077"/>
      <c r="E175" s="1077"/>
      <c r="F175" s="1078"/>
      <c r="G175" s="839"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2"/>
      <c r="AC175" s="839"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6"/>
      <c r="B176" s="1077"/>
      <c r="C176" s="1077"/>
      <c r="D176" s="1077"/>
      <c r="E176" s="1077"/>
      <c r="F176" s="1078"/>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9"/>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6"/>
      <c r="B177" s="1077"/>
      <c r="C177" s="1077"/>
      <c r="D177" s="1077"/>
      <c r="E177" s="1077"/>
      <c r="F177" s="1078"/>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6"/>
      <c r="B178" s="1077"/>
      <c r="C178" s="1077"/>
      <c r="D178" s="1077"/>
      <c r="E178" s="1077"/>
      <c r="F178" s="1078"/>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6"/>
      <c r="B179" s="1077"/>
      <c r="C179" s="1077"/>
      <c r="D179" s="1077"/>
      <c r="E179" s="1077"/>
      <c r="F179" s="1078"/>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6"/>
      <c r="B180" s="1077"/>
      <c r="C180" s="1077"/>
      <c r="D180" s="1077"/>
      <c r="E180" s="1077"/>
      <c r="F180" s="1078"/>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6"/>
      <c r="B181" s="1077"/>
      <c r="C181" s="1077"/>
      <c r="D181" s="1077"/>
      <c r="E181" s="1077"/>
      <c r="F181" s="1078"/>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6"/>
      <c r="B182" s="1077"/>
      <c r="C182" s="1077"/>
      <c r="D182" s="1077"/>
      <c r="E182" s="1077"/>
      <c r="F182" s="1078"/>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6"/>
      <c r="B183" s="1077"/>
      <c r="C183" s="1077"/>
      <c r="D183" s="1077"/>
      <c r="E183" s="1077"/>
      <c r="F183" s="1078"/>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6"/>
      <c r="B184" s="1077"/>
      <c r="C184" s="1077"/>
      <c r="D184" s="1077"/>
      <c r="E184" s="1077"/>
      <c r="F184" s="1078"/>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6"/>
      <c r="B185" s="1077"/>
      <c r="C185" s="1077"/>
      <c r="D185" s="1077"/>
      <c r="E185" s="1077"/>
      <c r="F185" s="1078"/>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6"/>
      <c r="B186" s="1077"/>
      <c r="C186" s="1077"/>
      <c r="D186" s="1077"/>
      <c r="E186" s="1077"/>
      <c r="F186" s="1078"/>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6"/>
      <c r="B187" s="1077"/>
      <c r="C187" s="1077"/>
      <c r="D187" s="1077"/>
      <c r="E187" s="1077"/>
      <c r="F187" s="1078"/>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7"/>
    </row>
    <row r="188" spans="1:50" ht="24.75" customHeight="1" x14ac:dyDescent="0.15">
      <c r="A188" s="1076"/>
      <c r="B188" s="1077"/>
      <c r="C188" s="1077"/>
      <c r="D188" s="1077"/>
      <c r="E188" s="1077"/>
      <c r="F188" s="1078"/>
      <c r="G188" s="839"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2"/>
      <c r="AC188" s="839"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6"/>
      <c r="B189" s="1077"/>
      <c r="C189" s="1077"/>
      <c r="D189" s="1077"/>
      <c r="E189" s="1077"/>
      <c r="F189" s="1078"/>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9"/>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6"/>
      <c r="B190" s="1077"/>
      <c r="C190" s="1077"/>
      <c r="D190" s="1077"/>
      <c r="E190" s="1077"/>
      <c r="F190" s="1078"/>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6"/>
      <c r="B191" s="1077"/>
      <c r="C191" s="1077"/>
      <c r="D191" s="1077"/>
      <c r="E191" s="1077"/>
      <c r="F191" s="1078"/>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6"/>
      <c r="B192" s="1077"/>
      <c r="C192" s="1077"/>
      <c r="D192" s="1077"/>
      <c r="E192" s="1077"/>
      <c r="F192" s="1078"/>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6"/>
      <c r="B193" s="1077"/>
      <c r="C193" s="1077"/>
      <c r="D193" s="1077"/>
      <c r="E193" s="1077"/>
      <c r="F193" s="1078"/>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6"/>
      <c r="B194" s="1077"/>
      <c r="C194" s="1077"/>
      <c r="D194" s="1077"/>
      <c r="E194" s="1077"/>
      <c r="F194" s="1078"/>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6"/>
      <c r="B195" s="1077"/>
      <c r="C195" s="1077"/>
      <c r="D195" s="1077"/>
      <c r="E195" s="1077"/>
      <c r="F195" s="1078"/>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6"/>
      <c r="B196" s="1077"/>
      <c r="C196" s="1077"/>
      <c r="D196" s="1077"/>
      <c r="E196" s="1077"/>
      <c r="F196" s="1078"/>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6"/>
      <c r="B197" s="1077"/>
      <c r="C197" s="1077"/>
      <c r="D197" s="1077"/>
      <c r="E197" s="1077"/>
      <c r="F197" s="1078"/>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6"/>
      <c r="B198" s="1077"/>
      <c r="C198" s="1077"/>
      <c r="D198" s="1077"/>
      <c r="E198" s="1077"/>
      <c r="F198" s="1078"/>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6"/>
      <c r="B199" s="1077"/>
      <c r="C199" s="1077"/>
      <c r="D199" s="1077"/>
      <c r="E199" s="1077"/>
      <c r="F199" s="1078"/>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6"/>
      <c r="B200" s="1077"/>
      <c r="C200" s="1077"/>
      <c r="D200" s="1077"/>
      <c r="E200" s="1077"/>
      <c r="F200" s="1078"/>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7"/>
    </row>
    <row r="201" spans="1:50" ht="24.75" customHeight="1" x14ac:dyDescent="0.15">
      <c r="A201" s="1076"/>
      <c r="B201" s="1077"/>
      <c r="C201" s="1077"/>
      <c r="D201" s="1077"/>
      <c r="E201" s="1077"/>
      <c r="F201" s="1078"/>
      <c r="G201" s="839"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2"/>
      <c r="AC201" s="839"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6"/>
      <c r="B202" s="1077"/>
      <c r="C202" s="1077"/>
      <c r="D202" s="1077"/>
      <c r="E202" s="1077"/>
      <c r="F202" s="1078"/>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9"/>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6"/>
      <c r="B203" s="1077"/>
      <c r="C203" s="1077"/>
      <c r="D203" s="1077"/>
      <c r="E203" s="1077"/>
      <c r="F203" s="1078"/>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6"/>
      <c r="B204" s="1077"/>
      <c r="C204" s="1077"/>
      <c r="D204" s="1077"/>
      <c r="E204" s="1077"/>
      <c r="F204" s="1078"/>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6"/>
      <c r="B205" s="1077"/>
      <c r="C205" s="1077"/>
      <c r="D205" s="1077"/>
      <c r="E205" s="1077"/>
      <c r="F205" s="1078"/>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6"/>
      <c r="B206" s="1077"/>
      <c r="C206" s="1077"/>
      <c r="D206" s="1077"/>
      <c r="E206" s="1077"/>
      <c r="F206" s="1078"/>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6"/>
      <c r="B207" s="1077"/>
      <c r="C207" s="1077"/>
      <c r="D207" s="1077"/>
      <c r="E207" s="1077"/>
      <c r="F207" s="1078"/>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6"/>
      <c r="B208" s="1077"/>
      <c r="C208" s="1077"/>
      <c r="D208" s="1077"/>
      <c r="E208" s="1077"/>
      <c r="F208" s="1078"/>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6"/>
      <c r="B209" s="1077"/>
      <c r="C209" s="1077"/>
      <c r="D209" s="1077"/>
      <c r="E209" s="1077"/>
      <c r="F209" s="1078"/>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6"/>
      <c r="B210" s="1077"/>
      <c r="C210" s="1077"/>
      <c r="D210" s="1077"/>
      <c r="E210" s="1077"/>
      <c r="F210" s="1078"/>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6"/>
      <c r="B211" s="1077"/>
      <c r="C211" s="1077"/>
      <c r="D211" s="1077"/>
      <c r="E211" s="1077"/>
      <c r="F211" s="1078"/>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7"/>
    </row>
    <row r="215" spans="1:50" ht="24.75" customHeight="1" x14ac:dyDescent="0.15">
      <c r="A215" s="1076"/>
      <c r="B215" s="1077"/>
      <c r="C215" s="1077"/>
      <c r="D215" s="1077"/>
      <c r="E215" s="1077"/>
      <c r="F215" s="1078"/>
      <c r="G215" s="839"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2"/>
      <c r="AC215" s="839"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6"/>
      <c r="B216" s="1077"/>
      <c r="C216" s="1077"/>
      <c r="D216" s="1077"/>
      <c r="E216" s="1077"/>
      <c r="F216" s="1078"/>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9"/>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6"/>
      <c r="B217" s="1077"/>
      <c r="C217" s="1077"/>
      <c r="D217" s="1077"/>
      <c r="E217" s="1077"/>
      <c r="F217" s="1078"/>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6"/>
      <c r="B218" s="1077"/>
      <c r="C218" s="1077"/>
      <c r="D218" s="1077"/>
      <c r="E218" s="1077"/>
      <c r="F218" s="1078"/>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6"/>
      <c r="B219" s="1077"/>
      <c r="C219" s="1077"/>
      <c r="D219" s="1077"/>
      <c r="E219" s="1077"/>
      <c r="F219" s="1078"/>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6"/>
      <c r="B220" s="1077"/>
      <c r="C220" s="1077"/>
      <c r="D220" s="1077"/>
      <c r="E220" s="1077"/>
      <c r="F220" s="1078"/>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6"/>
      <c r="B221" s="1077"/>
      <c r="C221" s="1077"/>
      <c r="D221" s="1077"/>
      <c r="E221" s="1077"/>
      <c r="F221" s="1078"/>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6"/>
      <c r="B222" s="1077"/>
      <c r="C222" s="1077"/>
      <c r="D222" s="1077"/>
      <c r="E222" s="1077"/>
      <c r="F222" s="1078"/>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6"/>
      <c r="B223" s="1077"/>
      <c r="C223" s="1077"/>
      <c r="D223" s="1077"/>
      <c r="E223" s="1077"/>
      <c r="F223" s="1078"/>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6"/>
      <c r="B224" s="1077"/>
      <c r="C224" s="1077"/>
      <c r="D224" s="1077"/>
      <c r="E224" s="1077"/>
      <c r="F224" s="1078"/>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6"/>
      <c r="B225" s="1077"/>
      <c r="C225" s="1077"/>
      <c r="D225" s="1077"/>
      <c r="E225" s="1077"/>
      <c r="F225" s="1078"/>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6"/>
      <c r="B226" s="1077"/>
      <c r="C226" s="1077"/>
      <c r="D226" s="1077"/>
      <c r="E226" s="1077"/>
      <c r="F226" s="1078"/>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6"/>
      <c r="B227" s="1077"/>
      <c r="C227" s="1077"/>
      <c r="D227" s="1077"/>
      <c r="E227" s="1077"/>
      <c r="F227" s="1078"/>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7"/>
    </row>
    <row r="228" spans="1:50" ht="25.5" customHeight="1" x14ac:dyDescent="0.15">
      <c r="A228" s="1076"/>
      <c r="B228" s="1077"/>
      <c r="C228" s="1077"/>
      <c r="D228" s="1077"/>
      <c r="E228" s="1077"/>
      <c r="F228" s="1078"/>
      <c r="G228" s="839"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2"/>
      <c r="AC228" s="839"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6"/>
      <c r="B229" s="1077"/>
      <c r="C229" s="1077"/>
      <c r="D229" s="1077"/>
      <c r="E229" s="1077"/>
      <c r="F229" s="1078"/>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9"/>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6"/>
      <c r="B230" s="1077"/>
      <c r="C230" s="1077"/>
      <c r="D230" s="1077"/>
      <c r="E230" s="1077"/>
      <c r="F230" s="1078"/>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6"/>
      <c r="B231" s="1077"/>
      <c r="C231" s="1077"/>
      <c r="D231" s="1077"/>
      <c r="E231" s="1077"/>
      <c r="F231" s="1078"/>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6"/>
      <c r="B232" s="1077"/>
      <c r="C232" s="1077"/>
      <c r="D232" s="1077"/>
      <c r="E232" s="1077"/>
      <c r="F232" s="1078"/>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6"/>
      <c r="B233" s="1077"/>
      <c r="C233" s="1077"/>
      <c r="D233" s="1077"/>
      <c r="E233" s="1077"/>
      <c r="F233" s="1078"/>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6"/>
      <c r="B234" s="1077"/>
      <c r="C234" s="1077"/>
      <c r="D234" s="1077"/>
      <c r="E234" s="1077"/>
      <c r="F234" s="1078"/>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6"/>
      <c r="B235" s="1077"/>
      <c r="C235" s="1077"/>
      <c r="D235" s="1077"/>
      <c r="E235" s="1077"/>
      <c r="F235" s="1078"/>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6"/>
      <c r="B236" s="1077"/>
      <c r="C236" s="1077"/>
      <c r="D236" s="1077"/>
      <c r="E236" s="1077"/>
      <c r="F236" s="1078"/>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6"/>
      <c r="B237" s="1077"/>
      <c r="C237" s="1077"/>
      <c r="D237" s="1077"/>
      <c r="E237" s="1077"/>
      <c r="F237" s="1078"/>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6"/>
      <c r="B238" s="1077"/>
      <c r="C238" s="1077"/>
      <c r="D238" s="1077"/>
      <c r="E238" s="1077"/>
      <c r="F238" s="1078"/>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6"/>
      <c r="B239" s="1077"/>
      <c r="C239" s="1077"/>
      <c r="D239" s="1077"/>
      <c r="E239" s="1077"/>
      <c r="F239" s="1078"/>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6"/>
      <c r="B240" s="1077"/>
      <c r="C240" s="1077"/>
      <c r="D240" s="1077"/>
      <c r="E240" s="1077"/>
      <c r="F240" s="1078"/>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7"/>
    </row>
    <row r="241" spans="1:50" ht="24.75" customHeight="1" x14ac:dyDescent="0.15">
      <c r="A241" s="1076"/>
      <c r="B241" s="1077"/>
      <c r="C241" s="1077"/>
      <c r="D241" s="1077"/>
      <c r="E241" s="1077"/>
      <c r="F241" s="1078"/>
      <c r="G241" s="839"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2"/>
      <c r="AC241" s="839"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6"/>
      <c r="B242" s="1077"/>
      <c r="C242" s="1077"/>
      <c r="D242" s="1077"/>
      <c r="E242" s="1077"/>
      <c r="F242" s="1078"/>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9"/>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6"/>
      <c r="B243" s="1077"/>
      <c r="C243" s="1077"/>
      <c r="D243" s="1077"/>
      <c r="E243" s="1077"/>
      <c r="F243" s="1078"/>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6"/>
      <c r="B244" s="1077"/>
      <c r="C244" s="1077"/>
      <c r="D244" s="1077"/>
      <c r="E244" s="1077"/>
      <c r="F244" s="1078"/>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6"/>
      <c r="B245" s="1077"/>
      <c r="C245" s="1077"/>
      <c r="D245" s="1077"/>
      <c r="E245" s="1077"/>
      <c r="F245" s="1078"/>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6"/>
      <c r="B246" s="1077"/>
      <c r="C246" s="1077"/>
      <c r="D246" s="1077"/>
      <c r="E246" s="1077"/>
      <c r="F246" s="1078"/>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6"/>
      <c r="B247" s="1077"/>
      <c r="C247" s="1077"/>
      <c r="D247" s="1077"/>
      <c r="E247" s="1077"/>
      <c r="F247" s="1078"/>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6"/>
      <c r="B248" s="1077"/>
      <c r="C248" s="1077"/>
      <c r="D248" s="1077"/>
      <c r="E248" s="1077"/>
      <c r="F248" s="1078"/>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6"/>
      <c r="B249" s="1077"/>
      <c r="C249" s="1077"/>
      <c r="D249" s="1077"/>
      <c r="E249" s="1077"/>
      <c r="F249" s="1078"/>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6"/>
      <c r="B250" s="1077"/>
      <c r="C250" s="1077"/>
      <c r="D250" s="1077"/>
      <c r="E250" s="1077"/>
      <c r="F250" s="1078"/>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6"/>
      <c r="B251" s="1077"/>
      <c r="C251" s="1077"/>
      <c r="D251" s="1077"/>
      <c r="E251" s="1077"/>
      <c r="F251" s="1078"/>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6"/>
      <c r="B252" s="1077"/>
      <c r="C252" s="1077"/>
      <c r="D252" s="1077"/>
      <c r="E252" s="1077"/>
      <c r="F252" s="1078"/>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6"/>
      <c r="B253" s="1077"/>
      <c r="C253" s="1077"/>
      <c r="D253" s="1077"/>
      <c r="E253" s="1077"/>
      <c r="F253" s="1078"/>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7"/>
    </row>
    <row r="254" spans="1:50" ht="24.75" customHeight="1" x14ac:dyDescent="0.15">
      <c r="A254" s="1076"/>
      <c r="B254" s="1077"/>
      <c r="C254" s="1077"/>
      <c r="D254" s="1077"/>
      <c r="E254" s="1077"/>
      <c r="F254" s="1078"/>
      <c r="G254" s="839"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2"/>
      <c r="AC254" s="839"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6"/>
      <c r="B255" s="1077"/>
      <c r="C255" s="1077"/>
      <c r="D255" s="1077"/>
      <c r="E255" s="1077"/>
      <c r="F255" s="1078"/>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9"/>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6"/>
      <c r="B256" s="1077"/>
      <c r="C256" s="1077"/>
      <c r="D256" s="1077"/>
      <c r="E256" s="1077"/>
      <c r="F256" s="1078"/>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6"/>
      <c r="B257" s="1077"/>
      <c r="C257" s="1077"/>
      <c r="D257" s="1077"/>
      <c r="E257" s="1077"/>
      <c r="F257" s="1078"/>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6"/>
      <c r="B258" s="1077"/>
      <c r="C258" s="1077"/>
      <c r="D258" s="1077"/>
      <c r="E258" s="1077"/>
      <c r="F258" s="1078"/>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6"/>
      <c r="B259" s="1077"/>
      <c r="C259" s="1077"/>
      <c r="D259" s="1077"/>
      <c r="E259" s="1077"/>
      <c r="F259" s="1078"/>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6"/>
      <c r="B260" s="1077"/>
      <c r="C260" s="1077"/>
      <c r="D260" s="1077"/>
      <c r="E260" s="1077"/>
      <c r="F260" s="1078"/>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6"/>
      <c r="B261" s="1077"/>
      <c r="C261" s="1077"/>
      <c r="D261" s="1077"/>
      <c r="E261" s="1077"/>
      <c r="F261" s="1078"/>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6"/>
      <c r="B262" s="1077"/>
      <c r="C262" s="1077"/>
      <c r="D262" s="1077"/>
      <c r="E262" s="1077"/>
      <c r="F262" s="1078"/>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6"/>
      <c r="B263" s="1077"/>
      <c r="C263" s="1077"/>
      <c r="D263" s="1077"/>
      <c r="E263" s="1077"/>
      <c r="F263" s="1078"/>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6"/>
      <c r="B264" s="1077"/>
      <c r="C264" s="1077"/>
      <c r="D264" s="1077"/>
      <c r="E264" s="1077"/>
      <c r="F264" s="1078"/>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7">
        <v>1</v>
      </c>
      <c r="B4" s="1087">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7">
        <v>2</v>
      </c>
      <c r="B5" s="1087">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7">
        <v>3</v>
      </c>
      <c r="B6" s="1087">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7">
        <v>4</v>
      </c>
      <c r="B7" s="1087">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7">
        <v>5</v>
      </c>
      <c r="B8" s="1087">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7">
        <v>6</v>
      </c>
      <c r="B9" s="1087">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7">
        <v>7</v>
      </c>
      <c r="B10" s="1087">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7">
        <v>8</v>
      </c>
      <c r="B11" s="1087">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7">
        <v>9</v>
      </c>
      <c r="B12" s="1087">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7">
        <v>10</v>
      </c>
      <c r="B13" s="1087">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7">
        <v>11</v>
      </c>
      <c r="B14" s="1087">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7">
        <v>12</v>
      </c>
      <c r="B15" s="1087">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7">
        <v>13</v>
      </c>
      <c r="B16" s="1087">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7">
        <v>14</v>
      </c>
      <c r="B17" s="1087">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7">
        <v>15</v>
      </c>
      <c r="B18" s="1087">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7">
        <v>16</v>
      </c>
      <c r="B19" s="1087">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7">
        <v>17</v>
      </c>
      <c r="B20" s="1087">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7">
        <v>18</v>
      </c>
      <c r="B21" s="1087">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7">
        <v>19</v>
      </c>
      <c r="B22" s="1087">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7">
        <v>20</v>
      </c>
      <c r="B23" s="1087">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7">
        <v>21</v>
      </c>
      <c r="B24" s="1087">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7">
        <v>22</v>
      </c>
      <c r="B25" s="1087">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7">
        <v>23</v>
      </c>
      <c r="B26" s="1087">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7">
        <v>24</v>
      </c>
      <c r="B27" s="1087">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7">
        <v>25</v>
      </c>
      <c r="B28" s="1087">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7">
        <v>26</v>
      </c>
      <c r="B29" s="1087">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7">
        <v>27</v>
      </c>
      <c r="B30" s="1087">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7">
        <v>28</v>
      </c>
      <c r="B31" s="1087">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7">
        <v>29</v>
      </c>
      <c r="B32" s="1087">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7">
        <v>30</v>
      </c>
      <c r="B33" s="1087">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7">
        <v>1</v>
      </c>
      <c r="B37" s="1087">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7">
        <v>2</v>
      </c>
      <c r="B38" s="1087">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7">
        <v>3</v>
      </c>
      <c r="B39" s="1087">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7">
        <v>4</v>
      </c>
      <c r="B40" s="1087">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7">
        <v>5</v>
      </c>
      <c r="B41" s="1087">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7">
        <v>6</v>
      </c>
      <c r="B42" s="1087">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7">
        <v>7</v>
      </c>
      <c r="B43" s="1087">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7">
        <v>8</v>
      </c>
      <c r="B44" s="1087">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7">
        <v>9</v>
      </c>
      <c r="B45" s="1087">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7">
        <v>10</v>
      </c>
      <c r="B46" s="1087">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7">
        <v>11</v>
      </c>
      <c r="B47" s="1087">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7">
        <v>12</v>
      </c>
      <c r="B48" s="1087">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7">
        <v>13</v>
      </c>
      <c r="B49" s="1087">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7">
        <v>14</v>
      </c>
      <c r="B50" s="1087">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7">
        <v>15</v>
      </c>
      <c r="B51" s="1087">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7">
        <v>16</v>
      </c>
      <c r="B52" s="1087">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7">
        <v>17</v>
      </c>
      <c r="B53" s="1087">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7">
        <v>18</v>
      </c>
      <c r="B54" s="1087">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7">
        <v>19</v>
      </c>
      <c r="B55" s="1087">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7">
        <v>20</v>
      </c>
      <c r="B56" s="1087">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7">
        <v>21</v>
      </c>
      <c r="B57" s="1087">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7">
        <v>22</v>
      </c>
      <c r="B58" s="1087">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7">
        <v>23</v>
      </c>
      <c r="B59" s="1087">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7">
        <v>24</v>
      </c>
      <c r="B60" s="1087">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7">
        <v>25</v>
      </c>
      <c r="B61" s="1087">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7">
        <v>26</v>
      </c>
      <c r="B62" s="1087">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7">
        <v>27</v>
      </c>
      <c r="B63" s="1087">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7">
        <v>28</v>
      </c>
      <c r="B64" s="1087">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7">
        <v>29</v>
      </c>
      <c r="B65" s="1087">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7">
        <v>30</v>
      </c>
      <c r="B66" s="1087">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7">
        <v>1</v>
      </c>
      <c r="B70" s="1087">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7">
        <v>2</v>
      </c>
      <c r="B71" s="1087">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7">
        <v>3</v>
      </c>
      <c r="B72" s="1087">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7">
        <v>4</v>
      </c>
      <c r="B73" s="1087">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7">
        <v>5</v>
      </c>
      <c r="B74" s="1087">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7">
        <v>6</v>
      </c>
      <c r="B75" s="1087">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7">
        <v>7</v>
      </c>
      <c r="B76" s="1087">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7">
        <v>8</v>
      </c>
      <c r="B77" s="1087">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7">
        <v>9</v>
      </c>
      <c r="B78" s="1087">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7">
        <v>10</v>
      </c>
      <c r="B79" s="1087">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7">
        <v>11</v>
      </c>
      <c r="B80" s="1087">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7">
        <v>12</v>
      </c>
      <c r="B81" s="1087">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7">
        <v>13</v>
      </c>
      <c r="B82" s="1087">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7">
        <v>14</v>
      </c>
      <c r="B83" s="1087">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7">
        <v>15</v>
      </c>
      <c r="B84" s="1087">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7">
        <v>16</v>
      </c>
      <c r="B85" s="1087">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7">
        <v>17</v>
      </c>
      <c r="B86" s="1087">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7">
        <v>18</v>
      </c>
      <c r="B87" s="1087">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7">
        <v>19</v>
      </c>
      <c r="B88" s="1087">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7">
        <v>20</v>
      </c>
      <c r="B89" s="1087">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7">
        <v>21</v>
      </c>
      <c r="B90" s="1087">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7">
        <v>22</v>
      </c>
      <c r="B91" s="1087">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7">
        <v>23</v>
      </c>
      <c r="B92" s="1087">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7">
        <v>24</v>
      </c>
      <c r="B93" s="1087">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7">
        <v>25</v>
      </c>
      <c r="B94" s="1087">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7">
        <v>26</v>
      </c>
      <c r="B95" s="1087">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7">
        <v>27</v>
      </c>
      <c r="B96" s="1087">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7">
        <v>28</v>
      </c>
      <c r="B97" s="1087">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7">
        <v>29</v>
      </c>
      <c r="B98" s="1087">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7">
        <v>30</v>
      </c>
      <c r="B99" s="1087">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7">
        <v>1</v>
      </c>
      <c r="B103" s="1087">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7">
        <v>2</v>
      </c>
      <c r="B104" s="1087">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7">
        <v>3</v>
      </c>
      <c r="B105" s="1087">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7">
        <v>4</v>
      </c>
      <c r="B106" s="1087">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7">
        <v>5</v>
      </c>
      <c r="B107" s="1087">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7">
        <v>6</v>
      </c>
      <c r="B108" s="1087">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7">
        <v>7</v>
      </c>
      <c r="B109" s="1087">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7">
        <v>8</v>
      </c>
      <c r="B110" s="1087">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7">
        <v>9</v>
      </c>
      <c r="B111" s="1087">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7">
        <v>10</v>
      </c>
      <c r="B112" s="1087">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7">
        <v>11</v>
      </c>
      <c r="B113" s="1087">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7">
        <v>12</v>
      </c>
      <c r="B114" s="1087">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7">
        <v>13</v>
      </c>
      <c r="B115" s="1087">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7">
        <v>14</v>
      </c>
      <c r="B116" s="1087">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7">
        <v>15</v>
      </c>
      <c r="B117" s="1087">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7">
        <v>16</v>
      </c>
      <c r="B118" s="1087">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7">
        <v>17</v>
      </c>
      <c r="B119" s="1087">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7">
        <v>18</v>
      </c>
      <c r="B120" s="1087">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7">
        <v>19</v>
      </c>
      <c r="B121" s="1087">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7">
        <v>20</v>
      </c>
      <c r="B122" s="1087">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7">
        <v>21</v>
      </c>
      <c r="B123" s="1087">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7">
        <v>22</v>
      </c>
      <c r="B124" s="1087">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7">
        <v>23</v>
      </c>
      <c r="B125" s="1087">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7">
        <v>24</v>
      </c>
      <c r="B126" s="1087">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7">
        <v>25</v>
      </c>
      <c r="B127" s="1087">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7">
        <v>26</v>
      </c>
      <c r="B128" s="1087">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7">
        <v>27</v>
      </c>
      <c r="B129" s="1087">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7">
        <v>28</v>
      </c>
      <c r="B130" s="1087">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7">
        <v>29</v>
      </c>
      <c r="B131" s="1087">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7">
        <v>30</v>
      </c>
      <c r="B132" s="1087">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7">
        <v>1</v>
      </c>
      <c r="B136" s="1087">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7">
        <v>2</v>
      </c>
      <c r="B137" s="1087">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7">
        <v>3</v>
      </c>
      <c r="B138" s="1087">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7">
        <v>4</v>
      </c>
      <c r="B139" s="1087">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7">
        <v>5</v>
      </c>
      <c r="B140" s="1087">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7">
        <v>6</v>
      </c>
      <c r="B141" s="1087">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7">
        <v>7</v>
      </c>
      <c r="B142" s="1087">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7">
        <v>8</v>
      </c>
      <c r="B143" s="1087">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7">
        <v>9</v>
      </c>
      <c r="B144" s="1087">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7">
        <v>10</v>
      </c>
      <c r="B145" s="1087">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7">
        <v>11</v>
      </c>
      <c r="B146" s="1087">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7">
        <v>12</v>
      </c>
      <c r="B147" s="1087">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7">
        <v>13</v>
      </c>
      <c r="B148" s="1087">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7">
        <v>14</v>
      </c>
      <c r="B149" s="1087">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7">
        <v>15</v>
      </c>
      <c r="B150" s="1087">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7">
        <v>16</v>
      </c>
      <c r="B151" s="1087">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7">
        <v>17</v>
      </c>
      <c r="B152" s="1087">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7">
        <v>18</v>
      </c>
      <c r="B153" s="1087">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7">
        <v>19</v>
      </c>
      <c r="B154" s="1087">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7">
        <v>20</v>
      </c>
      <c r="B155" s="1087">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7">
        <v>21</v>
      </c>
      <c r="B156" s="1087">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7">
        <v>22</v>
      </c>
      <c r="B157" s="1087">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7">
        <v>23</v>
      </c>
      <c r="B158" s="1087">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7">
        <v>24</v>
      </c>
      <c r="B159" s="1087">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7">
        <v>25</v>
      </c>
      <c r="B160" s="1087">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7">
        <v>26</v>
      </c>
      <c r="B161" s="1087">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7">
        <v>27</v>
      </c>
      <c r="B162" s="1087">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7">
        <v>28</v>
      </c>
      <c r="B163" s="1087">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7">
        <v>29</v>
      </c>
      <c r="B164" s="1087">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7">
        <v>30</v>
      </c>
      <c r="B165" s="1087">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7">
        <v>1</v>
      </c>
      <c r="B169" s="1087">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7">
        <v>2</v>
      </c>
      <c r="B170" s="1087">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7">
        <v>3</v>
      </c>
      <c r="B171" s="1087">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7">
        <v>4</v>
      </c>
      <c r="B172" s="1087">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7">
        <v>5</v>
      </c>
      <c r="B173" s="1087">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7">
        <v>6</v>
      </c>
      <c r="B174" s="1087">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7">
        <v>7</v>
      </c>
      <c r="B175" s="1087">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7">
        <v>8</v>
      </c>
      <c r="B176" s="1087">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7">
        <v>9</v>
      </c>
      <c r="B177" s="1087">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7">
        <v>10</v>
      </c>
      <c r="B178" s="1087">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7">
        <v>11</v>
      </c>
      <c r="B179" s="1087">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7">
        <v>12</v>
      </c>
      <c r="B180" s="1087">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7">
        <v>13</v>
      </c>
      <c r="B181" s="1087">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7">
        <v>14</v>
      </c>
      <c r="B182" s="1087">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7">
        <v>15</v>
      </c>
      <c r="B183" s="1087">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7">
        <v>16</v>
      </c>
      <c r="B184" s="1087">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7">
        <v>17</v>
      </c>
      <c r="B185" s="1087">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7">
        <v>18</v>
      </c>
      <c r="B186" s="1087">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7">
        <v>19</v>
      </c>
      <c r="B187" s="1087">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7">
        <v>20</v>
      </c>
      <c r="B188" s="1087">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7">
        <v>21</v>
      </c>
      <c r="B189" s="1087">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7">
        <v>22</v>
      </c>
      <c r="B190" s="1087">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7">
        <v>23</v>
      </c>
      <c r="B191" s="1087">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7">
        <v>24</v>
      </c>
      <c r="B192" s="1087">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7">
        <v>25</v>
      </c>
      <c r="B193" s="1087">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7">
        <v>26</v>
      </c>
      <c r="B194" s="1087">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7">
        <v>27</v>
      </c>
      <c r="B195" s="1087">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7">
        <v>28</v>
      </c>
      <c r="B196" s="1087">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7">
        <v>29</v>
      </c>
      <c r="B197" s="1087">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7">
        <v>30</v>
      </c>
      <c r="B198" s="1087">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7">
        <v>1</v>
      </c>
      <c r="B202" s="1087">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7">
        <v>2</v>
      </c>
      <c r="B203" s="1087">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7">
        <v>3</v>
      </c>
      <c r="B204" s="1087">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7">
        <v>4</v>
      </c>
      <c r="B205" s="1087">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7">
        <v>5</v>
      </c>
      <c r="B206" s="1087">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7">
        <v>6</v>
      </c>
      <c r="B207" s="1087">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7">
        <v>7</v>
      </c>
      <c r="B208" s="1087">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7">
        <v>8</v>
      </c>
      <c r="B209" s="1087">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7">
        <v>9</v>
      </c>
      <c r="B210" s="1087">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7">
        <v>10</v>
      </c>
      <c r="B211" s="1087">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7">
        <v>11</v>
      </c>
      <c r="B212" s="1087">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7">
        <v>12</v>
      </c>
      <c r="B213" s="1087">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7">
        <v>13</v>
      </c>
      <c r="B214" s="1087">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7">
        <v>14</v>
      </c>
      <c r="B215" s="1087">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7">
        <v>15</v>
      </c>
      <c r="B216" s="1087">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7">
        <v>16</v>
      </c>
      <c r="B217" s="1087">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7">
        <v>17</v>
      </c>
      <c r="B218" s="1087">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7">
        <v>18</v>
      </c>
      <c r="B219" s="1087">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7">
        <v>19</v>
      </c>
      <c r="B220" s="1087">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7">
        <v>20</v>
      </c>
      <c r="B221" s="1087">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7">
        <v>21</v>
      </c>
      <c r="B222" s="1087">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7">
        <v>22</v>
      </c>
      <c r="B223" s="1087">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7">
        <v>23</v>
      </c>
      <c r="B224" s="1087">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7">
        <v>24</v>
      </c>
      <c r="B225" s="1087">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7">
        <v>25</v>
      </c>
      <c r="B226" s="1087">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7">
        <v>26</v>
      </c>
      <c r="B227" s="1087">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7">
        <v>27</v>
      </c>
      <c r="B228" s="1087">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7">
        <v>28</v>
      </c>
      <c r="B229" s="1087">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7">
        <v>29</v>
      </c>
      <c r="B230" s="1087">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7">
        <v>30</v>
      </c>
      <c r="B231" s="1087">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7">
        <v>1</v>
      </c>
      <c r="B235" s="1087">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7">
        <v>2</v>
      </c>
      <c r="B236" s="1087">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7">
        <v>3</v>
      </c>
      <c r="B237" s="1087">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7">
        <v>4</v>
      </c>
      <c r="B238" s="1087">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7">
        <v>5</v>
      </c>
      <c r="B239" s="1087">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7">
        <v>6</v>
      </c>
      <c r="B240" s="1087">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7">
        <v>7</v>
      </c>
      <c r="B241" s="1087">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7">
        <v>8</v>
      </c>
      <c r="B242" s="1087">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7">
        <v>9</v>
      </c>
      <c r="B243" s="1087">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7">
        <v>10</v>
      </c>
      <c r="B244" s="1087">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7">
        <v>11</v>
      </c>
      <c r="B245" s="1087">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7">
        <v>12</v>
      </c>
      <c r="B246" s="1087">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7">
        <v>13</v>
      </c>
      <c r="B247" s="1087">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7">
        <v>14</v>
      </c>
      <c r="B248" s="1087">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7">
        <v>15</v>
      </c>
      <c r="B249" s="1087">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7">
        <v>16</v>
      </c>
      <c r="B250" s="1087">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7">
        <v>17</v>
      </c>
      <c r="B251" s="1087">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7">
        <v>18</v>
      </c>
      <c r="B252" s="1087">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7">
        <v>19</v>
      </c>
      <c r="B253" s="1087">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7">
        <v>20</v>
      </c>
      <c r="B254" s="1087">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7">
        <v>21</v>
      </c>
      <c r="B255" s="1087">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7">
        <v>22</v>
      </c>
      <c r="B256" s="1087">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7">
        <v>23</v>
      </c>
      <c r="B257" s="1087">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7">
        <v>24</v>
      </c>
      <c r="B258" s="1087">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7">
        <v>25</v>
      </c>
      <c r="B259" s="1087">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7">
        <v>26</v>
      </c>
      <c r="B260" s="1087">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7">
        <v>27</v>
      </c>
      <c r="B261" s="1087">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7">
        <v>28</v>
      </c>
      <c r="B262" s="1087">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7">
        <v>29</v>
      </c>
      <c r="B263" s="1087">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7">
        <v>30</v>
      </c>
      <c r="B264" s="1087">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7">
        <v>1</v>
      </c>
      <c r="B268" s="1087">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7">
        <v>2</v>
      </c>
      <c r="B269" s="1087">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7">
        <v>3</v>
      </c>
      <c r="B270" s="1087">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7">
        <v>4</v>
      </c>
      <c r="B271" s="1087">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7">
        <v>5</v>
      </c>
      <c r="B272" s="1087">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7">
        <v>6</v>
      </c>
      <c r="B273" s="1087">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7">
        <v>7</v>
      </c>
      <c r="B274" s="1087">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7">
        <v>8</v>
      </c>
      <c r="B275" s="1087">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7">
        <v>9</v>
      </c>
      <c r="B276" s="1087">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7">
        <v>10</v>
      </c>
      <c r="B277" s="1087">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7">
        <v>11</v>
      </c>
      <c r="B278" s="1087">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7">
        <v>12</v>
      </c>
      <c r="B279" s="1087">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7">
        <v>13</v>
      </c>
      <c r="B280" s="1087">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7">
        <v>14</v>
      </c>
      <c r="B281" s="1087">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7">
        <v>15</v>
      </c>
      <c r="B282" s="1087">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7">
        <v>16</v>
      </c>
      <c r="B283" s="1087">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7">
        <v>17</v>
      </c>
      <c r="B284" s="1087">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7">
        <v>18</v>
      </c>
      <c r="B285" s="1087">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7">
        <v>19</v>
      </c>
      <c r="B286" s="1087">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7">
        <v>20</v>
      </c>
      <c r="B287" s="1087">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7">
        <v>21</v>
      </c>
      <c r="B288" s="1087">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7">
        <v>22</v>
      </c>
      <c r="B289" s="1087">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7">
        <v>23</v>
      </c>
      <c r="B290" s="1087">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7">
        <v>24</v>
      </c>
      <c r="B291" s="1087">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7">
        <v>25</v>
      </c>
      <c r="B292" s="1087">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7">
        <v>26</v>
      </c>
      <c r="B293" s="1087">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7">
        <v>27</v>
      </c>
      <c r="B294" s="1087">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7">
        <v>28</v>
      </c>
      <c r="B295" s="1087">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7">
        <v>29</v>
      </c>
      <c r="B296" s="1087">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7">
        <v>30</v>
      </c>
      <c r="B297" s="1087">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7">
        <v>1</v>
      </c>
      <c r="B301" s="1087">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7">
        <v>2</v>
      </c>
      <c r="B302" s="1087">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7">
        <v>3</v>
      </c>
      <c r="B303" s="1087">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7">
        <v>4</v>
      </c>
      <c r="B304" s="1087">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7">
        <v>5</v>
      </c>
      <c r="B305" s="1087">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7">
        <v>6</v>
      </c>
      <c r="B306" s="1087">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7">
        <v>7</v>
      </c>
      <c r="B307" s="1087">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7">
        <v>8</v>
      </c>
      <c r="B308" s="1087">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7">
        <v>9</v>
      </c>
      <c r="B309" s="1087">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7">
        <v>10</v>
      </c>
      <c r="B310" s="1087">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7">
        <v>11</v>
      </c>
      <c r="B311" s="1087">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7">
        <v>12</v>
      </c>
      <c r="B312" s="1087">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7">
        <v>13</v>
      </c>
      <c r="B313" s="1087">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7">
        <v>14</v>
      </c>
      <c r="B314" s="1087">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7">
        <v>15</v>
      </c>
      <c r="B315" s="1087">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7">
        <v>16</v>
      </c>
      <c r="B316" s="1087">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7">
        <v>17</v>
      </c>
      <c r="B317" s="1087">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7">
        <v>18</v>
      </c>
      <c r="B318" s="1087">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7">
        <v>19</v>
      </c>
      <c r="B319" s="1087">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7">
        <v>20</v>
      </c>
      <c r="B320" s="1087">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7">
        <v>21</v>
      </c>
      <c r="B321" s="1087">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7">
        <v>22</v>
      </c>
      <c r="B322" s="1087">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7">
        <v>23</v>
      </c>
      <c r="B323" s="1087">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7">
        <v>24</v>
      </c>
      <c r="B324" s="1087">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7">
        <v>25</v>
      </c>
      <c r="B325" s="1087">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7">
        <v>26</v>
      </c>
      <c r="B326" s="1087">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7">
        <v>27</v>
      </c>
      <c r="B327" s="1087">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7">
        <v>28</v>
      </c>
      <c r="B328" s="1087">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7">
        <v>29</v>
      </c>
      <c r="B329" s="1087">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7">
        <v>30</v>
      </c>
      <c r="B330" s="1087">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7">
        <v>1</v>
      </c>
      <c r="B334" s="1087">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7">
        <v>2</v>
      </c>
      <c r="B335" s="1087">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7">
        <v>3</v>
      </c>
      <c r="B336" s="1087">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7">
        <v>4</v>
      </c>
      <c r="B337" s="1087">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7">
        <v>5</v>
      </c>
      <c r="B338" s="1087">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7">
        <v>6</v>
      </c>
      <c r="B339" s="1087">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7">
        <v>7</v>
      </c>
      <c r="B340" s="1087">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7">
        <v>8</v>
      </c>
      <c r="B341" s="1087">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7">
        <v>9</v>
      </c>
      <c r="B342" s="1087">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7">
        <v>10</v>
      </c>
      <c r="B343" s="1087">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7">
        <v>11</v>
      </c>
      <c r="B344" s="1087">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7">
        <v>12</v>
      </c>
      <c r="B345" s="1087">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7">
        <v>13</v>
      </c>
      <c r="B346" s="1087">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7">
        <v>14</v>
      </c>
      <c r="B347" s="1087">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7">
        <v>15</v>
      </c>
      <c r="B348" s="1087">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7">
        <v>16</v>
      </c>
      <c r="B349" s="1087">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7">
        <v>17</v>
      </c>
      <c r="B350" s="1087">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7">
        <v>18</v>
      </c>
      <c r="B351" s="1087">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7">
        <v>19</v>
      </c>
      <c r="B352" s="1087">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7">
        <v>20</v>
      </c>
      <c r="B353" s="1087">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7">
        <v>21</v>
      </c>
      <c r="B354" s="1087">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7">
        <v>22</v>
      </c>
      <c r="B355" s="1087">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7">
        <v>23</v>
      </c>
      <c r="B356" s="1087">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7">
        <v>24</v>
      </c>
      <c r="B357" s="1087">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7">
        <v>25</v>
      </c>
      <c r="B358" s="1087">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7">
        <v>26</v>
      </c>
      <c r="B359" s="1087">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7">
        <v>27</v>
      </c>
      <c r="B360" s="1087">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7">
        <v>28</v>
      </c>
      <c r="B361" s="1087">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7">
        <v>29</v>
      </c>
      <c r="B362" s="1087">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7">
        <v>30</v>
      </c>
      <c r="B363" s="1087">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7">
        <v>1</v>
      </c>
      <c r="B367" s="1087">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7">
        <v>2</v>
      </c>
      <c r="B368" s="1087">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7">
        <v>3</v>
      </c>
      <c r="B369" s="1087">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7">
        <v>4</v>
      </c>
      <c r="B370" s="1087">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7">
        <v>5</v>
      </c>
      <c r="B371" s="1087">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7">
        <v>6</v>
      </c>
      <c r="B372" s="1087">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7">
        <v>7</v>
      </c>
      <c r="B373" s="1087">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7">
        <v>8</v>
      </c>
      <c r="B374" s="1087">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7">
        <v>9</v>
      </c>
      <c r="B375" s="1087">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7">
        <v>10</v>
      </c>
      <c r="B376" s="1087">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7">
        <v>11</v>
      </c>
      <c r="B377" s="1087">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7">
        <v>12</v>
      </c>
      <c r="B378" s="1087">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7">
        <v>13</v>
      </c>
      <c r="B379" s="1087">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7">
        <v>14</v>
      </c>
      <c r="B380" s="1087">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7">
        <v>15</v>
      </c>
      <c r="B381" s="1087">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7">
        <v>16</v>
      </c>
      <c r="B382" s="1087">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7">
        <v>17</v>
      </c>
      <c r="B383" s="1087">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7">
        <v>18</v>
      </c>
      <c r="B384" s="1087">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7">
        <v>19</v>
      </c>
      <c r="B385" s="1087">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7">
        <v>20</v>
      </c>
      <c r="B386" s="1087">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7">
        <v>21</v>
      </c>
      <c r="B387" s="1087">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7">
        <v>22</v>
      </c>
      <c r="B388" s="1087">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7">
        <v>23</v>
      </c>
      <c r="B389" s="1087">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7">
        <v>24</v>
      </c>
      <c r="B390" s="1087">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7">
        <v>25</v>
      </c>
      <c r="B391" s="1087">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7">
        <v>26</v>
      </c>
      <c r="B392" s="1087">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7">
        <v>27</v>
      </c>
      <c r="B393" s="1087">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7">
        <v>28</v>
      </c>
      <c r="B394" s="1087">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7">
        <v>29</v>
      </c>
      <c r="B395" s="1087">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7">
        <v>30</v>
      </c>
      <c r="B396" s="1087">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7">
        <v>1</v>
      </c>
      <c r="B400" s="1087">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7">
        <v>2</v>
      </c>
      <c r="B401" s="1087">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7">
        <v>3</v>
      </c>
      <c r="B402" s="1087">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7">
        <v>4</v>
      </c>
      <c r="B403" s="1087">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7">
        <v>5</v>
      </c>
      <c r="B404" s="1087">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7">
        <v>6</v>
      </c>
      <c r="B405" s="1087">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7">
        <v>7</v>
      </c>
      <c r="B406" s="1087">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7">
        <v>8</v>
      </c>
      <c r="B407" s="1087">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7">
        <v>9</v>
      </c>
      <c r="B408" s="1087">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7">
        <v>10</v>
      </c>
      <c r="B409" s="1087">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7">
        <v>11</v>
      </c>
      <c r="B410" s="1087">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7">
        <v>12</v>
      </c>
      <c r="B411" s="1087">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7">
        <v>13</v>
      </c>
      <c r="B412" s="1087">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7">
        <v>14</v>
      </c>
      <c r="B413" s="1087">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7">
        <v>15</v>
      </c>
      <c r="B414" s="1087">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7">
        <v>16</v>
      </c>
      <c r="B415" s="1087">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7">
        <v>17</v>
      </c>
      <c r="B416" s="1087">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7">
        <v>18</v>
      </c>
      <c r="B417" s="1087">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7">
        <v>19</v>
      </c>
      <c r="B418" s="1087">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7">
        <v>20</v>
      </c>
      <c r="B419" s="1087">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7">
        <v>21</v>
      </c>
      <c r="B420" s="1087">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7">
        <v>22</v>
      </c>
      <c r="B421" s="1087">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7">
        <v>23</v>
      </c>
      <c r="B422" s="1087">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7">
        <v>24</v>
      </c>
      <c r="B423" s="1087">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7">
        <v>25</v>
      </c>
      <c r="B424" s="1087">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7">
        <v>26</v>
      </c>
      <c r="B425" s="1087">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7">
        <v>27</v>
      </c>
      <c r="B426" s="1087">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7">
        <v>28</v>
      </c>
      <c r="B427" s="1087">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7">
        <v>29</v>
      </c>
      <c r="B428" s="1087">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7">
        <v>30</v>
      </c>
      <c r="B429" s="1087">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7">
        <v>1</v>
      </c>
      <c r="B433" s="1087">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7">
        <v>2</v>
      </c>
      <c r="B434" s="1087">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7">
        <v>3</v>
      </c>
      <c r="B435" s="1087">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7">
        <v>4</v>
      </c>
      <c r="B436" s="1087">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7">
        <v>5</v>
      </c>
      <c r="B437" s="1087">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7">
        <v>6</v>
      </c>
      <c r="B438" s="1087">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7">
        <v>7</v>
      </c>
      <c r="B439" s="1087">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7">
        <v>8</v>
      </c>
      <c r="B440" s="1087">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7">
        <v>9</v>
      </c>
      <c r="B441" s="1087">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7">
        <v>10</v>
      </c>
      <c r="B442" s="1087">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7">
        <v>11</v>
      </c>
      <c r="B443" s="1087">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7">
        <v>12</v>
      </c>
      <c r="B444" s="1087">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7">
        <v>13</v>
      </c>
      <c r="B445" s="1087">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7">
        <v>14</v>
      </c>
      <c r="B446" s="1087">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7">
        <v>15</v>
      </c>
      <c r="B447" s="1087">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7">
        <v>16</v>
      </c>
      <c r="B448" s="1087">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7">
        <v>17</v>
      </c>
      <c r="B449" s="1087">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7">
        <v>18</v>
      </c>
      <c r="B450" s="1087">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7">
        <v>19</v>
      </c>
      <c r="B451" s="1087">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7">
        <v>20</v>
      </c>
      <c r="B452" s="1087">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7">
        <v>21</v>
      </c>
      <c r="B453" s="1087">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7">
        <v>22</v>
      </c>
      <c r="B454" s="1087">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7">
        <v>23</v>
      </c>
      <c r="B455" s="1087">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7">
        <v>24</v>
      </c>
      <c r="B456" s="1087">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7">
        <v>25</v>
      </c>
      <c r="B457" s="1087">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7">
        <v>26</v>
      </c>
      <c r="B458" s="1087">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7">
        <v>27</v>
      </c>
      <c r="B459" s="1087">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7">
        <v>28</v>
      </c>
      <c r="B460" s="1087">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7">
        <v>29</v>
      </c>
      <c r="B461" s="1087">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7">
        <v>30</v>
      </c>
      <c r="B462" s="1087">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7">
        <v>1</v>
      </c>
      <c r="B466" s="1087">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7">
        <v>2</v>
      </c>
      <c r="B467" s="1087">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7">
        <v>3</v>
      </c>
      <c r="B468" s="1087">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7">
        <v>4</v>
      </c>
      <c r="B469" s="1087">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7">
        <v>5</v>
      </c>
      <c r="B470" s="1087">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7">
        <v>6</v>
      </c>
      <c r="B471" s="1087">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7">
        <v>7</v>
      </c>
      <c r="B472" s="1087">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7">
        <v>8</v>
      </c>
      <c r="B473" s="1087">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7">
        <v>9</v>
      </c>
      <c r="B474" s="1087">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7">
        <v>10</v>
      </c>
      <c r="B475" s="1087">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7">
        <v>11</v>
      </c>
      <c r="B476" s="1087">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7">
        <v>12</v>
      </c>
      <c r="B477" s="1087">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7">
        <v>13</v>
      </c>
      <c r="B478" s="1087">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7">
        <v>14</v>
      </c>
      <c r="B479" s="1087">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7">
        <v>15</v>
      </c>
      <c r="B480" s="1087">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7">
        <v>16</v>
      </c>
      <c r="B481" s="1087">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7">
        <v>17</v>
      </c>
      <c r="B482" s="1087">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7">
        <v>18</v>
      </c>
      <c r="B483" s="1087">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7">
        <v>19</v>
      </c>
      <c r="B484" s="1087">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7">
        <v>20</v>
      </c>
      <c r="B485" s="1087">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7">
        <v>21</v>
      </c>
      <c r="B486" s="1087">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7">
        <v>22</v>
      </c>
      <c r="B487" s="1087">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7">
        <v>23</v>
      </c>
      <c r="B488" s="1087">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7">
        <v>24</v>
      </c>
      <c r="B489" s="1087">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7">
        <v>25</v>
      </c>
      <c r="B490" s="1087">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7">
        <v>26</v>
      </c>
      <c r="B491" s="1087">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7">
        <v>27</v>
      </c>
      <c r="B492" s="1087">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7">
        <v>28</v>
      </c>
      <c r="B493" s="1087">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7">
        <v>29</v>
      </c>
      <c r="B494" s="1087">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7">
        <v>30</v>
      </c>
      <c r="B495" s="1087">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7">
        <v>1</v>
      </c>
      <c r="B499" s="1087">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7">
        <v>2</v>
      </c>
      <c r="B500" s="1087">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7">
        <v>3</v>
      </c>
      <c r="B501" s="1087">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7">
        <v>4</v>
      </c>
      <c r="B502" s="1087">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7">
        <v>5</v>
      </c>
      <c r="B503" s="1087">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7">
        <v>6</v>
      </c>
      <c r="B504" s="1087">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7">
        <v>7</v>
      </c>
      <c r="B505" s="1087">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7">
        <v>8</v>
      </c>
      <c r="B506" s="1087">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7">
        <v>9</v>
      </c>
      <c r="B507" s="1087">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7">
        <v>10</v>
      </c>
      <c r="B508" s="1087">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7">
        <v>11</v>
      </c>
      <c r="B509" s="1087">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7">
        <v>12</v>
      </c>
      <c r="B510" s="1087">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7">
        <v>13</v>
      </c>
      <c r="B511" s="1087">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7">
        <v>14</v>
      </c>
      <c r="B512" s="1087">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7">
        <v>15</v>
      </c>
      <c r="B513" s="1087">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7">
        <v>16</v>
      </c>
      <c r="B514" s="1087">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7">
        <v>17</v>
      </c>
      <c r="B515" s="1087">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7">
        <v>18</v>
      </c>
      <c r="B516" s="1087">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7">
        <v>19</v>
      </c>
      <c r="B517" s="1087">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7">
        <v>20</v>
      </c>
      <c r="B518" s="1087">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7">
        <v>21</v>
      </c>
      <c r="B519" s="1087">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7">
        <v>22</v>
      </c>
      <c r="B520" s="1087">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7">
        <v>23</v>
      </c>
      <c r="B521" s="1087">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7">
        <v>24</v>
      </c>
      <c r="B522" s="1087">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7">
        <v>25</v>
      </c>
      <c r="B523" s="1087">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7">
        <v>26</v>
      </c>
      <c r="B524" s="1087">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7">
        <v>27</v>
      </c>
      <c r="B525" s="1087">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7">
        <v>28</v>
      </c>
      <c r="B526" s="1087">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7">
        <v>29</v>
      </c>
      <c r="B527" s="1087">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7">
        <v>30</v>
      </c>
      <c r="B528" s="1087">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7">
        <v>1</v>
      </c>
      <c r="B532" s="1087">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7">
        <v>2</v>
      </c>
      <c r="B533" s="1087">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7">
        <v>3</v>
      </c>
      <c r="B534" s="1087">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7">
        <v>4</v>
      </c>
      <c r="B535" s="1087">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7">
        <v>5</v>
      </c>
      <c r="B536" s="1087">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7">
        <v>6</v>
      </c>
      <c r="B537" s="1087">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7">
        <v>7</v>
      </c>
      <c r="B538" s="1087">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7">
        <v>8</v>
      </c>
      <c r="B539" s="1087">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7">
        <v>9</v>
      </c>
      <c r="B540" s="1087">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7">
        <v>10</v>
      </c>
      <c r="B541" s="1087">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7">
        <v>11</v>
      </c>
      <c r="B542" s="1087">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7">
        <v>12</v>
      </c>
      <c r="B543" s="1087">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7">
        <v>13</v>
      </c>
      <c r="B544" s="1087">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7">
        <v>14</v>
      </c>
      <c r="B545" s="1087">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7">
        <v>15</v>
      </c>
      <c r="B546" s="1087">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7">
        <v>16</v>
      </c>
      <c r="B547" s="1087">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7">
        <v>17</v>
      </c>
      <c r="B548" s="1087">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7">
        <v>18</v>
      </c>
      <c r="B549" s="1087">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7">
        <v>19</v>
      </c>
      <c r="B550" s="1087">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7">
        <v>20</v>
      </c>
      <c r="B551" s="1087">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7">
        <v>21</v>
      </c>
      <c r="B552" s="1087">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7">
        <v>22</v>
      </c>
      <c r="B553" s="1087">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7">
        <v>23</v>
      </c>
      <c r="B554" s="1087">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7">
        <v>24</v>
      </c>
      <c r="B555" s="1087">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7">
        <v>25</v>
      </c>
      <c r="B556" s="1087">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7">
        <v>26</v>
      </c>
      <c r="B557" s="1087">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7">
        <v>27</v>
      </c>
      <c r="B558" s="1087">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7">
        <v>28</v>
      </c>
      <c r="B559" s="1087">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7">
        <v>29</v>
      </c>
      <c r="B560" s="1087">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7">
        <v>30</v>
      </c>
      <c r="B561" s="1087">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7">
        <v>1</v>
      </c>
      <c r="B565" s="1087">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7">
        <v>2</v>
      </c>
      <c r="B566" s="1087">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7">
        <v>3</v>
      </c>
      <c r="B567" s="1087">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7">
        <v>4</v>
      </c>
      <c r="B568" s="1087">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7">
        <v>5</v>
      </c>
      <c r="B569" s="1087">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7">
        <v>6</v>
      </c>
      <c r="B570" s="1087">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7">
        <v>7</v>
      </c>
      <c r="B571" s="1087">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7">
        <v>8</v>
      </c>
      <c r="B572" s="1087">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7">
        <v>9</v>
      </c>
      <c r="B573" s="1087">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7">
        <v>10</v>
      </c>
      <c r="B574" s="1087">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7">
        <v>11</v>
      </c>
      <c r="B575" s="1087">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7">
        <v>12</v>
      </c>
      <c r="B576" s="1087">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7">
        <v>13</v>
      </c>
      <c r="B577" s="1087">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7">
        <v>14</v>
      </c>
      <c r="B578" s="1087">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7">
        <v>15</v>
      </c>
      <c r="B579" s="1087">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7">
        <v>16</v>
      </c>
      <c r="B580" s="1087">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7">
        <v>17</v>
      </c>
      <c r="B581" s="1087">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7">
        <v>18</v>
      </c>
      <c r="B582" s="1087">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7">
        <v>19</v>
      </c>
      <c r="B583" s="1087">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7">
        <v>20</v>
      </c>
      <c r="B584" s="1087">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7">
        <v>21</v>
      </c>
      <c r="B585" s="1087">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7">
        <v>22</v>
      </c>
      <c r="B586" s="1087">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7">
        <v>23</v>
      </c>
      <c r="B587" s="1087">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7">
        <v>24</v>
      </c>
      <c r="B588" s="1087">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7">
        <v>25</v>
      </c>
      <c r="B589" s="1087">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7">
        <v>26</v>
      </c>
      <c r="B590" s="1087">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7">
        <v>27</v>
      </c>
      <c r="B591" s="1087">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7">
        <v>28</v>
      </c>
      <c r="B592" s="1087">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7">
        <v>29</v>
      </c>
      <c r="B593" s="1087">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7">
        <v>30</v>
      </c>
      <c r="B594" s="1087">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7">
        <v>1</v>
      </c>
      <c r="B598" s="1087">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7">
        <v>2</v>
      </c>
      <c r="B599" s="1087">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7">
        <v>3</v>
      </c>
      <c r="B600" s="1087">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7">
        <v>4</v>
      </c>
      <c r="B601" s="1087">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7">
        <v>5</v>
      </c>
      <c r="B602" s="1087">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7">
        <v>6</v>
      </c>
      <c r="B603" s="1087">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7">
        <v>7</v>
      </c>
      <c r="B604" s="1087">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7">
        <v>8</v>
      </c>
      <c r="B605" s="1087">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7">
        <v>9</v>
      </c>
      <c r="B606" s="1087">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7">
        <v>10</v>
      </c>
      <c r="B607" s="1087">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7">
        <v>11</v>
      </c>
      <c r="B608" s="1087">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7">
        <v>12</v>
      </c>
      <c r="B609" s="1087">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7">
        <v>13</v>
      </c>
      <c r="B610" s="1087">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7">
        <v>14</v>
      </c>
      <c r="B611" s="1087">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7">
        <v>15</v>
      </c>
      <c r="B612" s="1087">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7">
        <v>16</v>
      </c>
      <c r="B613" s="1087">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7">
        <v>17</v>
      </c>
      <c r="B614" s="1087">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7">
        <v>18</v>
      </c>
      <c r="B615" s="1087">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7">
        <v>19</v>
      </c>
      <c r="B616" s="1087">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7">
        <v>20</v>
      </c>
      <c r="B617" s="1087">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7">
        <v>21</v>
      </c>
      <c r="B618" s="1087">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7">
        <v>22</v>
      </c>
      <c r="B619" s="1087">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7">
        <v>23</v>
      </c>
      <c r="B620" s="1087">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7">
        <v>24</v>
      </c>
      <c r="B621" s="1087">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7">
        <v>25</v>
      </c>
      <c r="B622" s="1087">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7">
        <v>26</v>
      </c>
      <c r="B623" s="1087">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7">
        <v>27</v>
      </c>
      <c r="B624" s="1087">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7">
        <v>28</v>
      </c>
      <c r="B625" s="1087">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7">
        <v>29</v>
      </c>
      <c r="B626" s="1087">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7">
        <v>30</v>
      </c>
      <c r="B627" s="1087">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7">
        <v>1</v>
      </c>
      <c r="B631" s="1087">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7">
        <v>2</v>
      </c>
      <c r="B632" s="1087">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7">
        <v>3</v>
      </c>
      <c r="B633" s="1087">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7">
        <v>4</v>
      </c>
      <c r="B634" s="1087">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7">
        <v>5</v>
      </c>
      <c r="B635" s="1087">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7">
        <v>6</v>
      </c>
      <c r="B636" s="1087">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7">
        <v>7</v>
      </c>
      <c r="B637" s="1087">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7">
        <v>8</v>
      </c>
      <c r="B638" s="1087">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7">
        <v>9</v>
      </c>
      <c r="B639" s="1087">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7">
        <v>10</v>
      </c>
      <c r="B640" s="1087">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7">
        <v>11</v>
      </c>
      <c r="B641" s="1087">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7">
        <v>12</v>
      </c>
      <c r="B642" s="1087">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7">
        <v>13</v>
      </c>
      <c r="B643" s="1087">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7">
        <v>14</v>
      </c>
      <c r="B644" s="1087">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7">
        <v>15</v>
      </c>
      <c r="B645" s="1087">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7">
        <v>16</v>
      </c>
      <c r="B646" s="1087">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7">
        <v>17</v>
      </c>
      <c r="B647" s="1087">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7">
        <v>18</v>
      </c>
      <c r="B648" s="1087">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7">
        <v>19</v>
      </c>
      <c r="B649" s="1087">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7">
        <v>20</v>
      </c>
      <c r="B650" s="1087">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7">
        <v>21</v>
      </c>
      <c r="B651" s="1087">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7">
        <v>22</v>
      </c>
      <c r="B652" s="1087">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7">
        <v>23</v>
      </c>
      <c r="B653" s="1087">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7">
        <v>24</v>
      </c>
      <c r="B654" s="1087">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7">
        <v>25</v>
      </c>
      <c r="B655" s="1087">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7">
        <v>26</v>
      </c>
      <c r="B656" s="1087">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7">
        <v>27</v>
      </c>
      <c r="B657" s="1087">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7">
        <v>28</v>
      </c>
      <c r="B658" s="1087">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7">
        <v>29</v>
      </c>
      <c r="B659" s="1087">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7">
        <v>30</v>
      </c>
      <c r="B660" s="1087">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7">
        <v>1</v>
      </c>
      <c r="B664" s="1087">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7">
        <v>2</v>
      </c>
      <c r="B665" s="1087">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7">
        <v>3</v>
      </c>
      <c r="B666" s="1087">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7">
        <v>4</v>
      </c>
      <c r="B667" s="1087">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7">
        <v>5</v>
      </c>
      <c r="B668" s="1087">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7">
        <v>6</v>
      </c>
      <c r="B669" s="1087">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7">
        <v>7</v>
      </c>
      <c r="B670" s="1087">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7">
        <v>8</v>
      </c>
      <c r="B671" s="1087">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7">
        <v>9</v>
      </c>
      <c r="B672" s="1087">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7">
        <v>10</v>
      </c>
      <c r="B673" s="1087">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7">
        <v>11</v>
      </c>
      <c r="B674" s="1087">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7">
        <v>12</v>
      </c>
      <c r="B675" s="1087">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7">
        <v>13</v>
      </c>
      <c r="B676" s="1087">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7">
        <v>14</v>
      </c>
      <c r="B677" s="1087">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7">
        <v>15</v>
      </c>
      <c r="B678" s="1087">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7">
        <v>16</v>
      </c>
      <c r="B679" s="1087">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7">
        <v>17</v>
      </c>
      <c r="B680" s="1087">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7">
        <v>18</v>
      </c>
      <c r="B681" s="1087">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7">
        <v>19</v>
      </c>
      <c r="B682" s="1087">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7">
        <v>20</v>
      </c>
      <c r="B683" s="1087">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7">
        <v>21</v>
      </c>
      <c r="B684" s="1087">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7">
        <v>22</v>
      </c>
      <c r="B685" s="1087">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7">
        <v>23</v>
      </c>
      <c r="B686" s="1087">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7">
        <v>24</v>
      </c>
      <c r="B687" s="1087">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7">
        <v>25</v>
      </c>
      <c r="B688" s="1087">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7">
        <v>26</v>
      </c>
      <c r="B689" s="1087">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7">
        <v>27</v>
      </c>
      <c r="B690" s="1087">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7">
        <v>28</v>
      </c>
      <c r="B691" s="1087">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7">
        <v>29</v>
      </c>
      <c r="B692" s="1087">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7">
        <v>30</v>
      </c>
      <c r="B693" s="1087">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7">
        <v>1</v>
      </c>
      <c r="B697" s="1087">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7">
        <v>2</v>
      </c>
      <c r="B698" s="1087">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7">
        <v>3</v>
      </c>
      <c r="B699" s="1087">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7">
        <v>4</v>
      </c>
      <c r="B700" s="1087">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7">
        <v>5</v>
      </c>
      <c r="B701" s="1087">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7">
        <v>6</v>
      </c>
      <c r="B702" s="1087">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7">
        <v>7</v>
      </c>
      <c r="B703" s="1087">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7">
        <v>8</v>
      </c>
      <c r="B704" s="1087">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7">
        <v>9</v>
      </c>
      <c r="B705" s="1087">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7">
        <v>10</v>
      </c>
      <c r="B706" s="1087">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7">
        <v>11</v>
      </c>
      <c r="B707" s="1087">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7">
        <v>12</v>
      </c>
      <c r="B708" s="1087">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7">
        <v>13</v>
      </c>
      <c r="B709" s="1087">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7">
        <v>14</v>
      </c>
      <c r="B710" s="1087">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7">
        <v>15</v>
      </c>
      <c r="B711" s="1087">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7">
        <v>16</v>
      </c>
      <c r="B712" s="1087">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7">
        <v>17</v>
      </c>
      <c r="B713" s="1087">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7">
        <v>18</v>
      </c>
      <c r="B714" s="1087">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7">
        <v>19</v>
      </c>
      <c r="B715" s="1087">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7">
        <v>20</v>
      </c>
      <c r="B716" s="1087">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7">
        <v>21</v>
      </c>
      <c r="B717" s="1087">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7">
        <v>22</v>
      </c>
      <c r="B718" s="1087">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7">
        <v>23</v>
      </c>
      <c r="B719" s="1087">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7">
        <v>24</v>
      </c>
      <c r="B720" s="1087">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7">
        <v>25</v>
      </c>
      <c r="B721" s="1087">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7">
        <v>26</v>
      </c>
      <c r="B722" s="1087">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7">
        <v>27</v>
      </c>
      <c r="B723" s="1087">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7">
        <v>28</v>
      </c>
      <c r="B724" s="1087">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7">
        <v>29</v>
      </c>
      <c r="B725" s="1087">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7">
        <v>30</v>
      </c>
      <c r="B726" s="1087">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7">
        <v>1</v>
      </c>
      <c r="B730" s="1087">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7">
        <v>2</v>
      </c>
      <c r="B731" s="1087">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7">
        <v>3</v>
      </c>
      <c r="B732" s="1087">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7">
        <v>4</v>
      </c>
      <c r="B733" s="1087">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7">
        <v>5</v>
      </c>
      <c r="B734" s="1087">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7">
        <v>6</v>
      </c>
      <c r="B735" s="1087">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7">
        <v>7</v>
      </c>
      <c r="B736" s="1087">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7">
        <v>8</v>
      </c>
      <c r="B737" s="1087">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7">
        <v>9</v>
      </c>
      <c r="B738" s="1087">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7">
        <v>10</v>
      </c>
      <c r="B739" s="1087">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7">
        <v>11</v>
      </c>
      <c r="B740" s="1087">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7">
        <v>12</v>
      </c>
      <c r="B741" s="1087">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7">
        <v>13</v>
      </c>
      <c r="B742" s="1087">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7">
        <v>14</v>
      </c>
      <c r="B743" s="1087">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7">
        <v>15</v>
      </c>
      <c r="B744" s="1087">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7">
        <v>16</v>
      </c>
      <c r="B745" s="1087">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7">
        <v>17</v>
      </c>
      <c r="B746" s="1087">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7">
        <v>18</v>
      </c>
      <c r="B747" s="1087">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7">
        <v>19</v>
      </c>
      <c r="B748" s="1087">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7">
        <v>20</v>
      </c>
      <c r="B749" s="1087">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7">
        <v>21</v>
      </c>
      <c r="B750" s="1087">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7">
        <v>22</v>
      </c>
      <c r="B751" s="1087">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7">
        <v>23</v>
      </c>
      <c r="B752" s="1087">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7">
        <v>24</v>
      </c>
      <c r="B753" s="1087">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7">
        <v>25</v>
      </c>
      <c r="B754" s="1087">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7">
        <v>26</v>
      </c>
      <c r="B755" s="1087">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7">
        <v>27</v>
      </c>
      <c r="B756" s="1087">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7">
        <v>28</v>
      </c>
      <c r="B757" s="1087">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7">
        <v>29</v>
      </c>
      <c r="B758" s="1087">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7">
        <v>30</v>
      </c>
      <c r="B759" s="1087">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7">
        <v>1</v>
      </c>
      <c r="B763" s="1087">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7">
        <v>2</v>
      </c>
      <c r="B764" s="1087">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7">
        <v>3</v>
      </c>
      <c r="B765" s="1087">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7">
        <v>4</v>
      </c>
      <c r="B766" s="1087">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7">
        <v>5</v>
      </c>
      <c r="B767" s="1087">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7">
        <v>6</v>
      </c>
      <c r="B768" s="1087">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7">
        <v>7</v>
      </c>
      <c r="B769" s="1087">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7">
        <v>8</v>
      </c>
      <c r="B770" s="1087">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7">
        <v>9</v>
      </c>
      <c r="B771" s="1087">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7">
        <v>10</v>
      </c>
      <c r="B772" s="1087">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7">
        <v>11</v>
      </c>
      <c r="B773" s="1087">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7">
        <v>12</v>
      </c>
      <c r="B774" s="1087">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7">
        <v>13</v>
      </c>
      <c r="B775" s="1087">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7">
        <v>14</v>
      </c>
      <c r="B776" s="1087">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7">
        <v>15</v>
      </c>
      <c r="B777" s="1087">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7">
        <v>16</v>
      </c>
      <c r="B778" s="1087">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7">
        <v>17</v>
      </c>
      <c r="B779" s="1087">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7">
        <v>18</v>
      </c>
      <c r="B780" s="1087">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7">
        <v>19</v>
      </c>
      <c r="B781" s="1087">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7">
        <v>20</v>
      </c>
      <c r="B782" s="1087">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7">
        <v>21</v>
      </c>
      <c r="B783" s="1087">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7">
        <v>22</v>
      </c>
      <c r="B784" s="1087">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7">
        <v>23</v>
      </c>
      <c r="B785" s="1087">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7">
        <v>24</v>
      </c>
      <c r="B786" s="1087">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7">
        <v>25</v>
      </c>
      <c r="B787" s="1087">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7">
        <v>26</v>
      </c>
      <c r="B788" s="1087">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7">
        <v>27</v>
      </c>
      <c r="B789" s="1087">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7">
        <v>28</v>
      </c>
      <c r="B790" s="1087">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7">
        <v>29</v>
      </c>
      <c r="B791" s="1087">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7">
        <v>30</v>
      </c>
      <c r="B792" s="1087">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7">
        <v>1</v>
      </c>
      <c r="B796" s="1087">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7">
        <v>2</v>
      </c>
      <c r="B797" s="1087">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7">
        <v>3</v>
      </c>
      <c r="B798" s="1087">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7">
        <v>4</v>
      </c>
      <c r="B799" s="1087">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7">
        <v>5</v>
      </c>
      <c r="B800" s="1087">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7">
        <v>6</v>
      </c>
      <c r="B801" s="1087">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7">
        <v>7</v>
      </c>
      <c r="B802" s="1087">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7">
        <v>8</v>
      </c>
      <c r="B803" s="1087">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7">
        <v>9</v>
      </c>
      <c r="B804" s="1087">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7">
        <v>10</v>
      </c>
      <c r="B805" s="1087">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7">
        <v>11</v>
      </c>
      <c r="B806" s="1087">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7">
        <v>12</v>
      </c>
      <c r="B807" s="1087">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7">
        <v>13</v>
      </c>
      <c r="B808" s="1087">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7">
        <v>14</v>
      </c>
      <c r="B809" s="1087">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7">
        <v>15</v>
      </c>
      <c r="B810" s="1087">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7">
        <v>16</v>
      </c>
      <c r="B811" s="1087">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7">
        <v>17</v>
      </c>
      <c r="B812" s="1087">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7">
        <v>18</v>
      </c>
      <c r="B813" s="1087">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7">
        <v>19</v>
      </c>
      <c r="B814" s="1087">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7">
        <v>20</v>
      </c>
      <c r="B815" s="1087">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7">
        <v>21</v>
      </c>
      <c r="B816" s="1087">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7">
        <v>22</v>
      </c>
      <c r="B817" s="1087">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7">
        <v>23</v>
      </c>
      <c r="B818" s="1087">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7">
        <v>24</v>
      </c>
      <c r="B819" s="1087">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7">
        <v>25</v>
      </c>
      <c r="B820" s="1087">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7">
        <v>26</v>
      </c>
      <c r="B821" s="1087">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7">
        <v>27</v>
      </c>
      <c r="B822" s="1087">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7">
        <v>28</v>
      </c>
      <c r="B823" s="1087">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7">
        <v>29</v>
      </c>
      <c r="B824" s="1087">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7">
        <v>30</v>
      </c>
      <c r="B825" s="1087">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7">
        <v>1</v>
      </c>
      <c r="B829" s="1087">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7">
        <v>2</v>
      </c>
      <c r="B830" s="1087">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7">
        <v>3</v>
      </c>
      <c r="B831" s="1087">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7">
        <v>4</v>
      </c>
      <c r="B832" s="1087">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7">
        <v>5</v>
      </c>
      <c r="B833" s="1087">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7">
        <v>6</v>
      </c>
      <c r="B834" s="1087">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7">
        <v>7</v>
      </c>
      <c r="B835" s="1087">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7">
        <v>8</v>
      </c>
      <c r="B836" s="1087">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7">
        <v>9</v>
      </c>
      <c r="B837" s="1087">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7">
        <v>10</v>
      </c>
      <c r="B838" s="1087">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7">
        <v>11</v>
      </c>
      <c r="B839" s="108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7">
        <v>12</v>
      </c>
      <c r="B840" s="1087">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7">
        <v>13</v>
      </c>
      <c r="B841" s="1087">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7">
        <v>14</v>
      </c>
      <c r="B842" s="108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7">
        <v>15</v>
      </c>
      <c r="B843" s="108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7">
        <v>16</v>
      </c>
      <c r="B844" s="108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7">
        <v>17</v>
      </c>
      <c r="B845" s="108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7">
        <v>18</v>
      </c>
      <c r="B846" s="108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7">
        <v>19</v>
      </c>
      <c r="B847" s="108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7">
        <v>20</v>
      </c>
      <c r="B848" s="108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7">
        <v>21</v>
      </c>
      <c r="B849" s="108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7">
        <v>22</v>
      </c>
      <c r="B850" s="108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7">
        <v>23</v>
      </c>
      <c r="B851" s="108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7">
        <v>24</v>
      </c>
      <c r="B852" s="108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7">
        <v>25</v>
      </c>
      <c r="B853" s="108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7">
        <v>26</v>
      </c>
      <c r="B854" s="108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7">
        <v>27</v>
      </c>
      <c r="B855" s="108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7">
        <v>28</v>
      </c>
      <c r="B856" s="108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7">
        <v>29</v>
      </c>
      <c r="B857" s="108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7">
        <v>30</v>
      </c>
      <c r="B858" s="108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7">
        <v>1</v>
      </c>
      <c r="B862" s="108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7">
        <v>2</v>
      </c>
      <c r="B863" s="108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7">
        <v>3</v>
      </c>
      <c r="B864" s="108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7">
        <v>4</v>
      </c>
      <c r="B865" s="108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7">
        <v>5</v>
      </c>
      <c r="B866" s="108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7">
        <v>6</v>
      </c>
      <c r="B867" s="108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7">
        <v>7</v>
      </c>
      <c r="B868" s="108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7">
        <v>8</v>
      </c>
      <c r="B869" s="108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7">
        <v>9</v>
      </c>
      <c r="B870" s="108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7">
        <v>10</v>
      </c>
      <c r="B871" s="108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7">
        <v>11</v>
      </c>
      <c r="B872" s="108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7">
        <v>12</v>
      </c>
      <c r="B873" s="108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7">
        <v>13</v>
      </c>
      <c r="B874" s="108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7">
        <v>14</v>
      </c>
      <c r="B875" s="1087">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7">
        <v>15</v>
      </c>
      <c r="B876" s="1087">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7">
        <v>16</v>
      </c>
      <c r="B877" s="1087">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7">
        <v>17</v>
      </c>
      <c r="B878" s="1087">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7">
        <v>18</v>
      </c>
      <c r="B879" s="1087">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7">
        <v>19</v>
      </c>
      <c r="B880" s="1087">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7">
        <v>20</v>
      </c>
      <c r="B881" s="1087">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7">
        <v>21</v>
      </c>
      <c r="B882" s="1087">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7">
        <v>22</v>
      </c>
      <c r="B883" s="108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7">
        <v>23</v>
      </c>
      <c r="B884" s="108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7">
        <v>24</v>
      </c>
      <c r="B885" s="108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7">
        <v>25</v>
      </c>
      <c r="B886" s="108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7">
        <v>26</v>
      </c>
      <c r="B887" s="108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7">
        <v>27</v>
      </c>
      <c r="B888" s="108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7">
        <v>28</v>
      </c>
      <c r="B889" s="108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7">
        <v>29</v>
      </c>
      <c r="B890" s="108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7">
        <v>30</v>
      </c>
      <c r="B891" s="108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7">
        <v>1</v>
      </c>
      <c r="B895" s="108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7">
        <v>2</v>
      </c>
      <c r="B896" s="108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7">
        <v>3</v>
      </c>
      <c r="B897" s="108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7">
        <v>4</v>
      </c>
      <c r="B898" s="108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7">
        <v>5</v>
      </c>
      <c r="B899" s="108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7">
        <v>6</v>
      </c>
      <c r="B900" s="108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7">
        <v>7</v>
      </c>
      <c r="B901" s="108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7">
        <v>8</v>
      </c>
      <c r="B902" s="108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7">
        <v>9</v>
      </c>
      <c r="B903" s="108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7">
        <v>10</v>
      </c>
      <c r="B904" s="108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7">
        <v>11</v>
      </c>
      <c r="B905" s="108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7">
        <v>12</v>
      </c>
      <c r="B906" s="108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7">
        <v>13</v>
      </c>
      <c r="B907" s="108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7">
        <v>14</v>
      </c>
      <c r="B908" s="1087">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7">
        <v>15</v>
      </c>
      <c r="B909" s="1087">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7">
        <v>16</v>
      </c>
      <c r="B910" s="1087">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7">
        <v>17</v>
      </c>
      <c r="B911" s="1087">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7">
        <v>18</v>
      </c>
      <c r="B912" s="1087">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7">
        <v>19</v>
      </c>
      <c r="B913" s="1087">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7">
        <v>20</v>
      </c>
      <c r="B914" s="108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7">
        <v>21</v>
      </c>
      <c r="B915" s="108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7">
        <v>22</v>
      </c>
      <c r="B916" s="108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7">
        <v>23</v>
      </c>
      <c r="B917" s="108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7">
        <v>24</v>
      </c>
      <c r="B918" s="108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7">
        <v>25</v>
      </c>
      <c r="B919" s="108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7">
        <v>26</v>
      </c>
      <c r="B920" s="108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7">
        <v>27</v>
      </c>
      <c r="B921" s="108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7">
        <v>28</v>
      </c>
      <c r="B922" s="108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7">
        <v>29</v>
      </c>
      <c r="B923" s="108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7">
        <v>30</v>
      </c>
      <c r="B924" s="108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7">
        <v>1</v>
      </c>
      <c r="B928" s="108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7">
        <v>2</v>
      </c>
      <c r="B929" s="108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7">
        <v>3</v>
      </c>
      <c r="B930" s="108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7">
        <v>4</v>
      </c>
      <c r="B931" s="108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7">
        <v>5</v>
      </c>
      <c r="B932" s="108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7">
        <v>6</v>
      </c>
      <c r="B933" s="108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7">
        <v>7</v>
      </c>
      <c r="B934" s="108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7">
        <v>8</v>
      </c>
      <c r="B935" s="108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7">
        <v>9</v>
      </c>
      <c r="B936" s="108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7">
        <v>10</v>
      </c>
      <c r="B937" s="108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7">
        <v>11</v>
      </c>
      <c r="B938" s="108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7">
        <v>12</v>
      </c>
      <c r="B939" s="108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7">
        <v>13</v>
      </c>
      <c r="B940" s="108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7">
        <v>14</v>
      </c>
      <c r="B941" s="108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7">
        <v>15</v>
      </c>
      <c r="B942" s="108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7">
        <v>16</v>
      </c>
      <c r="B943" s="108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7">
        <v>17</v>
      </c>
      <c r="B944" s="108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7">
        <v>18</v>
      </c>
      <c r="B945" s="108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7">
        <v>19</v>
      </c>
      <c r="B946" s="108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7">
        <v>20</v>
      </c>
      <c r="B947" s="108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7">
        <v>21</v>
      </c>
      <c r="B948" s="108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7">
        <v>22</v>
      </c>
      <c r="B949" s="108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7">
        <v>23</v>
      </c>
      <c r="B950" s="108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7">
        <v>24</v>
      </c>
      <c r="B951" s="108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7">
        <v>25</v>
      </c>
      <c r="B952" s="108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7">
        <v>26</v>
      </c>
      <c r="B953" s="108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7">
        <v>27</v>
      </c>
      <c r="B954" s="108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7">
        <v>28</v>
      </c>
      <c r="B955" s="108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7">
        <v>29</v>
      </c>
      <c r="B956" s="108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7">
        <v>30</v>
      </c>
      <c r="B957" s="108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7">
        <v>1</v>
      </c>
      <c r="B961" s="108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7">
        <v>2</v>
      </c>
      <c r="B962" s="108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7">
        <v>3</v>
      </c>
      <c r="B963" s="108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7">
        <v>4</v>
      </c>
      <c r="B964" s="108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7">
        <v>5</v>
      </c>
      <c r="B965" s="108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7">
        <v>6</v>
      </c>
      <c r="B966" s="108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7">
        <v>7</v>
      </c>
      <c r="B967" s="108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7">
        <v>8</v>
      </c>
      <c r="B968" s="108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7">
        <v>9</v>
      </c>
      <c r="B969" s="108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7">
        <v>10</v>
      </c>
      <c r="B970" s="108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7">
        <v>11</v>
      </c>
      <c r="B971" s="108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7">
        <v>12</v>
      </c>
      <c r="B972" s="108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7">
        <v>13</v>
      </c>
      <c r="B973" s="108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7">
        <v>14</v>
      </c>
      <c r="B974" s="1087">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7">
        <v>15</v>
      </c>
      <c r="B975" s="1087">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7">
        <v>16</v>
      </c>
      <c r="B976" s="1087">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7">
        <v>17</v>
      </c>
      <c r="B977" s="108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7">
        <v>18</v>
      </c>
      <c r="B978" s="108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7">
        <v>19</v>
      </c>
      <c r="B979" s="1087">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7">
        <v>20</v>
      </c>
      <c r="B980" s="1087">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7">
        <v>21</v>
      </c>
      <c r="B981" s="108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7">
        <v>22</v>
      </c>
      <c r="B982" s="108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7">
        <v>23</v>
      </c>
      <c r="B983" s="108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7">
        <v>24</v>
      </c>
      <c r="B984" s="108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7">
        <v>25</v>
      </c>
      <c r="B985" s="108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7">
        <v>26</v>
      </c>
      <c r="B986" s="108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7">
        <v>27</v>
      </c>
      <c r="B987" s="108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7">
        <v>28</v>
      </c>
      <c r="B988" s="108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7">
        <v>29</v>
      </c>
      <c r="B989" s="108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7">
        <v>30</v>
      </c>
      <c r="B990" s="108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7">
        <v>1</v>
      </c>
      <c r="B994" s="108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7">
        <v>2</v>
      </c>
      <c r="B995" s="108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7">
        <v>3</v>
      </c>
      <c r="B996" s="108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7">
        <v>4</v>
      </c>
      <c r="B997" s="108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7">
        <v>5</v>
      </c>
      <c r="B998" s="108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7">
        <v>6</v>
      </c>
      <c r="B999" s="108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7">
        <v>7</v>
      </c>
      <c r="B1000" s="108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7">
        <v>8</v>
      </c>
      <c r="B1001" s="108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7">
        <v>9</v>
      </c>
      <c r="B1002" s="108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7">
        <v>10</v>
      </c>
      <c r="B1003" s="108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7">
        <v>11</v>
      </c>
      <c r="B1004" s="108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7">
        <v>12</v>
      </c>
      <c r="B1005" s="108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7">
        <v>13</v>
      </c>
      <c r="B1006" s="108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7">
        <v>14</v>
      </c>
      <c r="B1007" s="1087">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7">
        <v>15</v>
      </c>
      <c r="B1008" s="1087">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7">
        <v>16</v>
      </c>
      <c r="B1009" s="1087">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7">
        <v>17</v>
      </c>
      <c r="B1010" s="108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7">
        <v>18</v>
      </c>
      <c r="B1011" s="108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7">
        <v>19</v>
      </c>
      <c r="B1012" s="1087">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7">
        <v>20</v>
      </c>
      <c r="B1013" s="108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7">
        <v>21</v>
      </c>
      <c r="B1014" s="108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7">
        <v>22</v>
      </c>
      <c r="B1015" s="108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7">
        <v>23</v>
      </c>
      <c r="B1016" s="108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7">
        <v>24</v>
      </c>
      <c r="B1017" s="108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7">
        <v>25</v>
      </c>
      <c r="B1018" s="108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7">
        <v>26</v>
      </c>
      <c r="B1019" s="108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7">
        <v>27</v>
      </c>
      <c r="B1020" s="108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7">
        <v>28</v>
      </c>
      <c r="B1021" s="108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7">
        <v>29</v>
      </c>
      <c r="B1022" s="108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7">
        <v>30</v>
      </c>
      <c r="B1023" s="108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7">
        <v>1</v>
      </c>
      <c r="B1027" s="108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7">
        <v>2</v>
      </c>
      <c r="B1028" s="108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7">
        <v>3</v>
      </c>
      <c r="B1029" s="108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7">
        <v>4</v>
      </c>
      <c r="B1030" s="108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7">
        <v>5</v>
      </c>
      <c r="B1031" s="108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7">
        <v>6</v>
      </c>
      <c r="B1032" s="108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7">
        <v>7</v>
      </c>
      <c r="B1033" s="108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7">
        <v>8</v>
      </c>
      <c r="B1034" s="108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7">
        <v>9</v>
      </c>
      <c r="B1035" s="108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7">
        <v>10</v>
      </c>
      <c r="B1036" s="108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7">
        <v>11</v>
      </c>
      <c r="B1037" s="108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7">
        <v>12</v>
      </c>
      <c r="B1038" s="108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7">
        <v>13</v>
      </c>
      <c r="B1039" s="108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7">
        <v>14</v>
      </c>
      <c r="B1040" s="108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7">
        <v>15</v>
      </c>
      <c r="B1041" s="108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7">
        <v>16</v>
      </c>
      <c r="B1042" s="108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7">
        <v>17</v>
      </c>
      <c r="B1043" s="108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7">
        <v>18</v>
      </c>
      <c r="B1044" s="108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7">
        <v>19</v>
      </c>
      <c r="B1045" s="108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7">
        <v>20</v>
      </c>
      <c r="B1046" s="108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7">
        <v>21</v>
      </c>
      <c r="B1047" s="108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7">
        <v>22</v>
      </c>
      <c r="B1048" s="108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7">
        <v>23</v>
      </c>
      <c r="B1049" s="108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7">
        <v>24</v>
      </c>
      <c r="B1050" s="108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7">
        <v>25</v>
      </c>
      <c r="B1051" s="108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7">
        <v>26</v>
      </c>
      <c r="B1052" s="108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7">
        <v>27</v>
      </c>
      <c r="B1053" s="108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7">
        <v>28</v>
      </c>
      <c r="B1054" s="108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7">
        <v>29</v>
      </c>
      <c r="B1055" s="108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7">
        <v>30</v>
      </c>
      <c r="B1056" s="108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7">
        <v>1</v>
      </c>
      <c r="B1060" s="108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7">
        <v>2</v>
      </c>
      <c r="B1061" s="108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7">
        <v>3</v>
      </c>
      <c r="B1062" s="108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7">
        <v>4</v>
      </c>
      <c r="B1063" s="108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7">
        <v>5</v>
      </c>
      <c r="B1064" s="108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7">
        <v>6</v>
      </c>
      <c r="B1065" s="108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7">
        <v>7</v>
      </c>
      <c r="B1066" s="108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7">
        <v>8</v>
      </c>
      <c r="B1067" s="108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7">
        <v>9</v>
      </c>
      <c r="B1068" s="108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7">
        <v>10</v>
      </c>
      <c r="B1069" s="108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7">
        <v>11</v>
      </c>
      <c r="B1070" s="108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7">
        <v>12</v>
      </c>
      <c r="B1071" s="108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7">
        <v>13</v>
      </c>
      <c r="B1072" s="108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7">
        <v>14</v>
      </c>
      <c r="B1073" s="108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7">
        <v>15</v>
      </c>
      <c r="B1074" s="108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7">
        <v>16</v>
      </c>
      <c r="B1075" s="108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7">
        <v>17</v>
      </c>
      <c r="B1076" s="108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7">
        <v>18</v>
      </c>
      <c r="B1077" s="108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7">
        <v>19</v>
      </c>
      <c r="B1078" s="108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7">
        <v>20</v>
      </c>
      <c r="B1079" s="108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7">
        <v>21</v>
      </c>
      <c r="B1080" s="108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7">
        <v>22</v>
      </c>
      <c r="B1081" s="108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7">
        <v>23</v>
      </c>
      <c r="B1082" s="108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7">
        <v>24</v>
      </c>
      <c r="B1083" s="108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7">
        <v>25</v>
      </c>
      <c r="B1084" s="108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7">
        <v>26</v>
      </c>
      <c r="B1085" s="108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7">
        <v>27</v>
      </c>
      <c r="B1086" s="108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7">
        <v>28</v>
      </c>
      <c r="B1087" s="108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7">
        <v>29</v>
      </c>
      <c r="B1088" s="108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7">
        <v>30</v>
      </c>
      <c r="B1089" s="108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7">
        <v>1</v>
      </c>
      <c r="B1093" s="108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7">
        <v>2</v>
      </c>
      <c r="B1094" s="108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7">
        <v>3</v>
      </c>
      <c r="B1095" s="108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7">
        <v>4</v>
      </c>
      <c r="B1096" s="108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7">
        <v>5</v>
      </c>
      <c r="B1097" s="108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7">
        <v>6</v>
      </c>
      <c r="B1098" s="108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7">
        <v>7</v>
      </c>
      <c r="B1099" s="108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7">
        <v>8</v>
      </c>
      <c r="B1100" s="108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7">
        <v>9</v>
      </c>
      <c r="B1101" s="108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7">
        <v>10</v>
      </c>
      <c r="B1102" s="108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7">
        <v>11</v>
      </c>
      <c r="B1103" s="108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7">
        <v>12</v>
      </c>
      <c r="B1104" s="108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7">
        <v>13</v>
      </c>
      <c r="B1105" s="108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7">
        <v>14</v>
      </c>
      <c r="B1106" s="1087">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7">
        <v>15</v>
      </c>
      <c r="B1107" s="1087">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7">
        <v>16</v>
      </c>
      <c r="B1108" s="1087">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7">
        <v>17</v>
      </c>
      <c r="B1109" s="1087">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7">
        <v>18</v>
      </c>
      <c r="B1110" s="1087">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7">
        <v>19</v>
      </c>
      <c r="B1111" s="1087">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7">
        <v>20</v>
      </c>
      <c r="B1112" s="1087">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7">
        <v>21</v>
      </c>
      <c r="B1113" s="1087">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7">
        <v>22</v>
      </c>
      <c r="B1114" s="1087">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7">
        <v>23</v>
      </c>
      <c r="B1115" s="1087">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7">
        <v>24</v>
      </c>
      <c r="B1116" s="1087">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7">
        <v>25</v>
      </c>
      <c r="B1117" s="1087">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7">
        <v>26</v>
      </c>
      <c r="B1118" s="1087">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7">
        <v>27</v>
      </c>
      <c r="B1119" s="1087">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7">
        <v>28</v>
      </c>
      <c r="B1120" s="1087">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7">
        <v>29</v>
      </c>
      <c r="B1121" s="1087">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7">
        <v>30</v>
      </c>
      <c r="B1122" s="1087">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7">
        <v>1</v>
      </c>
      <c r="B1126" s="1087">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7">
        <v>2</v>
      </c>
      <c r="B1127" s="1087">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7">
        <v>3</v>
      </c>
      <c r="B1128" s="1087">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7">
        <v>4</v>
      </c>
      <c r="B1129" s="1087">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7">
        <v>5</v>
      </c>
      <c r="B1130" s="1087">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7">
        <v>6</v>
      </c>
      <c r="B1131" s="1087">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7">
        <v>7</v>
      </c>
      <c r="B1132" s="1087">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7">
        <v>8</v>
      </c>
      <c r="B1133" s="1087">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7">
        <v>9</v>
      </c>
      <c r="B1134" s="1087">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7">
        <v>10</v>
      </c>
      <c r="B1135" s="1087">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7">
        <v>11</v>
      </c>
      <c r="B1136" s="1087">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7">
        <v>12</v>
      </c>
      <c r="B1137" s="1087">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7">
        <v>13</v>
      </c>
      <c r="B1138" s="1087">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7">
        <v>14</v>
      </c>
      <c r="B1139" s="1087">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7">
        <v>15</v>
      </c>
      <c r="B1140" s="1087">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7">
        <v>16</v>
      </c>
      <c r="B1141" s="1087">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7">
        <v>17</v>
      </c>
      <c r="B1142" s="1087">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7">
        <v>18</v>
      </c>
      <c r="B1143" s="1087">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7">
        <v>19</v>
      </c>
      <c r="B1144" s="1087">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7">
        <v>20</v>
      </c>
      <c r="B1145" s="1087">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7">
        <v>21</v>
      </c>
      <c r="B1146" s="1087">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7">
        <v>22</v>
      </c>
      <c r="B1147" s="1087">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7">
        <v>23</v>
      </c>
      <c r="B1148" s="1087">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7">
        <v>24</v>
      </c>
      <c r="B1149" s="1087">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7">
        <v>25</v>
      </c>
      <c r="B1150" s="1087">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7">
        <v>26</v>
      </c>
      <c r="B1151" s="1087">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7">
        <v>27</v>
      </c>
      <c r="B1152" s="1087">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7">
        <v>28</v>
      </c>
      <c r="B1153" s="1087">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7">
        <v>29</v>
      </c>
      <c r="B1154" s="1087">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7">
        <v>30</v>
      </c>
      <c r="B1155" s="1087">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7">
        <v>1</v>
      </c>
      <c r="B1159" s="1087">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7">
        <v>2</v>
      </c>
      <c r="B1160" s="1087">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7">
        <v>3</v>
      </c>
      <c r="B1161" s="1087">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7">
        <v>4</v>
      </c>
      <c r="B1162" s="1087">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7">
        <v>5</v>
      </c>
      <c r="B1163" s="1087">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7">
        <v>6</v>
      </c>
      <c r="B1164" s="1087">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7">
        <v>7</v>
      </c>
      <c r="B1165" s="1087">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7">
        <v>8</v>
      </c>
      <c r="B1166" s="1087">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7">
        <v>9</v>
      </c>
      <c r="B1167" s="1087">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7">
        <v>10</v>
      </c>
      <c r="B1168" s="1087">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7">
        <v>11</v>
      </c>
      <c r="B1169" s="1087">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7">
        <v>12</v>
      </c>
      <c r="B1170" s="1087">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7">
        <v>13</v>
      </c>
      <c r="B1171" s="1087">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7">
        <v>14</v>
      </c>
      <c r="B1172" s="1087">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7">
        <v>15</v>
      </c>
      <c r="B1173" s="1087">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7">
        <v>16</v>
      </c>
      <c r="B1174" s="1087">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7">
        <v>17</v>
      </c>
      <c r="B1175" s="1087">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7">
        <v>18</v>
      </c>
      <c r="B1176" s="1087">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7">
        <v>19</v>
      </c>
      <c r="B1177" s="1087">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7">
        <v>20</v>
      </c>
      <c r="B1178" s="1087">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7">
        <v>21</v>
      </c>
      <c r="B1179" s="1087">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7">
        <v>22</v>
      </c>
      <c r="B1180" s="1087">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7">
        <v>23</v>
      </c>
      <c r="B1181" s="1087">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7">
        <v>24</v>
      </c>
      <c r="B1182" s="1087">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7">
        <v>25</v>
      </c>
      <c r="B1183" s="1087">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7">
        <v>26</v>
      </c>
      <c r="B1184" s="1087">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7">
        <v>27</v>
      </c>
      <c r="B1185" s="1087">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7">
        <v>28</v>
      </c>
      <c r="B1186" s="1087">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7">
        <v>29</v>
      </c>
      <c r="B1187" s="1087">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7">
        <v>30</v>
      </c>
      <c r="B1188" s="1087">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7">
        <v>1</v>
      </c>
      <c r="B1192" s="1087">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7">
        <v>2</v>
      </c>
      <c r="B1193" s="1087">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7">
        <v>3</v>
      </c>
      <c r="B1194" s="1087">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7">
        <v>4</v>
      </c>
      <c r="B1195" s="1087">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7">
        <v>5</v>
      </c>
      <c r="B1196" s="1087">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7">
        <v>6</v>
      </c>
      <c r="B1197" s="1087">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7">
        <v>7</v>
      </c>
      <c r="B1198" s="1087">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7">
        <v>8</v>
      </c>
      <c r="B1199" s="1087">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7">
        <v>9</v>
      </c>
      <c r="B1200" s="1087">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7">
        <v>10</v>
      </c>
      <c r="B1201" s="1087">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7">
        <v>11</v>
      </c>
      <c r="B1202" s="1087">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7">
        <v>12</v>
      </c>
      <c r="B1203" s="1087">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7">
        <v>13</v>
      </c>
      <c r="B1204" s="1087">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7">
        <v>14</v>
      </c>
      <c r="B1205" s="1087">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7">
        <v>15</v>
      </c>
      <c r="B1206" s="1087">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7">
        <v>16</v>
      </c>
      <c r="B1207" s="1087">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7">
        <v>17</v>
      </c>
      <c r="B1208" s="1087">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7">
        <v>18</v>
      </c>
      <c r="B1209" s="1087">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7">
        <v>19</v>
      </c>
      <c r="B1210" s="1087">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7">
        <v>20</v>
      </c>
      <c r="B1211" s="1087">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7">
        <v>21</v>
      </c>
      <c r="B1212" s="1087">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7">
        <v>22</v>
      </c>
      <c r="B1213" s="1087">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7">
        <v>23</v>
      </c>
      <c r="B1214" s="1087">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7">
        <v>24</v>
      </c>
      <c r="B1215" s="1087">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7">
        <v>25</v>
      </c>
      <c r="B1216" s="1087">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7">
        <v>26</v>
      </c>
      <c r="B1217" s="1087">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7">
        <v>27</v>
      </c>
      <c r="B1218" s="1087">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7">
        <v>28</v>
      </c>
      <c r="B1219" s="1087">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7">
        <v>29</v>
      </c>
      <c r="B1220" s="1087">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7">
        <v>30</v>
      </c>
      <c r="B1221" s="1087">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7">
        <v>1</v>
      </c>
      <c r="B1225" s="1087">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7">
        <v>2</v>
      </c>
      <c r="B1226" s="1087">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7">
        <v>3</v>
      </c>
      <c r="B1227" s="1087">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7">
        <v>4</v>
      </c>
      <c r="B1228" s="1087">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7">
        <v>5</v>
      </c>
      <c r="B1229" s="1087">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7">
        <v>6</v>
      </c>
      <c r="B1230" s="1087">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7">
        <v>7</v>
      </c>
      <c r="B1231" s="1087">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7">
        <v>8</v>
      </c>
      <c r="B1232" s="1087">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7">
        <v>9</v>
      </c>
      <c r="B1233" s="1087">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7">
        <v>10</v>
      </c>
      <c r="B1234" s="1087">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7">
        <v>11</v>
      </c>
      <c r="B1235" s="1087">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7">
        <v>12</v>
      </c>
      <c r="B1236" s="1087">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7">
        <v>13</v>
      </c>
      <c r="B1237" s="1087">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7">
        <v>14</v>
      </c>
      <c r="B1238" s="1087">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7">
        <v>15</v>
      </c>
      <c r="B1239" s="1087">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7">
        <v>16</v>
      </c>
      <c r="B1240" s="1087">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7">
        <v>17</v>
      </c>
      <c r="B1241" s="1087">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7">
        <v>18</v>
      </c>
      <c r="B1242" s="1087">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7">
        <v>19</v>
      </c>
      <c r="B1243" s="1087">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7">
        <v>20</v>
      </c>
      <c r="B1244" s="1087">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7">
        <v>21</v>
      </c>
      <c r="B1245" s="1087">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7">
        <v>22</v>
      </c>
      <c r="B1246" s="1087">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7">
        <v>23</v>
      </c>
      <c r="B1247" s="1087">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7">
        <v>24</v>
      </c>
      <c r="B1248" s="1087">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7">
        <v>25</v>
      </c>
      <c r="B1249" s="1087">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7">
        <v>26</v>
      </c>
      <c r="B1250" s="1087">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7">
        <v>27</v>
      </c>
      <c r="B1251" s="1087">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7">
        <v>28</v>
      </c>
      <c r="B1252" s="1087">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7">
        <v>29</v>
      </c>
      <c r="B1253" s="1087">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7">
        <v>30</v>
      </c>
      <c r="B1254" s="1087">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7">
        <v>1</v>
      </c>
      <c r="B1258" s="1087">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7">
        <v>2</v>
      </c>
      <c r="B1259" s="1087">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7">
        <v>3</v>
      </c>
      <c r="B1260" s="1087">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7">
        <v>4</v>
      </c>
      <c r="B1261" s="1087">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7">
        <v>5</v>
      </c>
      <c r="B1262" s="1087">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7">
        <v>6</v>
      </c>
      <c r="B1263" s="1087">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7">
        <v>7</v>
      </c>
      <c r="B1264" s="1087">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7">
        <v>8</v>
      </c>
      <c r="B1265" s="1087">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7">
        <v>9</v>
      </c>
      <c r="B1266" s="1087">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7">
        <v>10</v>
      </c>
      <c r="B1267" s="1087">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7">
        <v>11</v>
      </c>
      <c r="B1268" s="1087">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7">
        <v>12</v>
      </c>
      <c r="B1269" s="1087">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7">
        <v>13</v>
      </c>
      <c r="B1270" s="1087">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7">
        <v>14</v>
      </c>
      <c r="B1271" s="1087">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7">
        <v>15</v>
      </c>
      <c r="B1272" s="1087">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7">
        <v>16</v>
      </c>
      <c r="B1273" s="1087">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7">
        <v>17</v>
      </c>
      <c r="B1274" s="1087">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7">
        <v>18</v>
      </c>
      <c r="B1275" s="1087">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7">
        <v>19</v>
      </c>
      <c r="B1276" s="1087">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7">
        <v>20</v>
      </c>
      <c r="B1277" s="1087">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7">
        <v>21</v>
      </c>
      <c r="B1278" s="1087">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7">
        <v>22</v>
      </c>
      <c r="B1279" s="1087">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7">
        <v>23</v>
      </c>
      <c r="B1280" s="1087">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7">
        <v>24</v>
      </c>
      <c r="B1281" s="1087">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7">
        <v>25</v>
      </c>
      <c r="B1282" s="1087">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7">
        <v>26</v>
      </c>
      <c r="B1283" s="1087">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7">
        <v>27</v>
      </c>
      <c r="B1284" s="1087">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7">
        <v>28</v>
      </c>
      <c r="B1285" s="1087">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7">
        <v>29</v>
      </c>
      <c r="B1286" s="1087">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7">
        <v>30</v>
      </c>
      <c r="B1287" s="1087">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7">
        <v>1</v>
      </c>
      <c r="B1291" s="1087">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7">
        <v>2</v>
      </c>
      <c r="B1292" s="1087">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7">
        <v>3</v>
      </c>
      <c r="B1293" s="1087">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7">
        <v>4</v>
      </c>
      <c r="B1294" s="1087">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7">
        <v>5</v>
      </c>
      <c r="B1295" s="1087">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7">
        <v>6</v>
      </c>
      <c r="B1296" s="1087">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7">
        <v>7</v>
      </c>
      <c r="B1297" s="1087">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7">
        <v>8</v>
      </c>
      <c r="B1298" s="1087">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7">
        <v>9</v>
      </c>
      <c r="B1299" s="1087">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7">
        <v>10</v>
      </c>
      <c r="B1300" s="1087">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7">
        <v>11</v>
      </c>
      <c r="B1301" s="1087">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7">
        <v>12</v>
      </c>
      <c r="B1302" s="1087">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7">
        <v>13</v>
      </c>
      <c r="B1303" s="1087">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7">
        <v>14</v>
      </c>
      <c r="B1304" s="1087">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7">
        <v>15</v>
      </c>
      <c r="B1305" s="1087">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7">
        <v>16</v>
      </c>
      <c r="B1306" s="1087">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7">
        <v>17</v>
      </c>
      <c r="B1307" s="1087">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7">
        <v>18</v>
      </c>
      <c r="B1308" s="1087">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7">
        <v>19</v>
      </c>
      <c r="B1309" s="1087">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7">
        <v>20</v>
      </c>
      <c r="B1310" s="1087">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7">
        <v>21</v>
      </c>
      <c r="B1311" s="1087">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7">
        <v>22</v>
      </c>
      <c r="B1312" s="1087">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7">
        <v>23</v>
      </c>
      <c r="B1313" s="1087">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7">
        <v>24</v>
      </c>
      <c r="B1314" s="1087">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7">
        <v>25</v>
      </c>
      <c r="B1315" s="1087">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7">
        <v>26</v>
      </c>
      <c r="B1316" s="1087">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7">
        <v>27</v>
      </c>
      <c r="B1317" s="1087">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7">
        <v>28</v>
      </c>
      <c r="B1318" s="1087">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7">
        <v>29</v>
      </c>
      <c r="B1319" s="1087">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7">
        <v>30</v>
      </c>
      <c r="B1320" s="1087">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2020-10-02T01:18:49Z</cp:lastPrinted>
  <dcterms:created xsi:type="dcterms:W3CDTF">2012-03-13T00:50:25Z</dcterms:created>
  <dcterms:modified xsi:type="dcterms:W3CDTF">2020-11-27T12:02:17Z</dcterms:modified>
</cp:coreProperties>
</file>