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Ｒ2レビューシート\"/>
    </mc:Choice>
  </mc:AlternateContent>
  <bookViews>
    <workbookView xWindow="11340" yWindow="0" windowWidth="7200" windowHeight="76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<sst xmlns="http://schemas.openxmlformats.org/spreadsheetml/2006/main" count="2966" uniqueCount="667">
  <si>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</si>
  <si>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</si>
  <si>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</si>
  <si>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</si>
  <si>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</si>
  <si>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</si>
  <si>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</si>
  <si>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</si>
  <si>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</si>
  <si>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</si>
  <si>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</si>
  <si>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</si>
  <si>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</si>
  <si>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</si>
  <si>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</si>
  <si>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</si>
  <si>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</si>
  <si>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</si>
  <si>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</si>
  <si>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</si>
  <si>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</si>
  <si>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</si>
  <si>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</si>
  <si>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</si>
  <si>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</si>
  <si>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</si>
  <si>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</si>
  <si>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</si>
  <si>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</si>
  <si>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</si>
  <si>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</si>
  <si>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</si>
  <si>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</si>
  <si>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</si>
  <si>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</si>
  <si>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</si>
  <si>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</si>
  <si>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</si>
  <si>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</si>
  <si>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</si>
  <si>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</si>
  <si>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</si>
  <si>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</si>
  <si>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</si>
  <si>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</si>
  <si>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</si>
  <si>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</si>
  <si>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</si>
  <si>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</si>
  <si>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</si>
  <si>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</si>
  <si>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</si>
  <si>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</si>
  <si>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</si>
  <si>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</si>
  <si>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</si>
  <si>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</si>
  <si>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</si>
  <si>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</si>
  <si>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</si>
  <si>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</si>
  <si>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</si>
  <si>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</si>
  <si>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</si>
  <si>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</si>
  <si>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</si>
  <si>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</si>
  <si>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</si>
  <si>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</si>
  <si>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</si>
  <si>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</si>
  <si>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</si>
  <si>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</si>
  <si>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</si>
  <si>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</si>
  <si>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</si>
  <si>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</si>
  <si>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</si>
  <si>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</si>
  <si>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</si>
  <si>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</si>
  <si>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</si>
  <si>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</si>
  <si>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</si>
  <si>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</si>
  <si>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</si>
  <si>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</si>
  <si>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</si>
  <si>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</si>
  <si>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</si>
  <si>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</si>
  <si>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</si>
  <si>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</si>
  <si>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</si>
  <si>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</si>
  <si>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</si>
  <si>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</si>
  <si>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</si>
  <si>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</si>
  <si>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</si>
  <si>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</si>
  <si>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</si>
  <si>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</si>
  <si>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</si>
  <si>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</si>
  <si>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</si>
  <si>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</si>
  <si>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</si>
  <si>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</si>
  <si>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</si>
  <si>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</si>
  <si>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</si>
  <si>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</si>
  <si>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</si>
  <si>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</si>
  <si>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</si>
  <si>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</si>
  <si>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</si>
  <si>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</si>
  <si>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</si>
  <si>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</si>
  <si>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</si>
  <si>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</si>
  <si>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</si>
  <si>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</si>
  <si>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</si>
  <si>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</si>
  <si>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</si>
  <si>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</si>
  <si>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</si>
  <si>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</si>
  <si>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</si>
  <si>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</si>
  <si>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</si>
  <si>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</si>
  <si>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</si>
  <si>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</si>
  <si>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</si>
  <si>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</si>
  <si>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</si>
  <si>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</si>
  <si>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</si>
  <si>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</si>
  <si>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</si>
  <si>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</si>
  <si>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</si>
  <si>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</si>
  <si>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</si>
  <si>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</si>
  <si>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</si>
  <si>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</si>
  <si>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</si>
  <si>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</si>
  <si>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</si>
  <si>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</si>
  <si>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</si>
  <si>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</si>
  <si>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</si>
  <si>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</si>
  <si>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</si>
  <si>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</si>
  <si>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</si>
  <si>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</si>
  <si>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</si>
  <si>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</si>
  <si>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</si>
  <si>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</si>
  <si>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</si>
  <si>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</si>
  <si>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</si>
  <si>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</si>
  <si>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</si>
  <si>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</si>
  <si>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</si>
  <si>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</si>
  <si>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</si>
  <si>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</si>
  <si>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</si>
  <si>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</si>
  <si>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</si>
  <si>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</si>
  <si>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</si>
  <si>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</si>
  <si>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</si>
  <si>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</si>
  <si>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</si>
  <si>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</si>
  <si>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</si>
  <si>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</si>
  <si>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</si>
  <si>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</si>
  <si>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</si>
  <si>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</si>
  <si>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</si>
  <si>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</si>
  <si>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</si>
  <si>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</si>
  <si>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</si>
  <si>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</si>
  <si>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</si>
  <si>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</si>
  <si>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</si>
  <si>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</si>
  <si>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</si>
  <si>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</si>
  <si>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</si>
  <si>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</si>
  <si>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</si>
  <si>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</si>
  <si>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</si>
  <si>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</si>
  <si>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</si>
  <si>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</si>
  <si>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</si>
  <si>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</si>
  <si>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</si>
  <si>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</si>
  <si>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</si>
  <si>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</si>
  <si>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</si>
  <si>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</si>
  <si>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</si>
  <si>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</si>
  <si>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</si>
  <si>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</si>
  <si>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</si>
  <si>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</si>
  <si>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</si>
  <si>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</si>
  <si>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</si>
  <si>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</si>
  <si>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</si>
  <si>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</si>
  <si>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</si>
  <si>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</si>
  <si>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</si>
  <si>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</si>
  <si>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</si>
  <si>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</si>
  <si>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</si>
  <si>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</si>
  <si>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</si>
  <si>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</si>
  <si>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</si>
  <si>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</si>
  <si>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</si>
  <si>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</si>
  <si>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</si>
  <si>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</si>
  <si>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</si>
  <si>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</si>
  <si>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</si>
  <si>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</si>
  <si>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</si>
  <si>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</si>
  <si>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</si>
  <si>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</si>
  <si>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</si>
  <si>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</si>
  <si>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</si>
  <si>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</si>
  <si>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</si>
  <si>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</si>
  <si>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</si>
  <si>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</si>
  <si>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</si>
  <si>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</si>
  <si>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</si>
  <si>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</si>
  <si>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</si>
  <si>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</si>
  <si>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</si>
  <si>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</si>
  <si>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</si>
  <si>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</si>
  <si>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</si>
  <si>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</si>
  <si>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</si>
  <si>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</si>
  <si>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</si>
  <si>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</si>
  <si>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</si>
  <si>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</si>
  <si>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</si>
  <si>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</si>
  <si>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</si>
  <si>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</si>
  <si>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</si>
  <si>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</si>
  <si>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</si>
  <si>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</si>
  <si>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</si>
  <si>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</si>
  <si>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</si>
  <si>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</si>
  <si>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</si>
  <si>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</si>
  <si>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</si>
  <si>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</si>
  <si>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</si>
  <si>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</si>
  <si>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</si>
  <si>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</si>
  <si>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</si>
  <si>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</si>
  <si>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</si>
  <si>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</si>
  <si>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</si>
  <si>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</si>
  <si>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</si>
  <si>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</si>
  <si>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</si>
  <si>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</si>
  <si>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</si>
  <si>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</si>
  <si>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</si>
  <si>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</si>
  <si>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</si>
  <si>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</si>
  <si>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</si>
  <si>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</si>
  <si>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</si>
  <si>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</si>
  <si>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</si>
  <si>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</si>
  <si>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</si>
  <si>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</si>
  <si>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</si>
  <si>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</si>
  <si>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</si>
  <si>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</si>
  <si>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</si>
  <si>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</si>
  <si>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</si>
  <si>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</si>
  <si>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</si>
  <si>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</si>
  <si>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</si>
  <si>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</si>
  <si>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</si>
  <si>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</si>
  <si>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</si>
  <si>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</si>
  <si>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</si>
  <si>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</si>
  <si>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</si>
  <si>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</si>
  <si>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</si>
  <si>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</si>
  <si>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</si>
  <si>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</si>
  <si>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</si>
  <si>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</si>
  <si>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</si>
  <si>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</si>
  <si>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</si>
  <si>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</si>
  <si>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</si>
  <si>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</si>
  <si>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</si>
  <si>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</si>
  <si>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</si>
  <si>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</si>
  <si>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</si>
  <si>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</si>
  <si>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</si>
  <si>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</si>
  <si>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</si>
  <si>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</si>
  <si>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</si>
  <si>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</si>
  <si>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</si>
  <si>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</si>
  <si>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</si>
  <si>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</si>
  <si>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</si>
  <si>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</si>
  <si>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</si>
  <si>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</si>
  <si>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</si>
  <si>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</si>
  <si>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</si>
  <si>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</si>
  <si>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</si>
  <si>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</si>
  <si>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</si>
  <si>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</si>
  <si>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</si>
  <si>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</si>
  <si>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</si>
  <si>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</si>
  <si>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</si>
  <si>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</si>
  <si>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</si>
  <si>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</si>
  <si>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</si>
  <si>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</si>
  <si>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</si>
  <si>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</si>
  <si>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</si>
  <si>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</si>
  <si>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</si>
  <si>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</si>
  <si>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</si>
  <si>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</si>
  <si>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</si>
  <si>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</si>
  <si>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</si>
  <si>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</si>
  <si>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</si>
  <si>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</si>
  <si>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</si>
  <si>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</si>
  <si>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</si>
  <si>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</si>
  <si>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</si>
  <si>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</si>
  <si>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</si>
  <si>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</si>
  <si>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</si>
  <si>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</si>
  <si>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</si>
  <si>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</si>
  <si>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</si>
  <si>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</si>
  <si>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</si>
  <si>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</si>
  <si>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</si>
  <si>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</si>
  <si>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</si>
  <si>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</si>
  <si>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</si>
  <si>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</si>
  <si>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</si>
  <si>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</si>
  <si>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</si>
  <si>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</si>
  <si>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</si>
  <si>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</si>
  <si>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</si>
  <si>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</si>
  <si>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</si>
  <si>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</si>
  <si>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</si>
  <si>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</si>
  <si>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</si>
  <si>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</si>
  <si>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</si>
  <si>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</si>
  <si>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</si>
  <si>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</si>
  <si>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</si>
  <si>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</si>
  <si>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</si>
  <si>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</si>
  <si>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</si>
  <si>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</si>
  <si>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</si>
  <si>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</si>
  <si>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</si>
  <si>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</si>
  <si>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</si>
  <si>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</si>
  <si>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</si>
  <si>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</si>
  <si>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</si>
  <si>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</si>
  <si>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</si>
  <si>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</si>
  <si>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</si>
  <si>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</si>
  <si>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</si>
  <si>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</si>
  <si>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</si>
  <si>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</si>
  <si>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</si>
  <si>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</si>
  <si>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</si>
  <si>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</si>
  <si>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</si>
  <si>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</si>
  <si>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</si>
  <si>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</si>
  <si>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</si>
  <si>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</si>
  <si>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</si>
  <si>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</si>
  <si>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</si>
  <si>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</si>
  <si>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</si>
  <si>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</si>
  <si>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</si>
  <si>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</si>
  <si>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</si>
  <si>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</si>
  <si>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</si>
  <si>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</si>
  <si>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</si>
  <si>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</si>
  <si>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</si>
  <si>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</si>
  <si>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</si>
  <si>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</si>
  <si>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</si>
  <si>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</si>
  <si>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</si>
  <si>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</si>
  <si>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</si>
  <si>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</si>
  <si>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</si>
  <si>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</si>
  <si>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</si>
  <si>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</si>
  <si>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</si>
  <si>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</si>
  <si>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</si>
  <si>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</si>
  <si>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</si>
  <si>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</si>
  <si>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</si>
  <si>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</si>
  <si>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</si>
  <si>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</si>
  <si>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</si>
  <si>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</si>
  <si>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</si>
  <si>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</si>
  <si>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</si>
  <si>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</si>
  <si>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</si>
  <si>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</si>
  <si>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</si>
  <si>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</si>
  <si>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</si>
  <si>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</si>
  <si>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</si>
  <si>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</si>
  <si>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</si>
  <si>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</si>
  <si>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</si>
  <si>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</si>
  <si>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</si>
  <si>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</si>
  <si>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</si>
  <si>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</si>
  <si>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</si>
  <si>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</si>
  <si>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</si>
  <si>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</si>
  <si>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</si>
  <si>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</si>
  <si>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</si>
  <si>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</si>
  <si>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</si>
  <si>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</si>
  <si>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</si>
  <si>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</si>
  <si>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</si>
  <si>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</si>
  <si>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</si>
  <si>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</si>
  <si>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</si>
  <si>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</si>
  <si>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</si>
  <si>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</si>
  <si>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</si>
  <si>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</si>
  <si>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</si>
  <si>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</si>
  <si>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</si>
  <si>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文部科学省</t>
  </si>
  <si>
    <t>2　確かな学力の向上、豊かな心と健やかな体の育成と信頼される学校づくり</t>
    <phoneticPr fontId="5"/>
  </si>
  <si>
    <t>2-1 確かな学力の育成</t>
    <phoneticPr fontId="5"/>
  </si>
  <si>
    <t>令和元年度</t>
  </si>
  <si>
    <t>終了予定なし</t>
  </si>
  <si>
    <t>初等中等教育局</t>
  </si>
  <si>
    <t>情報教育・外国語教育課</t>
  </si>
  <si>
    <t>-</t>
  </si>
  <si>
    <t>○</t>
  </si>
  <si>
    <t>ＧＩＧＡスクールネットワーク構想（公立）</t>
    <phoneticPr fontId="5"/>
  </si>
  <si>
    <t>鹿児島県</t>
    <rPh sb="0" eb="4">
      <t>カゴシマケン</t>
    </rPh>
    <phoneticPr fontId="5"/>
  </si>
  <si>
    <t>群馬県</t>
    <rPh sb="0" eb="3">
      <t>グンマケン</t>
    </rPh>
    <phoneticPr fontId="5"/>
  </si>
  <si>
    <t>公立学校情報機器整備費補助金</t>
    <phoneticPr fontId="5"/>
  </si>
  <si>
    <t>公立学校情報機器整備費補助金</t>
    <phoneticPr fontId="5"/>
  </si>
  <si>
    <t>学校教育の情報化の推進に関する法律第１５条（学校における情報通信技術の活用のための環境の整備）</t>
    <phoneticPr fontId="5"/>
  </si>
  <si>
    <t>「安心と成長の未来を拓く総合経済対策」（令和元年12月5日閣議決定）
「統合イノベーション戦略2019」（令和元年6月21日閣議決定）
「第２期「まち・ひと・しごと創生総合戦略」（令和元年12月20日閣議決定）
教育のＩＣＴ化に向けた環境整備５か年計画（2018～2022年度）</t>
    <phoneticPr fontId="5"/>
  </si>
  <si>
    <t>人/台</t>
    <phoneticPr fontId="5"/>
  </si>
  <si>
    <t>ＩＣＴを活用した授業頻度（ほぼ毎日）を2023年度までに１００％にする</t>
    <phoneticPr fontId="5"/>
  </si>
  <si>
    <t>全国学力・学習状況調査</t>
    <phoneticPr fontId="5"/>
  </si>
  <si>
    <t>％</t>
    <phoneticPr fontId="5"/>
  </si>
  <si>
    <t>％</t>
    <phoneticPr fontId="5"/>
  </si>
  <si>
    <t>人</t>
    <rPh sb="0" eb="1">
      <t>ニン</t>
    </rPh>
    <phoneticPr fontId="5"/>
  </si>
  <si>
    <t>人</t>
    <rPh sb="0" eb="1">
      <t>ニン</t>
    </rPh>
    <phoneticPr fontId="5"/>
  </si>
  <si>
    <t>千円/台</t>
    <rPh sb="0" eb="2">
      <t>センエン</t>
    </rPh>
    <rPh sb="3" eb="4">
      <t>ダイ</t>
    </rPh>
    <phoneticPr fontId="5"/>
  </si>
  <si>
    <t>　千円/台</t>
    <rPh sb="1" eb="3">
      <t>センエン</t>
    </rPh>
    <rPh sb="4" eb="5">
      <t>ダイ</t>
    </rPh>
    <phoneticPr fontId="5"/>
  </si>
  <si>
    <t>　千円/人</t>
    <phoneticPr fontId="5"/>
  </si>
  <si>
    <t>千円/人</t>
    <rPh sb="3" eb="4">
      <t>ヒト</t>
    </rPh>
    <phoneticPr fontId="5"/>
  </si>
  <si>
    <t>9,707,150 / 16,882</t>
    <phoneticPr fontId="5"/>
  </si>
  <si>
    <t>-</t>
    <phoneticPr fontId="5"/>
  </si>
  <si>
    <t>-</t>
    <phoneticPr fontId="5"/>
  </si>
  <si>
    <t>-</t>
    <phoneticPr fontId="5"/>
  </si>
  <si>
    <t>本事業は、「安心と成長の未来を拓く総合経済対策」（令和元年12月5日閣議決定）において、「義務教育段階において、令和５年度までに、全学年の児童生徒一人一人がそれぞれ端末を持ち、十分に活用できる環境の実現を目指す」と明記されるなど、社会のニーズを的確に反映している事業である。</t>
    <phoneticPr fontId="5"/>
  </si>
  <si>
    <t>令和時代のスタンダードな学校像として、全国一律のICT環境整備を達成するためには、国が地方公共団体に対して一定の財政支援を行いながら事業を主体的に推進する必要がある。</t>
    <phoneticPr fontId="5"/>
  </si>
  <si>
    <t>本事業は、「安心と成長の未来を拓く総合経済対策」（令和元年12月5日閣議決定）において、「義務教育段階において、令和５年度までに、全学年の児童生徒一人一人がそれぞれ端末を持ち、十分に活用できる環境の実現を目指す」と明記されるなど、政策の優先度が高い事業である。</t>
    <phoneticPr fontId="5"/>
  </si>
  <si>
    <t>無</t>
  </si>
  <si>
    <t>支出先の選定に当たっては、全国の学校設置者に需要調査を行い、要望があった学校設置者に対して、その妥当性を確認した上で補助金を交付している。</t>
    <phoneticPr fontId="5"/>
  </si>
  <si>
    <t>‐</t>
  </si>
  <si>
    <t>本事業は学校設置者の負担で整備する児童生徒３人に１台端末を超えて、児童生徒１人１台端末を新規に整備又は更新するために要する経費等を補助する事業であり、受益者との負担関係は妥当である。</t>
    <phoneticPr fontId="5"/>
  </si>
  <si>
    <t>本事業は適切な仕様に基づき積算された１台の単価を4.5万円の上限とした定額補助である。</t>
    <phoneticPr fontId="5"/>
  </si>
  <si>
    <t>本事業の実施に当たって、学校設置者から要求される事業経費は、国で定める補助単価を上限としており、必要最小限のものとしている。</t>
    <phoneticPr fontId="5"/>
  </si>
  <si>
    <t>交付要綱等において、事業目的に即し真に必要な補助対象経費を限定しており、各事業年度終了後に実績報告等により確認することとしている。</t>
    <phoneticPr fontId="5"/>
  </si>
  <si>
    <t>学校設置者に対して、標準仕様書等を提示するとともに、より効率的な整備が行えるよう必要に応じて情報提供を行っている。</t>
    <phoneticPr fontId="5"/>
  </si>
  <si>
    <t>本事業は、各学校設置者から要求される事業経費は、国で定める補助単価を上限としており、低コストで効率的に実施できている。</t>
    <phoneticPr fontId="5"/>
  </si>
  <si>
    <t>公立学校情報通信ネットワーク環境施設整備事業の事業計画の見直しに伴い、当事業の計画を変更する必要が生じたため、令和２年度へ繰越を行っており、現在、各学校設置者が整備中である。</t>
    <phoneticPr fontId="5"/>
  </si>
  <si>
    <t>各学校設置者が実施する１人１台端末の整備等について、効率的かつ効果的な整備が進められるよう必要に応じて助言等を行うとともに、繰越を行った令和元年度補正予算の令和２年度執行分にあわせ、令和２年度補正予算分を早期に執行する。</t>
    <phoneticPr fontId="5"/>
  </si>
  <si>
    <t>-</t>
    <phoneticPr fontId="5"/>
  </si>
  <si>
    <t>-</t>
    <phoneticPr fontId="5"/>
  </si>
  <si>
    <t>-</t>
    <phoneticPr fontId="5"/>
  </si>
  <si>
    <t>-</t>
    <phoneticPr fontId="5"/>
  </si>
  <si>
    <t>-</t>
    <phoneticPr fontId="5"/>
  </si>
  <si>
    <t>教育用コンピュータ１台当たりの児童生徒数</t>
    <rPh sb="0" eb="2">
      <t>キョウイクヨウ</t>
    </rPh>
    <rPh sb="9" eb="10">
      <t>ダイ</t>
    </rPh>
    <rPh sb="10" eb="11">
      <t>ア</t>
    </rPh>
    <rPh sb="14" eb="16">
      <t>ジドウ</t>
    </rPh>
    <rPh sb="16" eb="18">
      <t>セイト</t>
    </rPh>
    <rPh sb="18" eb="19">
      <t>スウ</t>
    </rPh>
    <phoneticPr fontId="5"/>
  </si>
  <si>
    <t>人/台</t>
    <phoneticPr fontId="5"/>
  </si>
  <si>
    <t>A.鹿児島県</t>
    <rPh sb="2" eb="6">
      <t>カゴシマケン</t>
    </rPh>
    <phoneticPr fontId="5"/>
  </si>
  <si>
    <t>補助金</t>
    <rPh sb="0" eb="3">
      <t>ホジョキン</t>
    </rPh>
    <phoneticPr fontId="5"/>
  </si>
  <si>
    <t>-</t>
    <phoneticPr fontId="5"/>
  </si>
  <si>
    <t>-</t>
    <phoneticPr fontId="5"/>
  </si>
  <si>
    <t>補助金等交付</t>
  </si>
  <si>
    <t>B.</t>
    <phoneticPr fontId="5"/>
  </si>
  <si>
    <t>　都道府県が域内の補助事業の適正なる執行をはかるために必要な事務に要する経費</t>
    <rPh sb="1" eb="5">
      <t>トドウフケン</t>
    </rPh>
    <rPh sb="6" eb="8">
      <t>イキナイ</t>
    </rPh>
    <rPh sb="9" eb="11">
      <t>ホジョ</t>
    </rPh>
    <rPh sb="11" eb="13">
      <t>ジギョウ</t>
    </rPh>
    <rPh sb="14" eb="16">
      <t>テキセイ</t>
    </rPh>
    <rPh sb="18" eb="20">
      <t>シッコウ</t>
    </rPh>
    <rPh sb="27" eb="29">
      <t>ヒツヨウ</t>
    </rPh>
    <rPh sb="30" eb="32">
      <t>ジム</t>
    </rPh>
    <rPh sb="33" eb="34">
      <t>ヨウ</t>
    </rPh>
    <rPh sb="36" eb="38">
      <t>ケイヒ</t>
    </rPh>
    <phoneticPr fontId="5"/>
  </si>
  <si>
    <t>ＧＩＧＡスクール構想の実現について（文科省ＨＰ）：https://www.mext.go.jp/a_menu/other/index_00001.htm</t>
    <phoneticPr fontId="5"/>
  </si>
  <si>
    <t>-</t>
    <phoneticPr fontId="5"/>
  </si>
  <si>
    <t>-</t>
    <phoneticPr fontId="5"/>
  </si>
  <si>
    <t>人/台</t>
  </si>
  <si>
    <t>-</t>
    <phoneticPr fontId="5"/>
  </si>
  <si>
    <t>学習者用コンピュータの整備状況
※2023年度：義務教育段階の児童生徒１人に１台
（※2019年3月：公立小学校6.1人に1台、公立中学校5.2人に1台）</t>
    <rPh sb="0" eb="2">
      <t>ガクシュウシャ</t>
    </rPh>
    <rPh sb="2" eb="3">
      <t>ヨウ</t>
    </rPh>
    <rPh sb="10" eb="12">
      <t>セイビ</t>
    </rPh>
    <rPh sb="12" eb="14">
      <t>ジョウキョウ</t>
    </rPh>
    <rPh sb="21" eb="22">
      <t>ネン</t>
    </rPh>
    <rPh sb="22" eb="23">
      <t>ド</t>
    </rPh>
    <rPh sb="24" eb="26">
      <t>ギム</t>
    </rPh>
    <rPh sb="26" eb="28">
      <t>キョウイク</t>
    </rPh>
    <rPh sb="28" eb="30">
      <t>ダンカイ</t>
    </rPh>
    <rPh sb="31" eb="33">
      <t>ジドウ</t>
    </rPh>
    <rPh sb="33" eb="35">
      <t>セイト</t>
    </rPh>
    <rPh sb="36" eb="37">
      <t>ニン</t>
    </rPh>
    <rPh sb="39" eb="40">
      <t>ダイ</t>
    </rPh>
    <rPh sb="47" eb="48">
      <t>ネン</t>
    </rPh>
    <rPh sb="49" eb="50">
      <t>ガツ</t>
    </rPh>
    <rPh sb="51" eb="53">
      <t>コウリツ</t>
    </rPh>
    <rPh sb="53" eb="56">
      <t>ショウガッコウ</t>
    </rPh>
    <rPh sb="59" eb="60">
      <t>ニン</t>
    </rPh>
    <rPh sb="62" eb="63">
      <t>ダイ</t>
    </rPh>
    <rPh sb="64" eb="66">
      <t>コウリツ</t>
    </rPh>
    <rPh sb="66" eb="69">
      <t>チュウガッコウ</t>
    </rPh>
    <rPh sb="72" eb="73">
      <t>ニン</t>
    </rPh>
    <rPh sb="75" eb="76">
      <t>ダイ</t>
    </rPh>
    <phoneticPr fontId="5"/>
  </si>
  <si>
    <t>文教・科学技術</t>
  </si>
  <si>
    <t>１．少子化の進展を踏まえた予算の効率化と教育の質の向上</t>
    <phoneticPr fontId="5"/>
  </si>
  <si>
    <t>ＧＩＧＡスクールサポーターの配置人数
※令和元年度実績は記載予定なし</t>
    <rPh sb="14" eb="16">
      <t>ハイチ</t>
    </rPh>
    <rPh sb="16" eb="18">
      <t>ニンズウ</t>
    </rPh>
    <rPh sb="20" eb="21">
      <t>レイ</t>
    </rPh>
    <rPh sb="21" eb="22">
      <t>ワ</t>
    </rPh>
    <rPh sb="22" eb="24">
      <t>ガンネン</t>
    </rPh>
    <rPh sb="24" eb="25">
      <t>ド</t>
    </rPh>
    <rPh sb="25" eb="27">
      <t>ジッセキ</t>
    </rPh>
    <rPh sb="28" eb="30">
      <t>キサイ</t>
    </rPh>
    <rPh sb="30" eb="32">
      <t>ヨテイ</t>
    </rPh>
    <phoneticPr fontId="5"/>
  </si>
  <si>
    <t>交付決定額（千円）　／　対象整備台数（台）
※令和元年度実績は記載予定なし　　　　</t>
    <rPh sb="0" eb="2">
      <t>コウフ</t>
    </rPh>
    <rPh sb="2" eb="4">
      <t>ケッテイ</t>
    </rPh>
    <rPh sb="4" eb="5">
      <t>ガク</t>
    </rPh>
    <rPh sb="6" eb="8">
      <t>センエン</t>
    </rPh>
    <rPh sb="12" eb="14">
      <t>タイショウ</t>
    </rPh>
    <rPh sb="14" eb="16">
      <t>セイビ</t>
    </rPh>
    <rPh sb="16" eb="18">
      <t>ダイスウ</t>
    </rPh>
    <rPh sb="19" eb="20">
      <t>ダイ</t>
    </rPh>
    <phoneticPr fontId="5"/>
  </si>
  <si>
    <t>交付決定額（千円）　／　配置人数（人）　
※令和元年度実績は記載予定なし</t>
    <rPh sb="0" eb="2">
      <t>コウフ</t>
    </rPh>
    <rPh sb="2" eb="4">
      <t>ケッテイ</t>
    </rPh>
    <rPh sb="4" eb="5">
      <t>ガク</t>
    </rPh>
    <rPh sb="6" eb="8">
      <t>センエン</t>
    </rPh>
    <rPh sb="12" eb="14">
      <t>ハイチ</t>
    </rPh>
    <rPh sb="14" eb="16">
      <t>ニンズウ</t>
    </rPh>
    <rPh sb="17" eb="18">
      <t>ヒト</t>
    </rPh>
    <phoneticPr fontId="5"/>
  </si>
  <si>
    <t>ＧＩＧＡスクールネットワーク構想の実現に向け取組を行っている学校設置者別（国公私立別）に事業を分担している。</t>
    <phoneticPr fontId="5"/>
  </si>
  <si>
    <t>公立学校施設整備費（GIGAスクールネットワーク構想（公立））</t>
    <rPh sb="0" eb="2">
      <t>コウリツ</t>
    </rPh>
    <rPh sb="2" eb="4">
      <t>ガッコウ</t>
    </rPh>
    <rPh sb="4" eb="6">
      <t>シセツ</t>
    </rPh>
    <rPh sb="6" eb="8">
      <t>セイビ</t>
    </rPh>
    <rPh sb="8" eb="9">
      <t>ヒ</t>
    </rPh>
    <rPh sb="24" eb="26">
      <t>コウソウ</t>
    </rPh>
    <rPh sb="27" eb="29">
      <t>コウリツ</t>
    </rPh>
    <phoneticPr fontId="5"/>
  </si>
  <si>
    <t>国立大学法人における設備等の整備</t>
    <phoneticPr fontId="5"/>
  </si>
  <si>
    <t>ＧＩＧＡスクールネットワーク構想（私立）</t>
    <phoneticPr fontId="5"/>
  </si>
  <si>
    <t>情報教育・外国語教育課長
今井　裕一</t>
    <rPh sb="13" eb="15">
      <t>イマイ</t>
    </rPh>
    <rPh sb="16" eb="18">
      <t>ユウイチ</t>
    </rPh>
    <phoneticPr fontId="5"/>
  </si>
  <si>
    <t>公立学校情報機器整備費補助金</t>
    <rPh sb="0" eb="2">
      <t>コウリツ</t>
    </rPh>
    <rPh sb="2" eb="4">
      <t>ガッコウ</t>
    </rPh>
    <rPh sb="4" eb="6">
      <t>ジョウホウ</t>
    </rPh>
    <rPh sb="6" eb="8">
      <t>キキ</t>
    </rPh>
    <rPh sb="8" eb="10">
      <t>セイビ</t>
    </rPh>
    <rPh sb="10" eb="11">
      <t>ヒ</t>
    </rPh>
    <rPh sb="11" eb="14">
      <t>ホジョキン</t>
    </rPh>
    <phoneticPr fontId="5"/>
  </si>
  <si>
    <t>先端技術活用教育推進事業委託費</t>
    <phoneticPr fontId="5"/>
  </si>
  <si>
    <t>委員等旅費</t>
    <rPh sb="0" eb="2">
      <t>イイン</t>
    </rPh>
    <rPh sb="2" eb="3">
      <t>トウ</t>
    </rPh>
    <rPh sb="3" eb="5">
      <t>リョヒ</t>
    </rPh>
    <phoneticPr fontId="5"/>
  </si>
  <si>
    <t>諸謝金</t>
    <rPh sb="0" eb="3">
      <t>ショシャキン</t>
    </rPh>
    <phoneticPr fontId="5"/>
  </si>
  <si>
    <t>庁費</t>
    <rPh sb="0" eb="2">
      <t>チョウヒ</t>
    </rPh>
    <phoneticPr fontId="5"/>
  </si>
  <si>
    <t>４万５千円定額補助</t>
    <rPh sb="1" eb="2">
      <t>マン</t>
    </rPh>
    <rPh sb="3" eb="5">
      <t>センエン</t>
    </rPh>
    <rPh sb="5" eb="7">
      <t>テイガク</t>
    </rPh>
    <rPh sb="7" eb="9">
      <t>ホジョ</t>
    </rPh>
    <phoneticPr fontId="5"/>
  </si>
  <si>
    <t>本事業は令和元年度補正予算から開始しているため、事業の効果は令和２年度以降に反映される。なお、令和２年度は、繰越事業も含め、令和２年度中の完了を予定し、事業を進めているところである。</t>
    <rPh sb="47" eb="49">
      <t>レイワ</t>
    </rPh>
    <rPh sb="50" eb="51">
      <t>ネン</t>
    </rPh>
    <rPh sb="51" eb="52">
      <t>ド</t>
    </rPh>
    <rPh sb="54" eb="56">
      <t>クリコシ</t>
    </rPh>
    <rPh sb="56" eb="58">
      <t>ジギョウ</t>
    </rPh>
    <rPh sb="59" eb="60">
      <t>フク</t>
    </rPh>
    <rPh sb="72" eb="74">
      <t>ヨテイ</t>
    </rPh>
    <rPh sb="76" eb="78">
      <t>ジギョウ</t>
    </rPh>
    <rPh sb="79" eb="80">
      <t>スス</t>
    </rPh>
    <phoneticPr fontId="5"/>
  </si>
  <si>
    <t>本事業は、令和元年度補正予算から開始しているため、事業の効果は令和２年度以降に反映される。なお、令和２年度は、繰越事業も含め、令和２年度中の完了を予定し、事業を進めているところである。</t>
    <phoneticPr fontId="5"/>
  </si>
  <si>
    <t>公立学校情報通信ネットワーク環境施設整備事業の事業計画の見直しに伴い、当事業の計画を変更する必要が生じたため。なお、繰越事業については、現在、令和２年度中の完了を予定し、事業を進めているところである。</t>
    <rPh sb="68" eb="70">
      <t>ゲンザイ</t>
    </rPh>
    <phoneticPr fontId="5"/>
  </si>
  <si>
    <t>現在、各学校設置者において１人１台端末の整備等が進められているところであり、効率的な予算執行とともに、整備されたＩＣＴ環境が十分に活用されるよう、必要に応じて助言等を行っていく。なお、令和２年度は、繰越事業も含め、令和２年度中の完了を予定し、事業を進めているところである。</t>
    <phoneticPr fontId="5"/>
  </si>
  <si>
    <t>※金額は単位未満四捨五入して記載していることから、合計が一致しない場合がある。
※「新型コロナウイルス感染症への対応など緊要な経費」8,136.1
※来年度は一部事業のみ継続となるため予算減</t>
    <rPh sb="1" eb="3">
      <t>キンガク</t>
    </rPh>
    <rPh sb="4" eb="6">
      <t>タンイ</t>
    </rPh>
    <rPh sb="6" eb="8">
      <t>ミマン</t>
    </rPh>
    <rPh sb="8" eb="12">
      <t>シシャゴニュウ</t>
    </rPh>
    <rPh sb="14" eb="16">
      <t>キサイ</t>
    </rPh>
    <rPh sb="25" eb="27">
      <t>ゴウケイ</t>
    </rPh>
    <rPh sb="28" eb="30">
      <t>イッチ</t>
    </rPh>
    <rPh sb="33" eb="35">
      <t>バアイ</t>
    </rPh>
    <rPh sb="43" eb="45">
      <t>シンガタ</t>
    </rPh>
    <rPh sb="52" eb="55">
      <t>カンセンショウ</t>
    </rPh>
    <rPh sb="57" eb="59">
      <t>タイオウ</t>
    </rPh>
    <rPh sb="61" eb="63">
      <t>キンヨウ</t>
    </rPh>
    <rPh sb="64" eb="66">
      <t>ケイヒ</t>
    </rPh>
    <rPh sb="77" eb="80">
      <t>ライネンド</t>
    </rPh>
    <rPh sb="81" eb="83">
      <t>イチブ</t>
    </rPh>
    <rPh sb="83" eb="85">
      <t>ジギョウ</t>
    </rPh>
    <rPh sb="87" eb="89">
      <t>ケイゾク</t>
    </rPh>
    <rPh sb="94" eb="96">
      <t>ヨサン</t>
    </rPh>
    <rPh sb="96" eb="97">
      <t>ゲン</t>
    </rPh>
    <phoneticPr fontId="5"/>
  </si>
  <si>
    <t>地方公共団体等が学校における1人1台端末環境の実現等に向け、公立の児童生徒が用いる教育用PCを購入等、以下の事業をする場合に、その費用について補助するもの。公立学校情報機器購入・リース事業及び都道府県事務費は、令和元年度及び令和２年度補正予算により実施。そのほかの事業は、令和２年度補正予算により実施。
【公立学校情報機器購入・リース事業】（補助割合：定額）　
「１人１台端末」の早期実現に向け、小・中・特別支援学校等の児童生徒が使用するＰＣ端末を整備する。
【都道府県事務費】（補助割合：定額）
都道府県が域内の補助事業の適正なる執行をはかるために必要な事務を行う。
【家庭学習のための通信機器整備支援事業】（補助割合：定額）
ICTの活用により子供たちが家庭にいても学習を継続できるよう、児童生徒に貸し出し可能なモバイルルータ等可搬型通信機器を学校に整備することにより、Wi-Fi環境を整えられない家庭の通信環境を整備する。
【学校からの遠隔学習機能の強化事業】（補助割合：１／２）
同時双方向で教師と児童生徒とのやりとりを円滑に行うために、学校側で教師が使うカメラやマイクなど、遠隔学習に対応した設備を整備する。
【ＧＩＧＡスクールサポーターの配置支援事業】（補助割合：１／２）
急速な学校ICT化を進める自治体等を支援するため、学校におけるＩＣＴ環境整備の設計や使用マニュアル（ルール）の作成などを行うICT技術者の学校への配置経費を支援する。
【公立学校入出力支援装置購入事業】（補助割合：定額）
障害のある児童生徒が１人１台端末を効果的に活用できるよう、一人一人に応じた入出力支援装置の整備をあわせて支援する。
【「学びの保障」オンライン学習システムの導入事業】
災害や感染症等による学校の臨時休業などの緊急時においても、児童生徒が、家庭等において、オンライン上で、パソコン・タブレットを用いた問題演習を行うことにより、学習やアセスメントが可能となるようなプラットフォームの導入に向け、システムのプロトタイプの開発と実証を行う。</t>
    <phoneticPr fontId="5"/>
  </si>
  <si>
    <t>学習者用コンピュータの整備状況
【教育用コンピュータ１台当たりの児童生徒数】
※学校における教育の情報化の実態等に関する調査における令和元年度の調査結果は10月末までに公表予定。
※端末の補助事業は令和２年度終了予定</t>
    <rPh sb="0" eb="3">
      <t>ガクシュウシャ</t>
    </rPh>
    <rPh sb="3" eb="4">
      <t>ヨウ</t>
    </rPh>
    <rPh sb="11" eb="13">
      <t>セイビ</t>
    </rPh>
    <rPh sb="13" eb="15">
      <t>ジョウキョウ</t>
    </rPh>
    <rPh sb="17" eb="20">
      <t>キョウイクヨウ</t>
    </rPh>
    <rPh sb="27" eb="28">
      <t>ダイ</t>
    </rPh>
    <rPh sb="28" eb="29">
      <t>ア</t>
    </rPh>
    <rPh sb="32" eb="34">
      <t>ジドウ</t>
    </rPh>
    <rPh sb="34" eb="36">
      <t>セイト</t>
    </rPh>
    <rPh sb="36" eb="37">
      <t>スウ</t>
    </rPh>
    <rPh sb="66" eb="67">
      <t>レイ</t>
    </rPh>
    <rPh sb="67" eb="68">
      <t>ワ</t>
    </rPh>
    <rPh sb="68" eb="70">
      <t>ガンネン</t>
    </rPh>
    <rPh sb="70" eb="71">
      <t>ド</t>
    </rPh>
    <rPh sb="72" eb="74">
      <t>チョウサ</t>
    </rPh>
    <rPh sb="74" eb="76">
      <t>ケッカ</t>
    </rPh>
    <rPh sb="79" eb="80">
      <t>ガツ</t>
    </rPh>
    <rPh sb="80" eb="81">
      <t>マツ</t>
    </rPh>
    <rPh sb="84" eb="86">
      <t>コウヒョウ</t>
    </rPh>
    <rPh sb="86" eb="88">
      <t>ヨテイ</t>
    </rPh>
    <rPh sb="91" eb="93">
      <t>タンマツ</t>
    </rPh>
    <rPh sb="94" eb="96">
      <t>ホジョ</t>
    </rPh>
    <rPh sb="96" eb="98">
      <t>ジギョウ</t>
    </rPh>
    <rPh sb="99" eb="100">
      <t>レイ</t>
    </rPh>
    <rPh sb="100" eb="101">
      <t>ワ</t>
    </rPh>
    <rPh sb="102" eb="103">
      <t>ネン</t>
    </rPh>
    <rPh sb="103" eb="104">
      <t>ド</t>
    </rPh>
    <rPh sb="104" eb="106">
      <t>シュウリョウ</t>
    </rPh>
    <rPh sb="106" eb="108">
      <t>ヨテイ</t>
    </rPh>
    <phoneticPr fontId="5"/>
  </si>
  <si>
    <t>事業の目的及び内容については施策目標の達成手段として適切なものとなっている。また、成果指標は適切な指標となっており、成果目標値についても適正であると認められる。なお、予算の大半を翌年度に繰り越しているため、令和元年度の進捗状況に加え令和２年度の計画や進捗状況がわかるよう記載すべきある。</t>
  </si>
  <si>
    <t>事業内容の一部改善</t>
  </si>
  <si>
    <t>執行等改善</t>
  </si>
  <si>
    <t>・外部有識者の所見を踏まえ、レビューシートに進捗状況等を追記した。
・繰り越した令和元年度補正予算及び令和２年度補正予算による事業の進捗状況について、取組状況を把握し、進捗が遅れている自治体に対して働きかけを行う等、計画的な予算執行に努める。</t>
  </si>
  <si>
    <t>公立の補助対象校において情報機器を整備するために必要とする経費を地方公共団体等に対して補助することにより、多様な子供たちを誰一人取り残すことのない、公正に個別最適化された学びを全国の学校現場で実現させることを目的とする。</t>
    <phoneticPr fontId="5"/>
  </si>
  <si>
    <t>「前年度に、教員が大型提示装置（プロジェクター、電子黒板など）などのＩＣＴを活用した授業を１クラス当たりどの程度行いましたか」で「ほぼ毎日」の回答割合（小学校）</t>
    <rPh sb="42" eb="44">
      <t>ジュギョウ</t>
    </rPh>
    <phoneticPr fontId="5"/>
  </si>
  <si>
    <t>公立学校において情報機器を整備するために必要とする経費を地方公共団体等に対して補助することにより、学校におけるICT環境整備を促進することで、多様な子供たちを誰一人取り残すことのない、公正に個別最適化された学びを全国の学校現場で実現させ、確かな学力の育成を実施する。</t>
    <rPh sb="0" eb="2">
      <t>ガッコウ</t>
    </rPh>
    <rPh sb="48" eb="50">
      <t>ガッコウ</t>
    </rPh>
    <rPh sb="57" eb="59">
      <t>カンキョウ</t>
    </rPh>
    <rPh sb="59" eb="61">
      <t>セイビ</t>
    </rPh>
    <rPh sb="62" eb="64">
      <t>ソクシン</t>
    </rPh>
    <rPh sb="120" eb="122">
      <t>ガクリョク</t>
    </rPh>
    <rPh sb="123" eb="125">
      <t>イクセイ</t>
    </rPh>
    <rPh sb="127" eb="129">
      <t>ジッシ</t>
    </rPh>
    <phoneticPr fontId="5"/>
  </si>
  <si>
    <t>公立学校において情報機器を整備するために必要とする経費を地方公共団体等に対して補助することにより、学校におけるICT環境整備を促進することで、多様な子供たちを誰一人取り残すことのない、公正に個別最適化された学びを全国の学校現場で実現させ、確かな学力の育成を実施する。</t>
    <phoneticPr fontId="5"/>
  </si>
  <si>
    <t>１．事業評価の観点：この事業は、公立の補助対象校において情報機器を整備するために必要とする経費を地方公共団体等に対して補助することにより、多様な子供たちを誰一人取り残すことのない、公正に個別最適化された学びを全国の学校現場で実現させることを目的とするものであり、契約・執行手続の検証の観点から検証を行った。
２．所見：この事業は事業費の大半を繰越しているため、計画的な予算執行に努める必要がある。また外部有識者の所見を踏まえ、令和元年度の進捗状況に加え令和２年度の計画や進捗状況がわかるよう記載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</si>
</sst>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xdr:colOff>
      <xdr:row>742</xdr:row>
      <xdr:rowOff>149034</xdr:rowOff>
    </xdr:from>
    <xdr:to>
      <xdr:col>34</xdr:col>
      <xdr:colOff>159207</xdr:colOff>
      <xdr:row>747</xdr:row>
      <xdr:rowOff>85853</xdr:rowOff>
    </xdr:to>
    <xdr:sp macro="" textlink="">
      <xdr:nvSpPr>
        <xdr:cNvPr id="2" name="AutoShape 1">
          <a:extLst>
            <a:ext uri="{FF2B5EF4-FFF2-40B4-BE49-F238E27FC236}">
              <a16:creationId xmlns:a16="http://schemas.microsoft.com/office/drawing/2014/main" id="{2DDDD191-8487-465B-8448-5BA372CE843E}"/>
            </a:ext>
          </a:extLst>
        </xdr:cNvPr>
        <xdr:cNvSpPr>
          <a:spLocks noChangeArrowheads="1"/>
        </xdr:cNvSpPr>
      </xdr:nvSpPr>
      <xdr:spPr bwMode="auto">
        <a:xfrm>
          <a:off x="4423835" y="49689617"/>
          <a:ext cx="2572205" cy="1683069"/>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1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19</xdr:col>
      <xdr:colOff>179918</xdr:colOff>
      <xdr:row>749</xdr:row>
      <xdr:rowOff>179926</xdr:rowOff>
    </xdr:from>
    <xdr:to>
      <xdr:col>42</xdr:col>
      <xdr:colOff>95251</xdr:colOff>
      <xdr:row>750</xdr:row>
      <xdr:rowOff>211676</xdr:rowOff>
    </xdr:to>
    <xdr:sp macro="" textlink="">
      <xdr:nvSpPr>
        <xdr:cNvPr id="3" name="Text Box 3">
          <a:extLst>
            <a:ext uri="{FF2B5EF4-FFF2-40B4-BE49-F238E27FC236}">
              <a16:creationId xmlns:a16="http://schemas.microsoft.com/office/drawing/2014/main" id="{D40997E9-7065-4DBF-A217-0D9B2EEF297F}"/>
            </a:ext>
          </a:extLst>
        </xdr:cNvPr>
        <xdr:cNvSpPr txBox="1">
          <a:spLocks noChangeArrowheads="1"/>
        </xdr:cNvSpPr>
      </xdr:nvSpPr>
      <xdr:spPr bwMode="auto">
        <a:xfrm>
          <a:off x="4000501" y="52165259"/>
          <a:ext cx="4540250" cy="3810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a:t>
          </a:r>
          <a:r>
            <a:rPr lang="zh-TW" altLang="ja-JP" sz="1200">
              <a:effectLst/>
              <a:latin typeface="+mn-lt"/>
              <a:ea typeface="+mn-ea"/>
              <a:cs typeface="+mn-cs"/>
            </a:rPr>
            <a:t>公立学校情報機器整備費補助金</a:t>
          </a:r>
          <a:r>
            <a:rPr lang="ja-JP" altLang="ja-JP" sz="1200">
              <a:effectLst/>
              <a:latin typeface="+mn-lt"/>
              <a:ea typeface="+mn-ea"/>
              <a:cs typeface="+mn-cs"/>
            </a:rPr>
            <a:t>（都道府県事務費）</a:t>
          </a:r>
          <a:r>
            <a:rPr lang="en-US" altLang="ja-JP" sz="1200" b="0" i="0" u="none" strike="noStrike" baseline="0">
              <a:solidFill>
                <a:srgbClr val="000000"/>
              </a:solidFill>
              <a:latin typeface="ＭＳ Ｐゴシック"/>
              <a:ea typeface="ＭＳ Ｐゴシック"/>
            </a:rPr>
            <a:t>】</a:t>
          </a:r>
          <a:endParaRPr lang="ja-JP" altLang="en-US" sz="1200" b="0" i="0" u="none" strike="noStrike" baseline="0">
            <a:solidFill>
              <a:srgbClr val="FF0000"/>
            </a:solidFill>
            <a:latin typeface="ＭＳ Ｐゴシック"/>
            <a:ea typeface="ＭＳ Ｐゴシック"/>
          </a:endParaRPr>
        </a:p>
      </xdr:txBody>
    </xdr:sp>
    <xdr:clientData/>
  </xdr:twoCellAnchor>
  <xdr:twoCellAnchor>
    <xdr:from>
      <xdr:col>23</xdr:col>
      <xdr:colOff>175627</xdr:colOff>
      <xdr:row>750</xdr:row>
      <xdr:rowOff>101242</xdr:rowOff>
    </xdr:from>
    <xdr:to>
      <xdr:col>32</xdr:col>
      <xdr:colOff>200445</xdr:colOff>
      <xdr:row>753</xdr:row>
      <xdr:rowOff>301566</xdr:rowOff>
    </xdr:to>
    <xdr:sp macro="" textlink="">
      <xdr:nvSpPr>
        <xdr:cNvPr id="4" name="タイトル 1">
          <a:extLst>
            <a:ext uri="{FF2B5EF4-FFF2-40B4-BE49-F238E27FC236}">
              <a16:creationId xmlns:a16="http://schemas.microsoft.com/office/drawing/2014/main" id="{AB85F387-0803-4993-ABA0-68681A25590F}"/>
            </a:ext>
          </a:extLst>
        </xdr:cNvPr>
        <xdr:cNvSpPr txBox="1">
          <a:spLocks/>
        </xdr:cNvSpPr>
      </xdr:nvSpPr>
      <xdr:spPr>
        <a:xfrm>
          <a:off x="4800544" y="52435825"/>
          <a:ext cx="1834568" cy="1248074"/>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800"/>
            <a:t>Ａ．都道府県</a:t>
          </a:r>
          <a:endParaRPr lang="en-US" altLang="ja-JP" sz="1800"/>
        </a:p>
        <a:p>
          <a:pPr algn="ctr"/>
          <a:r>
            <a:rPr lang="ja-JP" altLang="en-US" sz="1800"/>
            <a:t>（２県）</a:t>
          </a:r>
          <a:endParaRPr lang="en-US" altLang="ja-JP" sz="1800"/>
        </a:p>
        <a:p>
          <a:pPr algn="ctr"/>
          <a:r>
            <a:rPr lang="en-US" altLang="ja-JP" sz="1800"/>
            <a:t>0.2</a:t>
          </a:r>
          <a:r>
            <a:rPr lang="ja-JP" altLang="en-US" sz="1800"/>
            <a:t>百万円</a:t>
          </a:r>
        </a:p>
      </xdr:txBody>
    </xdr:sp>
    <xdr:clientData/>
  </xdr:twoCellAnchor>
  <xdr:twoCellAnchor>
    <xdr:from>
      <xdr:col>27</xdr:col>
      <xdr:colOff>195521</xdr:colOff>
      <xdr:row>747</xdr:row>
      <xdr:rowOff>168770</xdr:rowOff>
    </xdr:from>
    <xdr:to>
      <xdr:col>27</xdr:col>
      <xdr:colOff>195522</xdr:colOff>
      <xdr:row>749</xdr:row>
      <xdr:rowOff>104412</xdr:rowOff>
    </xdr:to>
    <xdr:cxnSp macro="">
      <xdr:nvCxnSpPr>
        <xdr:cNvPr id="6" name="直線コネクタ 5">
          <a:extLst>
            <a:ext uri="{FF2B5EF4-FFF2-40B4-BE49-F238E27FC236}">
              <a16:creationId xmlns:a16="http://schemas.microsoft.com/office/drawing/2014/main" id="{C8CDD71A-CD01-4599-A699-24F29C3A0971}"/>
            </a:ext>
          </a:extLst>
        </xdr:cNvPr>
        <xdr:cNvCxnSpPr/>
      </xdr:nvCxnSpPr>
      <xdr:spPr>
        <a:xfrm flipH="1">
          <a:off x="5624771" y="51455603"/>
          <a:ext cx="1" cy="6341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34397</xdr:colOff>
      <xdr:row>754</xdr:row>
      <xdr:rowOff>119644</xdr:rowOff>
    </xdr:from>
    <xdr:to>
      <xdr:col>33</xdr:col>
      <xdr:colOff>93929</xdr:colOff>
      <xdr:row>756</xdr:row>
      <xdr:rowOff>95831</xdr:rowOff>
    </xdr:to>
    <xdr:sp macro="" textlink="">
      <xdr:nvSpPr>
        <xdr:cNvPr id="13" name="大かっこ 12"/>
        <xdr:cNvSpPr/>
      </xdr:nvSpPr>
      <xdr:spPr>
        <a:xfrm>
          <a:off x="4659314" y="53851227"/>
          <a:ext cx="2070365" cy="6746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189178</xdr:colOff>
      <xdr:row>754</xdr:row>
      <xdr:rowOff>95833</xdr:rowOff>
    </xdr:from>
    <xdr:to>
      <xdr:col>34</xdr:col>
      <xdr:colOff>129645</xdr:colOff>
      <xdr:row>756</xdr:row>
      <xdr:rowOff>124407</xdr:rowOff>
    </xdr:to>
    <xdr:sp macro="" textlink="">
      <xdr:nvSpPr>
        <xdr:cNvPr id="14" name="正方形/長方形 13"/>
        <xdr:cNvSpPr/>
      </xdr:nvSpPr>
      <xdr:spPr>
        <a:xfrm>
          <a:off x="4411928" y="53827416"/>
          <a:ext cx="2554550" cy="727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公立学校情報機器整備事業</a:t>
          </a:r>
          <a:endParaRPr kumimoji="1" lang="en-US" altLang="ja-JP" sz="1200">
            <a:solidFill>
              <a:schemeClr val="tx1"/>
            </a:solidFill>
          </a:endParaRPr>
        </a:p>
        <a:p>
          <a:pPr algn="ctr"/>
          <a:r>
            <a:rPr kumimoji="1" lang="ja-JP" altLang="en-US" sz="1200">
              <a:solidFill>
                <a:schemeClr val="tx1"/>
              </a:solidFill>
            </a:rPr>
            <a:t>を実施</a:t>
          </a:r>
        </a:p>
      </xdr:txBody>
    </xdr:sp>
    <xdr:clientData/>
  </xdr:twoCellAnchor>
  <xdr:twoCellAnchor>
    <xdr:from>
      <xdr:col>38</xdr:col>
      <xdr:colOff>95250</xdr:colOff>
      <xdr:row>100</xdr:row>
      <xdr:rowOff>31750</xdr:rowOff>
    </xdr:from>
    <xdr:to>
      <xdr:col>41</xdr:col>
      <xdr:colOff>179917</xdr:colOff>
      <xdr:row>101</xdr:row>
      <xdr:rowOff>52917</xdr:rowOff>
    </xdr:to>
    <xdr:sp macro="" textlink="">
      <xdr:nvSpPr>
        <xdr:cNvPr id="5" name="テキスト ボックス 4"/>
        <xdr:cNvSpPr txBox="1"/>
      </xdr:nvSpPr>
      <xdr:spPr>
        <a:xfrm>
          <a:off x="7736417" y="14784917"/>
          <a:ext cx="68791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120650</xdr:colOff>
      <xdr:row>133</xdr:row>
      <xdr:rowOff>141817</xdr:rowOff>
    </xdr:from>
    <xdr:to>
      <xdr:col>42</xdr:col>
      <xdr:colOff>4234</xdr:colOff>
      <xdr:row>133</xdr:row>
      <xdr:rowOff>459317</xdr:rowOff>
    </xdr:to>
    <xdr:sp macro="" textlink="">
      <xdr:nvSpPr>
        <xdr:cNvPr id="9" name="テキスト ボックス 8"/>
        <xdr:cNvSpPr txBox="1"/>
      </xdr:nvSpPr>
      <xdr:spPr>
        <a:xfrm>
          <a:off x="7761817" y="20482984"/>
          <a:ext cx="68791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76</v>
      </c>
      <c r="AT2" s="218"/>
      <c r="AU2" s="218"/>
      <c r="AV2" s="51" t="str">
        <f>IF(AW2="", "", "-")</f>
        <v/>
      </c>
      <c r="AW2" s="417"/>
      <c r="AX2" s="417"/>
    </row>
    <row r="3" spans="1:50" ht="21" customHeight="1" thickBot="1" x14ac:dyDescent="0.2">
      <c r="A3" s="542" t="s">
        <v>429</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570</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579</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575</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573</v>
      </c>
      <c r="H5" s="578"/>
      <c r="I5" s="578"/>
      <c r="J5" s="578"/>
      <c r="K5" s="578"/>
      <c r="L5" s="578"/>
      <c r="M5" s="579" t="s">
        <v>66</v>
      </c>
      <c r="N5" s="580"/>
      <c r="O5" s="580"/>
      <c r="P5" s="580"/>
      <c r="Q5" s="580"/>
      <c r="R5" s="581"/>
      <c r="S5" s="582" t="s">
        <v>574</v>
      </c>
      <c r="T5" s="578"/>
      <c r="U5" s="578"/>
      <c r="V5" s="578"/>
      <c r="W5" s="578"/>
      <c r="X5" s="583"/>
      <c r="Y5" s="736" t="s">
        <v>3</v>
      </c>
      <c r="Z5" s="737"/>
      <c r="AA5" s="737"/>
      <c r="AB5" s="737"/>
      <c r="AC5" s="737"/>
      <c r="AD5" s="738"/>
      <c r="AE5" s="739" t="s">
        <v>576</v>
      </c>
      <c r="AF5" s="739"/>
      <c r="AG5" s="739"/>
      <c r="AH5" s="739"/>
      <c r="AI5" s="739"/>
      <c r="AJ5" s="739"/>
      <c r="AK5" s="739"/>
      <c r="AL5" s="739"/>
      <c r="AM5" s="739"/>
      <c r="AN5" s="739"/>
      <c r="AO5" s="739"/>
      <c r="AP5" s="740"/>
      <c r="AQ5" s="741" t="s">
        <v>644</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101.25" customHeight="1" x14ac:dyDescent="0.15">
      <c r="A7" s="848" t="s">
        <v>22</v>
      </c>
      <c r="B7" s="849"/>
      <c r="C7" s="849"/>
      <c r="D7" s="849"/>
      <c r="E7" s="849"/>
      <c r="F7" s="850"/>
      <c r="G7" s="851" t="s">
        <v>584</v>
      </c>
      <c r="H7" s="852"/>
      <c r="I7" s="852"/>
      <c r="J7" s="852"/>
      <c r="K7" s="852"/>
      <c r="L7" s="852"/>
      <c r="M7" s="852"/>
      <c r="N7" s="852"/>
      <c r="O7" s="852"/>
      <c r="P7" s="852"/>
      <c r="Q7" s="852"/>
      <c r="R7" s="852"/>
      <c r="S7" s="852"/>
      <c r="T7" s="852"/>
      <c r="U7" s="852"/>
      <c r="V7" s="852"/>
      <c r="W7" s="852"/>
      <c r="X7" s="853"/>
      <c r="Y7" s="415" t="s">
        <v>393</v>
      </c>
      <c r="Z7" s="311"/>
      <c r="AA7" s="311"/>
      <c r="AB7" s="311"/>
      <c r="AC7" s="311"/>
      <c r="AD7" s="416"/>
      <c r="AE7" s="403" t="s">
        <v>585</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科学技術・イノベーション、地方創生</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662</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265.5" customHeight="1" x14ac:dyDescent="0.15">
      <c r="A10" s="761" t="s">
        <v>30</v>
      </c>
      <c r="B10" s="762"/>
      <c r="C10" s="762"/>
      <c r="D10" s="762"/>
      <c r="E10" s="762"/>
      <c r="F10" s="762"/>
      <c r="G10" s="694" t="s">
        <v>656</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396</v>
      </c>
      <c r="Q12" s="313"/>
      <c r="R12" s="313"/>
      <c r="S12" s="313"/>
      <c r="T12" s="313"/>
      <c r="U12" s="313"/>
      <c r="V12" s="314"/>
      <c r="W12" s="318" t="s">
        <v>416</v>
      </c>
      <c r="X12" s="313"/>
      <c r="Y12" s="313"/>
      <c r="Z12" s="313"/>
      <c r="AA12" s="313"/>
      <c r="AB12" s="313"/>
      <c r="AC12" s="314"/>
      <c r="AD12" s="318" t="s">
        <v>423</v>
      </c>
      <c r="AE12" s="313"/>
      <c r="AF12" s="313"/>
      <c r="AG12" s="313"/>
      <c r="AH12" s="313"/>
      <c r="AI12" s="313"/>
      <c r="AJ12" s="314"/>
      <c r="AK12" s="318" t="s">
        <v>430</v>
      </c>
      <c r="AL12" s="313"/>
      <c r="AM12" s="313"/>
      <c r="AN12" s="313"/>
      <c r="AO12" s="313"/>
      <c r="AP12" s="313"/>
      <c r="AQ12" s="314"/>
      <c r="AR12" s="318" t="s">
        <v>431</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c r="Q13" s="117"/>
      <c r="R13" s="117"/>
      <c r="S13" s="117"/>
      <c r="T13" s="117"/>
      <c r="U13" s="117"/>
      <c r="V13" s="118"/>
      <c r="W13" s="116"/>
      <c r="X13" s="117"/>
      <c r="Y13" s="117"/>
      <c r="Z13" s="117"/>
      <c r="AA13" s="117"/>
      <c r="AB13" s="117"/>
      <c r="AC13" s="118"/>
      <c r="AD13" s="116" t="s">
        <v>577</v>
      </c>
      <c r="AE13" s="117"/>
      <c r="AF13" s="117"/>
      <c r="AG13" s="117"/>
      <c r="AH13" s="117"/>
      <c r="AI13" s="117"/>
      <c r="AJ13" s="118"/>
      <c r="AK13" s="116" t="s">
        <v>577</v>
      </c>
      <c r="AL13" s="117"/>
      <c r="AM13" s="117"/>
      <c r="AN13" s="117"/>
      <c r="AO13" s="117"/>
      <c r="AP13" s="117"/>
      <c r="AQ13" s="118"/>
      <c r="AR13" s="113">
        <v>8136.1</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c r="Q14" s="117"/>
      <c r="R14" s="117"/>
      <c r="S14" s="117"/>
      <c r="T14" s="117"/>
      <c r="U14" s="117"/>
      <c r="V14" s="118"/>
      <c r="W14" s="116"/>
      <c r="X14" s="117"/>
      <c r="Y14" s="117"/>
      <c r="Z14" s="117"/>
      <c r="AA14" s="117"/>
      <c r="AB14" s="117"/>
      <c r="AC14" s="118"/>
      <c r="AD14" s="116">
        <v>97499.4</v>
      </c>
      <c r="AE14" s="117"/>
      <c r="AF14" s="117"/>
      <c r="AG14" s="117"/>
      <c r="AH14" s="117"/>
      <c r="AI14" s="117"/>
      <c r="AJ14" s="118"/>
      <c r="AK14" s="116">
        <v>211416</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c r="Q15" s="117"/>
      <c r="R15" s="117"/>
      <c r="S15" s="117"/>
      <c r="T15" s="117"/>
      <c r="U15" s="117"/>
      <c r="V15" s="118"/>
      <c r="W15" s="116"/>
      <c r="X15" s="117"/>
      <c r="Y15" s="117"/>
      <c r="Z15" s="117"/>
      <c r="AA15" s="117"/>
      <c r="AB15" s="117"/>
      <c r="AC15" s="118"/>
      <c r="AD15" s="116" t="s">
        <v>615</v>
      </c>
      <c r="AE15" s="117"/>
      <c r="AF15" s="117"/>
      <c r="AG15" s="117"/>
      <c r="AH15" s="117"/>
      <c r="AI15" s="117"/>
      <c r="AJ15" s="118"/>
      <c r="AK15" s="116">
        <v>97499.199999999997</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c r="Q16" s="117"/>
      <c r="R16" s="117"/>
      <c r="S16" s="117"/>
      <c r="T16" s="117"/>
      <c r="U16" s="117"/>
      <c r="V16" s="118"/>
      <c r="W16" s="116"/>
      <c r="X16" s="117"/>
      <c r="Y16" s="117"/>
      <c r="Z16" s="117"/>
      <c r="AA16" s="117"/>
      <c r="AB16" s="117"/>
      <c r="AC16" s="118"/>
      <c r="AD16" s="116">
        <v>-97499.199999999997</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c r="Q17" s="117"/>
      <c r="R17" s="117"/>
      <c r="S17" s="117"/>
      <c r="T17" s="117"/>
      <c r="U17" s="117"/>
      <c r="V17" s="118"/>
      <c r="W17" s="116"/>
      <c r="X17" s="117"/>
      <c r="Y17" s="117"/>
      <c r="Z17" s="117"/>
      <c r="AA17" s="117"/>
      <c r="AB17" s="117"/>
      <c r="AC17" s="118"/>
      <c r="AD17" s="116" t="s">
        <v>615</v>
      </c>
      <c r="AE17" s="117"/>
      <c r="AF17" s="117"/>
      <c r="AG17" s="117"/>
      <c r="AH17" s="117"/>
      <c r="AI17" s="117"/>
      <c r="AJ17" s="118"/>
      <c r="AK17" s="116" t="s">
        <v>615</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0</v>
      </c>
      <c r="X18" s="123"/>
      <c r="Y18" s="123"/>
      <c r="Z18" s="123"/>
      <c r="AA18" s="123"/>
      <c r="AB18" s="123"/>
      <c r="AC18" s="124"/>
      <c r="AD18" s="122">
        <f>SUM(AD13:AJ17)</f>
        <v>0.19999999999708962</v>
      </c>
      <c r="AE18" s="123"/>
      <c r="AF18" s="123"/>
      <c r="AG18" s="123"/>
      <c r="AH18" s="123"/>
      <c r="AI18" s="123"/>
      <c r="AJ18" s="124"/>
      <c r="AK18" s="122">
        <f>SUM(AK13:AQ17)</f>
        <v>308915.20000000001</v>
      </c>
      <c r="AL18" s="123"/>
      <c r="AM18" s="123"/>
      <c r="AN18" s="123"/>
      <c r="AO18" s="123"/>
      <c r="AP18" s="123"/>
      <c r="AQ18" s="124"/>
      <c r="AR18" s="122">
        <f>SUM(AR13:AX17)</f>
        <v>8136.1</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c r="Q19" s="117"/>
      <c r="R19" s="117"/>
      <c r="S19" s="117"/>
      <c r="T19" s="117"/>
      <c r="U19" s="117"/>
      <c r="V19" s="118"/>
      <c r="W19" s="116"/>
      <c r="X19" s="117"/>
      <c r="Y19" s="117"/>
      <c r="Z19" s="117"/>
      <c r="AA19" s="117"/>
      <c r="AB19" s="117"/>
      <c r="AC19" s="118"/>
      <c r="AD19" s="116">
        <v>0.2</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f t="shared" ref="AD20" si="1">IF(AD18=0, "-", SUM(AD19)/AD18)</f>
        <v>1.0000000000145519</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t="str">
        <f>IF(P19=0, "-", SUM(P19)/SUM(P13,P14))</f>
        <v>-</v>
      </c>
      <c r="Q21" s="558"/>
      <c r="R21" s="558"/>
      <c r="S21" s="558"/>
      <c r="T21" s="558"/>
      <c r="U21" s="558"/>
      <c r="V21" s="558"/>
      <c r="W21" s="558" t="str">
        <f t="shared" ref="W21" si="2">IF(W19=0, "-", SUM(W19)/SUM(W13,W14))</f>
        <v>-</v>
      </c>
      <c r="X21" s="558"/>
      <c r="Y21" s="558"/>
      <c r="Z21" s="558"/>
      <c r="AA21" s="558"/>
      <c r="AB21" s="558"/>
      <c r="AC21" s="558"/>
      <c r="AD21" s="558">
        <f t="shared" ref="AD21" si="3">IF(AD19=0, "-", SUM(AD19)/SUM(AD13,AD14))</f>
        <v>2.0512946746338954E-6</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645</v>
      </c>
      <c r="H23" s="191"/>
      <c r="I23" s="191"/>
      <c r="J23" s="191"/>
      <c r="K23" s="191"/>
      <c r="L23" s="191"/>
      <c r="M23" s="191"/>
      <c r="N23" s="191"/>
      <c r="O23" s="192"/>
      <c r="P23" s="113"/>
      <c r="Q23" s="114"/>
      <c r="R23" s="114"/>
      <c r="S23" s="114"/>
      <c r="T23" s="114"/>
      <c r="U23" s="114"/>
      <c r="V23" s="115"/>
      <c r="W23" s="113">
        <v>4853.6000000000004</v>
      </c>
      <c r="X23" s="114"/>
      <c r="Y23" s="114"/>
      <c r="Z23" s="114"/>
      <c r="AA23" s="114"/>
      <c r="AB23" s="114"/>
      <c r="AC23" s="115"/>
      <c r="AD23" s="207" t="s">
        <v>655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646</v>
      </c>
      <c r="H24" s="194"/>
      <c r="I24" s="194"/>
      <c r="J24" s="194"/>
      <c r="K24" s="194"/>
      <c r="L24" s="194"/>
      <c r="M24" s="194"/>
      <c r="N24" s="194"/>
      <c r="O24" s="195"/>
      <c r="P24" s="116"/>
      <c r="Q24" s="117"/>
      <c r="R24" s="117"/>
      <c r="S24" s="117"/>
      <c r="T24" s="117"/>
      <c r="U24" s="117"/>
      <c r="V24" s="118"/>
      <c r="W24" s="116">
        <v>3275.8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647</v>
      </c>
      <c r="H25" s="194"/>
      <c r="I25" s="194"/>
      <c r="J25" s="194"/>
      <c r="K25" s="194"/>
      <c r="L25" s="194"/>
      <c r="M25" s="194"/>
      <c r="N25" s="194"/>
      <c r="O25" s="195"/>
      <c r="P25" s="116"/>
      <c r="Q25" s="117"/>
      <c r="R25" s="117"/>
      <c r="S25" s="117"/>
      <c r="T25" s="117"/>
      <c r="U25" s="117"/>
      <c r="V25" s="118"/>
      <c r="W25" s="116">
        <v>3.1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648</v>
      </c>
      <c r="H26" s="194"/>
      <c r="I26" s="194"/>
      <c r="J26" s="194"/>
      <c r="K26" s="194"/>
      <c r="L26" s="194"/>
      <c r="M26" s="194"/>
      <c r="N26" s="194"/>
      <c r="O26" s="195"/>
      <c r="P26" s="116"/>
      <c r="Q26" s="117"/>
      <c r="R26" s="117"/>
      <c r="S26" s="117"/>
      <c r="T26" s="117"/>
      <c r="U26" s="117"/>
      <c r="V26" s="118"/>
      <c r="W26" s="116">
        <v>2.5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649</v>
      </c>
      <c r="H27" s="194"/>
      <c r="I27" s="194"/>
      <c r="J27" s="194"/>
      <c r="K27" s="194"/>
      <c r="L27" s="194"/>
      <c r="M27" s="194"/>
      <c r="N27" s="194"/>
      <c r="O27" s="195"/>
      <c r="P27" s="116"/>
      <c r="Q27" s="117"/>
      <c r="R27" s="117"/>
      <c r="S27" s="117"/>
      <c r="T27" s="117"/>
      <c r="U27" s="117"/>
      <c r="V27" s="118"/>
      <c r="W27" s="116">
        <v>0.7</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0.3999999999996362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v>0</v>
      </c>
      <c r="Q29" s="117"/>
      <c r="R29" s="117"/>
      <c r="S29" s="117"/>
      <c r="T29" s="117"/>
      <c r="U29" s="117"/>
      <c r="V29" s="118"/>
      <c r="W29" s="222">
        <f>AR13</f>
        <v>8136.1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396</v>
      </c>
      <c r="AF30" s="407"/>
      <c r="AG30" s="407"/>
      <c r="AH30" s="408"/>
      <c r="AI30" s="406" t="s">
        <v>418</v>
      </c>
      <c r="AJ30" s="407"/>
      <c r="AK30" s="407"/>
      <c r="AL30" s="408"/>
      <c r="AM30" s="409" t="s">
        <v>423</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630</v>
      </c>
      <c r="AR31" s="140"/>
      <c r="AS31" s="141" t="s">
        <v>236</v>
      </c>
      <c r="AT31" s="176"/>
      <c r="AU31" s="281">
        <v>5</v>
      </c>
      <c r="AV31" s="281"/>
      <c r="AW31" s="399" t="s">
        <v>181</v>
      </c>
      <c r="AX31" s="400"/>
    </row>
    <row r="32" spans="1:50" ht="30" customHeight="1" x14ac:dyDescent="0.15">
      <c r="A32" s="534"/>
      <c r="B32" s="532"/>
      <c r="C32" s="532"/>
      <c r="D32" s="532"/>
      <c r="E32" s="532"/>
      <c r="F32" s="533"/>
      <c r="G32" s="559" t="s">
        <v>587</v>
      </c>
      <c r="H32" s="560"/>
      <c r="I32" s="560"/>
      <c r="J32" s="560"/>
      <c r="K32" s="560"/>
      <c r="L32" s="560"/>
      <c r="M32" s="560"/>
      <c r="N32" s="560"/>
      <c r="O32" s="561"/>
      <c r="P32" s="165" t="s">
        <v>663</v>
      </c>
      <c r="Q32" s="165"/>
      <c r="R32" s="165"/>
      <c r="S32" s="165"/>
      <c r="T32" s="165"/>
      <c r="U32" s="165"/>
      <c r="V32" s="165"/>
      <c r="W32" s="165"/>
      <c r="X32" s="236"/>
      <c r="Y32" s="357" t="s">
        <v>12</v>
      </c>
      <c r="Z32" s="568"/>
      <c r="AA32" s="569"/>
      <c r="AB32" s="570" t="s">
        <v>589</v>
      </c>
      <c r="AC32" s="570"/>
      <c r="AD32" s="570"/>
      <c r="AE32" s="384" t="s">
        <v>598</v>
      </c>
      <c r="AF32" s="385"/>
      <c r="AG32" s="385"/>
      <c r="AH32" s="385"/>
      <c r="AI32" s="384">
        <v>30.2</v>
      </c>
      <c r="AJ32" s="385"/>
      <c r="AK32" s="385"/>
      <c r="AL32" s="385"/>
      <c r="AM32" s="384">
        <v>37.1</v>
      </c>
      <c r="AN32" s="385"/>
      <c r="AO32" s="385"/>
      <c r="AP32" s="385"/>
      <c r="AQ32" s="119" t="s">
        <v>631</v>
      </c>
      <c r="AR32" s="120"/>
      <c r="AS32" s="120"/>
      <c r="AT32" s="121"/>
      <c r="AU32" s="385"/>
      <c r="AV32" s="385"/>
      <c r="AW32" s="385"/>
      <c r="AX32" s="387"/>
    </row>
    <row r="33" spans="1:50" ht="30"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590</v>
      </c>
      <c r="AC33" s="541"/>
      <c r="AD33" s="541"/>
      <c r="AE33" s="384" t="s">
        <v>598</v>
      </c>
      <c r="AF33" s="385"/>
      <c r="AG33" s="385"/>
      <c r="AH33" s="385"/>
      <c r="AI33" s="384" t="s">
        <v>598</v>
      </c>
      <c r="AJ33" s="385"/>
      <c r="AK33" s="385"/>
      <c r="AL33" s="385"/>
      <c r="AM33" s="384" t="s">
        <v>598</v>
      </c>
      <c r="AN33" s="385"/>
      <c r="AO33" s="385"/>
      <c r="AP33" s="385"/>
      <c r="AQ33" s="119" t="s">
        <v>599</v>
      </c>
      <c r="AR33" s="120"/>
      <c r="AS33" s="120"/>
      <c r="AT33" s="121"/>
      <c r="AU33" s="385">
        <v>100</v>
      </c>
      <c r="AV33" s="385"/>
      <c r="AW33" s="385"/>
      <c r="AX33" s="387"/>
    </row>
    <row r="34" spans="1:50" ht="42"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598</v>
      </c>
      <c r="AF34" s="385"/>
      <c r="AG34" s="385"/>
      <c r="AH34" s="385"/>
      <c r="AI34" s="384" t="s">
        <v>598</v>
      </c>
      <c r="AJ34" s="385"/>
      <c r="AK34" s="385"/>
      <c r="AL34" s="385"/>
      <c r="AM34" s="384" t="s">
        <v>598</v>
      </c>
      <c r="AN34" s="385"/>
      <c r="AO34" s="385"/>
      <c r="AP34" s="385"/>
      <c r="AQ34" s="119" t="s">
        <v>600</v>
      </c>
      <c r="AR34" s="120"/>
      <c r="AS34" s="120"/>
      <c r="AT34" s="121"/>
      <c r="AU34" s="385"/>
      <c r="AV34" s="385"/>
      <c r="AW34" s="385"/>
      <c r="AX34" s="387"/>
    </row>
    <row r="35" spans="1:50" ht="23.25" customHeight="1" x14ac:dyDescent="0.15">
      <c r="A35" s="924" t="s">
        <v>384</v>
      </c>
      <c r="B35" s="925"/>
      <c r="C35" s="925"/>
      <c r="D35" s="925"/>
      <c r="E35" s="925"/>
      <c r="F35" s="926"/>
      <c r="G35" s="930" t="s">
        <v>588</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396</v>
      </c>
      <c r="AF37" s="389"/>
      <c r="AG37" s="389"/>
      <c r="AH37" s="390"/>
      <c r="AI37" s="388" t="s">
        <v>394</v>
      </c>
      <c r="AJ37" s="389"/>
      <c r="AK37" s="389"/>
      <c r="AL37" s="390"/>
      <c r="AM37" s="395" t="s">
        <v>423</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384</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396</v>
      </c>
      <c r="AF44" s="389"/>
      <c r="AG44" s="389"/>
      <c r="AH44" s="390"/>
      <c r="AI44" s="388" t="s">
        <v>394</v>
      </c>
      <c r="AJ44" s="389"/>
      <c r="AK44" s="389"/>
      <c r="AL44" s="390"/>
      <c r="AM44" s="395" t="s">
        <v>423</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396</v>
      </c>
      <c r="AF51" s="389"/>
      <c r="AG51" s="389"/>
      <c r="AH51" s="390"/>
      <c r="AI51" s="388" t="s">
        <v>394</v>
      </c>
      <c r="AJ51" s="389"/>
      <c r="AK51" s="389"/>
      <c r="AL51" s="390"/>
      <c r="AM51" s="395" t="s">
        <v>423</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396</v>
      </c>
      <c r="AF58" s="389"/>
      <c r="AG58" s="389"/>
      <c r="AH58" s="390"/>
      <c r="AI58" s="388" t="s">
        <v>394</v>
      </c>
      <c r="AJ58" s="389"/>
      <c r="AK58" s="389"/>
      <c r="AL58" s="390"/>
      <c r="AM58" s="395" t="s">
        <v>423</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396</v>
      </c>
      <c r="AF65" s="389"/>
      <c r="AG65" s="389"/>
      <c r="AH65" s="390"/>
      <c r="AI65" s="388" t="s">
        <v>394</v>
      </c>
      <c r="AJ65" s="389"/>
      <c r="AK65" s="389"/>
      <c r="AL65" s="390"/>
      <c r="AM65" s="395" t="s">
        <v>423</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374</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374</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375</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373</v>
      </c>
      <c r="X70" s="972"/>
      <c r="Y70" s="977" t="s">
        <v>12</v>
      </c>
      <c r="Z70" s="977"/>
      <c r="AA70" s="978"/>
      <c r="AB70" s="979" t="s">
        <v>374</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374</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375</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396</v>
      </c>
      <c r="AF73" s="389"/>
      <c r="AG73" s="389"/>
      <c r="AH73" s="390"/>
      <c r="AI73" s="388" t="s">
        <v>394</v>
      </c>
      <c r="AJ73" s="389"/>
      <c r="AK73" s="389"/>
      <c r="AL73" s="390"/>
      <c r="AM73" s="395" t="s">
        <v>423</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387</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435</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396</v>
      </c>
      <c r="AF85" s="389"/>
      <c r="AG85" s="389"/>
      <c r="AH85" s="390"/>
      <c r="AI85" s="388" t="s">
        <v>394</v>
      </c>
      <c r="AJ85" s="389"/>
      <c r="AK85" s="389"/>
      <c r="AL85" s="390"/>
      <c r="AM85" s="395" t="s">
        <v>423</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396</v>
      </c>
      <c r="AF90" s="389"/>
      <c r="AG90" s="389"/>
      <c r="AH90" s="390"/>
      <c r="AI90" s="388" t="s">
        <v>394</v>
      </c>
      <c r="AJ90" s="389"/>
      <c r="AK90" s="389"/>
      <c r="AL90" s="390"/>
      <c r="AM90" s="395" t="s">
        <v>423</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396</v>
      </c>
      <c r="AF95" s="389"/>
      <c r="AG95" s="389"/>
      <c r="AH95" s="390"/>
      <c r="AI95" s="388" t="s">
        <v>394</v>
      </c>
      <c r="AJ95" s="389"/>
      <c r="AK95" s="389"/>
      <c r="AL95" s="390"/>
      <c r="AM95" s="395" t="s">
        <v>423</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396</v>
      </c>
      <c r="AF100" s="846"/>
      <c r="AG100" s="846"/>
      <c r="AH100" s="847"/>
      <c r="AI100" s="845" t="s">
        <v>416</v>
      </c>
      <c r="AJ100" s="846"/>
      <c r="AK100" s="846"/>
      <c r="AL100" s="847"/>
      <c r="AM100" s="845" t="s">
        <v>423</v>
      </c>
      <c r="AN100" s="846"/>
      <c r="AO100" s="846"/>
      <c r="AP100" s="847"/>
      <c r="AQ100" s="956" t="s">
        <v>436</v>
      </c>
      <c r="AR100" s="957"/>
      <c r="AS100" s="957"/>
      <c r="AT100" s="958"/>
      <c r="AU100" s="956" t="s">
        <v>437</v>
      </c>
      <c r="AV100" s="957"/>
      <c r="AW100" s="957"/>
      <c r="AX100" s="959"/>
    </row>
    <row r="101" spans="1:60" ht="35.1" customHeight="1" x14ac:dyDescent="0.15">
      <c r="A101" s="510"/>
      <c r="B101" s="511"/>
      <c r="C101" s="511"/>
      <c r="D101" s="511"/>
      <c r="E101" s="511"/>
      <c r="F101" s="512"/>
      <c r="G101" s="165" t="s">
        <v>657</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586</v>
      </c>
      <c r="AC101" s="570"/>
      <c r="AD101" s="570"/>
      <c r="AE101" s="384">
        <v>5.6</v>
      </c>
      <c r="AF101" s="385"/>
      <c r="AG101" s="385"/>
      <c r="AH101" s="386"/>
      <c r="AI101" s="384">
        <v>5.4</v>
      </c>
      <c r="AJ101" s="385"/>
      <c r="AK101" s="385"/>
      <c r="AL101" s="386"/>
      <c r="AM101" s="384"/>
      <c r="AN101" s="385"/>
      <c r="AO101" s="385"/>
      <c r="AP101" s="386"/>
      <c r="AQ101" s="384"/>
      <c r="AR101" s="385"/>
      <c r="AS101" s="385"/>
      <c r="AT101" s="386"/>
      <c r="AU101" s="384" t="s">
        <v>631</v>
      </c>
      <c r="AV101" s="385"/>
      <c r="AW101" s="385"/>
      <c r="AX101" s="386"/>
    </row>
    <row r="102" spans="1:60" ht="87"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586</v>
      </c>
      <c r="AC102" s="570"/>
      <c r="AD102" s="570"/>
      <c r="AE102" s="378" t="s">
        <v>615</v>
      </c>
      <c r="AF102" s="378"/>
      <c r="AG102" s="378"/>
      <c r="AH102" s="378"/>
      <c r="AI102" s="378" t="s">
        <v>615</v>
      </c>
      <c r="AJ102" s="378"/>
      <c r="AK102" s="378"/>
      <c r="AL102" s="378"/>
      <c r="AM102" s="378" t="s">
        <v>616</v>
      </c>
      <c r="AN102" s="378"/>
      <c r="AO102" s="378"/>
      <c r="AP102" s="378"/>
      <c r="AQ102" s="836">
        <v>1.5</v>
      </c>
      <c r="AR102" s="837"/>
      <c r="AS102" s="837"/>
      <c r="AT102" s="838"/>
      <c r="AU102" s="836" t="s">
        <v>631</v>
      </c>
      <c r="AV102" s="837"/>
      <c r="AW102" s="837"/>
      <c r="AX102" s="838"/>
    </row>
    <row r="103" spans="1:60" ht="31.5"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396</v>
      </c>
      <c r="AF103" s="313"/>
      <c r="AG103" s="313"/>
      <c r="AH103" s="314"/>
      <c r="AI103" s="318" t="s">
        <v>394</v>
      </c>
      <c r="AJ103" s="313"/>
      <c r="AK103" s="313"/>
      <c r="AL103" s="314"/>
      <c r="AM103" s="318" t="s">
        <v>423</v>
      </c>
      <c r="AN103" s="313"/>
      <c r="AO103" s="313"/>
      <c r="AP103" s="314"/>
      <c r="AQ103" s="380" t="s">
        <v>436</v>
      </c>
      <c r="AR103" s="381"/>
      <c r="AS103" s="381"/>
      <c r="AT103" s="382"/>
      <c r="AU103" s="380" t="s">
        <v>437</v>
      </c>
      <c r="AV103" s="381"/>
      <c r="AW103" s="381"/>
      <c r="AX103" s="383"/>
    </row>
    <row r="104" spans="1:60" ht="23.25" customHeight="1" x14ac:dyDescent="0.15">
      <c r="A104" s="510"/>
      <c r="B104" s="511"/>
      <c r="C104" s="511"/>
      <c r="D104" s="511"/>
      <c r="E104" s="511"/>
      <c r="F104" s="512"/>
      <c r="G104" s="165" t="s">
        <v>637</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591</v>
      </c>
      <c r="AC104" s="491"/>
      <c r="AD104" s="492"/>
      <c r="AE104" s="384" t="s">
        <v>617</v>
      </c>
      <c r="AF104" s="385"/>
      <c r="AG104" s="385"/>
      <c r="AH104" s="386"/>
      <c r="AI104" s="384" t="s">
        <v>615</v>
      </c>
      <c r="AJ104" s="385"/>
      <c r="AK104" s="385"/>
      <c r="AL104" s="386"/>
      <c r="AM104" s="384" t="s">
        <v>615</v>
      </c>
      <c r="AN104" s="385"/>
      <c r="AO104" s="385"/>
      <c r="AP104" s="386"/>
      <c r="AQ104" s="384"/>
      <c r="AR104" s="385"/>
      <c r="AS104" s="385"/>
      <c r="AT104" s="386"/>
      <c r="AU104" s="384" t="s">
        <v>631</v>
      </c>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592</v>
      </c>
      <c r="AC105" s="427"/>
      <c r="AD105" s="428"/>
      <c r="AE105" s="378" t="s">
        <v>617</v>
      </c>
      <c r="AF105" s="378"/>
      <c r="AG105" s="378"/>
      <c r="AH105" s="378"/>
      <c r="AI105" s="378" t="s">
        <v>615</v>
      </c>
      <c r="AJ105" s="378"/>
      <c r="AK105" s="378"/>
      <c r="AL105" s="378"/>
      <c r="AM105" s="378" t="s">
        <v>618</v>
      </c>
      <c r="AN105" s="378"/>
      <c r="AO105" s="378"/>
      <c r="AP105" s="378"/>
      <c r="AQ105" s="384">
        <v>16882</v>
      </c>
      <c r="AR105" s="385"/>
      <c r="AS105" s="385"/>
      <c r="AT105" s="386"/>
      <c r="AU105" s="836">
        <v>8441</v>
      </c>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396</v>
      </c>
      <c r="AF106" s="313"/>
      <c r="AG106" s="313"/>
      <c r="AH106" s="314"/>
      <c r="AI106" s="318" t="s">
        <v>394</v>
      </c>
      <c r="AJ106" s="313"/>
      <c r="AK106" s="313"/>
      <c r="AL106" s="314"/>
      <c r="AM106" s="318" t="s">
        <v>423</v>
      </c>
      <c r="AN106" s="313"/>
      <c r="AO106" s="313"/>
      <c r="AP106" s="314"/>
      <c r="AQ106" s="380" t="s">
        <v>436</v>
      </c>
      <c r="AR106" s="381"/>
      <c r="AS106" s="381"/>
      <c r="AT106" s="382"/>
      <c r="AU106" s="380" t="s">
        <v>437</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396</v>
      </c>
      <c r="AF109" s="313"/>
      <c r="AG109" s="313"/>
      <c r="AH109" s="314"/>
      <c r="AI109" s="318" t="s">
        <v>394</v>
      </c>
      <c r="AJ109" s="313"/>
      <c r="AK109" s="313"/>
      <c r="AL109" s="314"/>
      <c r="AM109" s="318" t="s">
        <v>423</v>
      </c>
      <c r="AN109" s="313"/>
      <c r="AO109" s="313"/>
      <c r="AP109" s="314"/>
      <c r="AQ109" s="380" t="s">
        <v>436</v>
      </c>
      <c r="AR109" s="381"/>
      <c r="AS109" s="381"/>
      <c r="AT109" s="382"/>
      <c r="AU109" s="380" t="s">
        <v>437</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396</v>
      </c>
      <c r="AF112" s="313"/>
      <c r="AG112" s="313"/>
      <c r="AH112" s="314"/>
      <c r="AI112" s="318" t="s">
        <v>394</v>
      </c>
      <c r="AJ112" s="313"/>
      <c r="AK112" s="313"/>
      <c r="AL112" s="314"/>
      <c r="AM112" s="318" t="s">
        <v>423</v>
      </c>
      <c r="AN112" s="313"/>
      <c r="AO112" s="313"/>
      <c r="AP112" s="314"/>
      <c r="AQ112" s="380" t="s">
        <v>436</v>
      </c>
      <c r="AR112" s="381"/>
      <c r="AS112" s="381"/>
      <c r="AT112" s="382"/>
      <c r="AU112" s="380" t="s">
        <v>437</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396</v>
      </c>
      <c r="AF115" s="313"/>
      <c r="AG115" s="313"/>
      <c r="AH115" s="314"/>
      <c r="AI115" s="318" t="s">
        <v>394</v>
      </c>
      <c r="AJ115" s="313"/>
      <c r="AK115" s="313"/>
      <c r="AL115" s="314"/>
      <c r="AM115" s="318" t="s">
        <v>423</v>
      </c>
      <c r="AN115" s="313"/>
      <c r="AO115" s="313"/>
      <c r="AP115" s="314"/>
      <c r="AQ115" s="354" t="s">
        <v>438</v>
      </c>
      <c r="AR115" s="355"/>
      <c r="AS115" s="355"/>
      <c r="AT115" s="355"/>
      <c r="AU115" s="355"/>
      <c r="AV115" s="355"/>
      <c r="AW115" s="355"/>
      <c r="AX115" s="356"/>
    </row>
    <row r="116" spans="1:50" ht="23.25" customHeight="1" x14ac:dyDescent="0.15">
      <c r="A116" s="307"/>
      <c r="B116" s="308"/>
      <c r="C116" s="308"/>
      <c r="D116" s="308"/>
      <c r="E116" s="308"/>
      <c r="F116" s="309"/>
      <c r="G116" s="371" t="s">
        <v>638</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593</v>
      </c>
      <c r="AC116" s="316"/>
      <c r="AD116" s="317"/>
      <c r="AE116" s="378" t="s">
        <v>615</v>
      </c>
      <c r="AF116" s="378"/>
      <c r="AG116" s="378"/>
      <c r="AH116" s="378"/>
      <c r="AI116" s="378" t="s">
        <v>617</v>
      </c>
      <c r="AJ116" s="378"/>
      <c r="AK116" s="378"/>
      <c r="AL116" s="378"/>
      <c r="AM116" s="378" t="s">
        <v>615</v>
      </c>
      <c r="AN116" s="378"/>
      <c r="AO116" s="378"/>
      <c r="AP116" s="378"/>
      <c r="AQ116" s="384">
        <v>45</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594</v>
      </c>
      <c r="AC117" s="361"/>
      <c r="AD117" s="362"/>
      <c r="AE117" s="322" t="s">
        <v>615</v>
      </c>
      <c r="AF117" s="322"/>
      <c r="AG117" s="322"/>
      <c r="AH117" s="322"/>
      <c r="AI117" s="322" t="s">
        <v>615</v>
      </c>
      <c r="AJ117" s="322"/>
      <c r="AK117" s="322"/>
      <c r="AL117" s="322"/>
      <c r="AM117" s="322" t="s">
        <v>615</v>
      </c>
      <c r="AN117" s="322"/>
      <c r="AO117" s="322"/>
      <c r="AP117" s="322"/>
      <c r="AQ117" s="322" t="s">
        <v>650</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396</v>
      </c>
      <c r="AF118" s="313"/>
      <c r="AG118" s="313"/>
      <c r="AH118" s="314"/>
      <c r="AI118" s="318" t="s">
        <v>394</v>
      </c>
      <c r="AJ118" s="313"/>
      <c r="AK118" s="313"/>
      <c r="AL118" s="314"/>
      <c r="AM118" s="318" t="s">
        <v>423</v>
      </c>
      <c r="AN118" s="313"/>
      <c r="AO118" s="313"/>
      <c r="AP118" s="314"/>
      <c r="AQ118" s="354" t="s">
        <v>438</v>
      </c>
      <c r="AR118" s="355"/>
      <c r="AS118" s="355"/>
      <c r="AT118" s="355"/>
      <c r="AU118" s="355"/>
      <c r="AV118" s="355"/>
      <c r="AW118" s="355"/>
      <c r="AX118" s="356"/>
    </row>
    <row r="119" spans="1:50" ht="23.25" customHeight="1" x14ac:dyDescent="0.15">
      <c r="A119" s="307"/>
      <c r="B119" s="308"/>
      <c r="C119" s="308"/>
      <c r="D119" s="308"/>
      <c r="E119" s="308"/>
      <c r="F119" s="309"/>
      <c r="G119" s="371" t="s">
        <v>639</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596</v>
      </c>
      <c r="AC119" s="316"/>
      <c r="AD119" s="317"/>
      <c r="AE119" s="378" t="s">
        <v>619</v>
      </c>
      <c r="AF119" s="378"/>
      <c r="AG119" s="378"/>
      <c r="AH119" s="378"/>
      <c r="AI119" s="378" t="s">
        <v>615</v>
      </c>
      <c r="AJ119" s="378"/>
      <c r="AK119" s="378"/>
      <c r="AL119" s="378"/>
      <c r="AM119" s="378" t="s">
        <v>617</v>
      </c>
      <c r="AN119" s="378"/>
      <c r="AO119" s="378"/>
      <c r="AP119" s="378"/>
      <c r="AQ119" s="378">
        <v>575</v>
      </c>
      <c r="AR119" s="378"/>
      <c r="AS119" s="378"/>
      <c r="AT119" s="378"/>
      <c r="AU119" s="378"/>
      <c r="AV119" s="378"/>
      <c r="AW119" s="378"/>
      <c r="AX119" s="379"/>
    </row>
    <row r="120" spans="1:50" ht="46.5"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595</v>
      </c>
      <c r="AC120" s="361"/>
      <c r="AD120" s="362"/>
      <c r="AE120" s="322" t="s">
        <v>615</v>
      </c>
      <c r="AF120" s="322"/>
      <c r="AG120" s="322"/>
      <c r="AH120" s="322"/>
      <c r="AI120" s="322" t="s">
        <v>615</v>
      </c>
      <c r="AJ120" s="322"/>
      <c r="AK120" s="322"/>
      <c r="AL120" s="322"/>
      <c r="AM120" s="322" t="s">
        <v>615</v>
      </c>
      <c r="AN120" s="322"/>
      <c r="AO120" s="322"/>
      <c r="AP120" s="322"/>
      <c r="AQ120" s="322" t="s">
        <v>597</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396</v>
      </c>
      <c r="AF121" s="313"/>
      <c r="AG121" s="313"/>
      <c r="AH121" s="314"/>
      <c r="AI121" s="318" t="s">
        <v>394</v>
      </c>
      <c r="AJ121" s="313"/>
      <c r="AK121" s="313"/>
      <c r="AL121" s="314"/>
      <c r="AM121" s="318" t="s">
        <v>423</v>
      </c>
      <c r="AN121" s="313"/>
      <c r="AO121" s="313"/>
      <c r="AP121" s="314"/>
      <c r="AQ121" s="354" t="s">
        <v>438</v>
      </c>
      <c r="AR121" s="355"/>
      <c r="AS121" s="355"/>
      <c r="AT121" s="355"/>
      <c r="AU121" s="355"/>
      <c r="AV121" s="355"/>
      <c r="AW121" s="355"/>
      <c r="AX121" s="356"/>
    </row>
    <row r="122" spans="1:50" ht="23.25" hidden="1" customHeight="1" x14ac:dyDescent="0.15">
      <c r="A122" s="307"/>
      <c r="B122" s="308"/>
      <c r="C122" s="308"/>
      <c r="D122" s="308"/>
      <c r="E122" s="308"/>
      <c r="F122" s="309"/>
      <c r="G122" s="371" t="s">
        <v>363</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364</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396</v>
      </c>
      <c r="AF124" s="313"/>
      <c r="AG124" s="313"/>
      <c r="AH124" s="314"/>
      <c r="AI124" s="318" t="s">
        <v>394</v>
      </c>
      <c r="AJ124" s="313"/>
      <c r="AK124" s="313"/>
      <c r="AL124" s="314"/>
      <c r="AM124" s="318" t="s">
        <v>423</v>
      </c>
      <c r="AN124" s="313"/>
      <c r="AO124" s="313"/>
      <c r="AP124" s="314"/>
      <c r="AQ124" s="354" t="s">
        <v>438</v>
      </c>
      <c r="AR124" s="355"/>
      <c r="AS124" s="355"/>
      <c r="AT124" s="355"/>
      <c r="AU124" s="355"/>
      <c r="AV124" s="355"/>
      <c r="AW124" s="355"/>
      <c r="AX124" s="356"/>
    </row>
    <row r="125" spans="1:50" ht="23.25" hidden="1" customHeight="1" x14ac:dyDescent="0.15">
      <c r="A125" s="307"/>
      <c r="B125" s="308"/>
      <c r="C125" s="308"/>
      <c r="D125" s="308"/>
      <c r="E125" s="308"/>
      <c r="F125" s="309"/>
      <c r="G125" s="371" t="s">
        <v>363</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362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396</v>
      </c>
      <c r="AF127" s="313"/>
      <c r="AG127" s="313"/>
      <c r="AH127" s="314"/>
      <c r="AI127" s="318" t="s">
        <v>394</v>
      </c>
      <c r="AJ127" s="313"/>
      <c r="AK127" s="313"/>
      <c r="AL127" s="314"/>
      <c r="AM127" s="318" t="s">
        <v>423</v>
      </c>
      <c r="AN127" s="313"/>
      <c r="AO127" s="313"/>
      <c r="AP127" s="314"/>
      <c r="AQ127" s="354" t="s">
        <v>438</v>
      </c>
      <c r="AR127" s="355"/>
      <c r="AS127" s="355"/>
      <c r="AT127" s="355"/>
      <c r="AU127" s="355"/>
      <c r="AV127" s="355"/>
      <c r="AW127" s="355"/>
      <c r="AX127" s="356"/>
    </row>
    <row r="128" spans="1:50" ht="23.25" hidden="1" customHeight="1" x14ac:dyDescent="0.15">
      <c r="A128" s="307"/>
      <c r="B128" s="308"/>
      <c r="C128" s="308"/>
      <c r="D128" s="308"/>
      <c r="E128" s="308"/>
      <c r="F128" s="309"/>
      <c r="G128" s="371" t="s">
        <v>363</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362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34.5" customHeight="1" x14ac:dyDescent="0.15">
      <c r="A130" s="1022" t="s">
        <v>411</v>
      </c>
      <c r="B130" s="1020"/>
      <c r="C130" s="1019" t="s">
        <v>239</v>
      </c>
      <c r="D130" s="1020"/>
      <c r="E130" s="324" t="s">
        <v>268</v>
      </c>
      <c r="F130" s="325"/>
      <c r="G130" s="326" t="s">
        <v>571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35.25" customHeight="1" x14ac:dyDescent="0.15">
      <c r="A131" s="1023"/>
      <c r="B131" s="256"/>
      <c r="C131" s="255"/>
      <c r="D131" s="256"/>
      <c r="E131" s="242" t="s">
        <v>267</v>
      </c>
      <c r="F131" s="243"/>
      <c r="G131" s="319" t="s">
        <v>572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396</v>
      </c>
      <c r="AF132" s="275"/>
      <c r="AG132" s="275"/>
      <c r="AH132" s="275"/>
      <c r="AI132" s="275" t="s">
        <v>416</v>
      </c>
      <c r="AJ132" s="275"/>
      <c r="AK132" s="275"/>
      <c r="AL132" s="275"/>
      <c r="AM132" s="275" t="s">
        <v>423</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563</v>
      </c>
      <c r="AR133" s="281"/>
      <c r="AS133" s="141" t="s">
        <v>236</v>
      </c>
      <c r="AT133" s="176"/>
      <c r="AU133" s="263" t="s">
        <v>615</v>
      </c>
      <c r="AV133" s="140"/>
      <c r="AW133" s="141" t="s">
        <v>181</v>
      </c>
      <c r="AX133" s="142"/>
    </row>
    <row r="134" spans="1:50" ht="39.75" customHeight="1" x14ac:dyDescent="0.15">
      <c r="A134" s="1023"/>
      <c r="B134" s="256"/>
      <c r="C134" s="255"/>
      <c r="D134" s="256"/>
      <c r="E134" s="255"/>
      <c r="F134" s="330"/>
      <c r="G134" s="264" t="s">
        <v>620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586</v>
      </c>
      <c r="AC134" s="228"/>
      <c r="AD134" s="228"/>
      <c r="AE134" s="276">
        <v>5.6</v>
      </c>
      <c r="AF134" s="120"/>
      <c r="AG134" s="120"/>
      <c r="AH134" s="120"/>
      <c r="AI134" s="276">
        <v>5.4</v>
      </c>
      <c r="AJ134" s="120"/>
      <c r="AK134" s="120"/>
      <c r="AL134" s="120"/>
      <c r="AM134" s="276"/>
      <c r="AN134" s="120"/>
      <c r="AO134" s="120"/>
      <c r="AP134" s="120"/>
      <c r="AQ134" s="276" t="s">
        <v>615</v>
      </c>
      <c r="AR134" s="120"/>
      <c r="AS134" s="120"/>
      <c r="AT134" s="120"/>
      <c r="AU134" s="276" t="s">
        <v>615</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621</v>
      </c>
      <c r="AC135" s="302"/>
      <c r="AD135" s="303"/>
      <c r="AE135" s="276" t="s">
        <v>563</v>
      </c>
      <c r="AF135" s="120"/>
      <c r="AG135" s="120"/>
      <c r="AH135" s="120"/>
      <c r="AI135" s="276" t="s">
        <v>563</v>
      </c>
      <c r="AJ135" s="120"/>
      <c r="AK135" s="120"/>
      <c r="AL135" s="120"/>
      <c r="AM135" s="276" t="s">
        <v>563</v>
      </c>
      <c r="AN135" s="120"/>
      <c r="AO135" s="120"/>
      <c r="AP135" s="120"/>
      <c r="AQ135" s="276" t="s">
        <v>563</v>
      </c>
      <c r="AR135" s="120"/>
      <c r="AS135" s="120"/>
      <c r="AT135" s="120"/>
      <c r="AU135" s="276" t="s">
        <v>563</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396</v>
      </c>
      <c r="AF136" s="275"/>
      <c r="AG136" s="275"/>
      <c r="AH136" s="275"/>
      <c r="AI136" s="275" t="s">
        <v>394</v>
      </c>
      <c r="AJ136" s="275"/>
      <c r="AK136" s="275"/>
      <c r="AL136" s="275"/>
      <c r="AM136" s="275" t="s">
        <v>423</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563</v>
      </c>
      <c r="AR137" s="281"/>
      <c r="AS137" s="141" t="s">
        <v>236</v>
      </c>
      <c r="AT137" s="176"/>
      <c r="AU137" s="263" t="s">
        <v>564</v>
      </c>
      <c r="AV137" s="140"/>
      <c r="AW137" s="141" t="s">
        <v>181</v>
      </c>
      <c r="AX137" s="142"/>
    </row>
    <row r="138" spans="1:50" ht="30" hidden="1" customHeight="1" x14ac:dyDescent="0.15">
      <c r="A138" s="1023"/>
      <c r="B138" s="256"/>
      <c r="C138" s="255"/>
      <c r="D138" s="256"/>
      <c r="E138" s="255"/>
      <c r="F138" s="330"/>
      <c r="G138" s="264" t="s">
        <v>563</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563</v>
      </c>
      <c r="AC138" s="302"/>
      <c r="AD138" s="303"/>
      <c r="AE138" s="276" t="s">
        <v>563</v>
      </c>
      <c r="AF138" s="120"/>
      <c r="AG138" s="120"/>
      <c r="AH138" s="120"/>
      <c r="AI138" s="276" t="s">
        <v>563</v>
      </c>
      <c r="AJ138" s="120"/>
      <c r="AK138" s="120"/>
      <c r="AL138" s="120"/>
      <c r="AM138" s="276" t="s">
        <v>563</v>
      </c>
      <c r="AN138" s="120"/>
      <c r="AO138" s="120"/>
      <c r="AP138" s="120"/>
      <c r="AQ138" s="276" t="s">
        <v>563</v>
      </c>
      <c r="AR138" s="120"/>
      <c r="AS138" s="120"/>
      <c r="AT138" s="120"/>
      <c r="AU138" s="276" t="s">
        <v>563</v>
      </c>
      <c r="AV138" s="120"/>
      <c r="AW138" s="120"/>
      <c r="AX138" s="219"/>
    </row>
    <row r="139" spans="1:50" ht="32.2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568</v>
      </c>
      <c r="AC139" s="302"/>
      <c r="AD139" s="303"/>
      <c r="AE139" s="276" t="s">
        <v>563</v>
      </c>
      <c r="AF139" s="120"/>
      <c r="AG139" s="120"/>
      <c r="AH139" s="120"/>
      <c r="AI139" s="276" t="s">
        <v>563</v>
      </c>
      <c r="AJ139" s="120"/>
      <c r="AK139" s="120"/>
      <c r="AL139" s="120"/>
      <c r="AM139" s="276" t="s">
        <v>563</v>
      </c>
      <c r="AN139" s="120"/>
      <c r="AO139" s="120"/>
      <c r="AP139" s="120"/>
      <c r="AQ139" s="276" t="s">
        <v>563</v>
      </c>
      <c r="AR139" s="120"/>
      <c r="AS139" s="120"/>
      <c r="AT139" s="120"/>
      <c r="AU139" s="276" t="s">
        <v>563</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396</v>
      </c>
      <c r="AF140" s="275"/>
      <c r="AG140" s="275"/>
      <c r="AH140" s="275"/>
      <c r="AI140" s="275" t="s">
        <v>394</v>
      </c>
      <c r="AJ140" s="275"/>
      <c r="AK140" s="275"/>
      <c r="AL140" s="275"/>
      <c r="AM140" s="275" t="s">
        <v>423</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396</v>
      </c>
      <c r="AF144" s="275"/>
      <c r="AG144" s="275"/>
      <c r="AH144" s="275"/>
      <c r="AI144" s="275" t="s">
        <v>394</v>
      </c>
      <c r="AJ144" s="275"/>
      <c r="AK144" s="275"/>
      <c r="AL144" s="275"/>
      <c r="AM144" s="275" t="s">
        <v>423</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396</v>
      </c>
      <c r="AF148" s="275"/>
      <c r="AG148" s="275"/>
      <c r="AH148" s="275"/>
      <c r="AI148" s="275" t="s">
        <v>394</v>
      </c>
      <c r="AJ148" s="275"/>
      <c r="AK148" s="275"/>
      <c r="AL148" s="275"/>
      <c r="AM148" s="275" t="s">
        <v>423</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8" customHeight="1" x14ac:dyDescent="0.15">
      <c r="A188" s="1023"/>
      <c r="B188" s="256"/>
      <c r="C188" s="255"/>
      <c r="D188" s="256"/>
      <c r="E188" s="339" t="s">
        <v>664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t="s">
        <v>563</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t="s">
        <v>564</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396</v>
      </c>
      <c r="AF192" s="275"/>
      <c r="AG192" s="275"/>
      <c r="AH192" s="275"/>
      <c r="AI192" s="275" t="s">
        <v>394</v>
      </c>
      <c r="AJ192" s="275"/>
      <c r="AK192" s="275"/>
      <c r="AL192" s="275"/>
      <c r="AM192" s="275" t="s">
        <v>423</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t="s">
        <v>563</v>
      </c>
      <c r="AR193" s="281"/>
      <c r="AS193" s="141" t="s">
        <v>236</v>
      </c>
      <c r="AT193" s="176"/>
      <c r="AU193" s="263" t="s">
        <v>563</v>
      </c>
      <c r="AV193" s="140"/>
      <c r="AW193" s="141" t="s">
        <v>181</v>
      </c>
      <c r="AX193" s="142"/>
    </row>
    <row r="194" spans="1:50" ht="39.75" hidden="1" customHeight="1" x14ac:dyDescent="0.15">
      <c r="A194" s="1023"/>
      <c r="B194" s="256"/>
      <c r="C194" s="255"/>
      <c r="D194" s="256"/>
      <c r="E194" s="255"/>
      <c r="F194" s="330"/>
      <c r="G194" s="264" t="s">
        <v>563</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563</v>
      </c>
      <c r="AC194" s="302"/>
      <c r="AD194" s="303"/>
      <c r="AE194" s="276" t="s">
        <v>563</v>
      </c>
      <c r="AF194" s="120"/>
      <c r="AG194" s="120"/>
      <c r="AH194" s="120"/>
      <c r="AI194" s="276" t="s">
        <v>563</v>
      </c>
      <c r="AJ194" s="120"/>
      <c r="AK194" s="120"/>
      <c r="AL194" s="120"/>
      <c r="AM194" s="276" t="s">
        <v>563</v>
      </c>
      <c r="AN194" s="120"/>
      <c r="AO194" s="120"/>
      <c r="AP194" s="120"/>
      <c r="AQ194" s="276" t="s">
        <v>563</v>
      </c>
      <c r="AR194" s="120"/>
      <c r="AS194" s="120"/>
      <c r="AT194" s="120"/>
      <c r="AU194" s="276" t="s">
        <v>563</v>
      </c>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t="s">
        <v>568</v>
      </c>
      <c r="AC195" s="302"/>
      <c r="AD195" s="303"/>
      <c r="AE195" s="276" t="s">
        <v>563</v>
      </c>
      <c r="AF195" s="120"/>
      <c r="AG195" s="120"/>
      <c r="AH195" s="120"/>
      <c r="AI195" s="276" t="s">
        <v>563</v>
      </c>
      <c r="AJ195" s="120"/>
      <c r="AK195" s="120"/>
      <c r="AL195" s="120"/>
      <c r="AM195" s="276" t="s">
        <v>563</v>
      </c>
      <c r="AN195" s="120"/>
      <c r="AO195" s="120"/>
      <c r="AP195" s="120"/>
      <c r="AQ195" s="276" t="s">
        <v>563</v>
      </c>
      <c r="AR195" s="120"/>
      <c r="AS195" s="120"/>
      <c r="AT195" s="120"/>
      <c r="AU195" s="276" t="s">
        <v>563</v>
      </c>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396</v>
      </c>
      <c r="AF196" s="275"/>
      <c r="AG196" s="275"/>
      <c r="AH196" s="275"/>
      <c r="AI196" s="275" t="s">
        <v>394</v>
      </c>
      <c r="AJ196" s="275"/>
      <c r="AK196" s="275"/>
      <c r="AL196" s="275"/>
      <c r="AM196" s="275" t="s">
        <v>423</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t="s">
        <v>563</v>
      </c>
      <c r="AR197" s="281"/>
      <c r="AS197" s="141" t="s">
        <v>236</v>
      </c>
      <c r="AT197" s="176"/>
      <c r="AU197" s="263" t="s">
        <v>563</v>
      </c>
      <c r="AV197" s="140"/>
      <c r="AW197" s="141" t="s">
        <v>181</v>
      </c>
      <c r="AX197" s="142"/>
    </row>
    <row r="198" spans="1:50" ht="39.75" hidden="1" customHeight="1" x14ac:dyDescent="0.15">
      <c r="A198" s="1023"/>
      <c r="B198" s="256"/>
      <c r="C198" s="255"/>
      <c r="D198" s="256"/>
      <c r="E198" s="255"/>
      <c r="F198" s="330"/>
      <c r="G198" s="264" t="s">
        <v>569</v>
      </c>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t="s">
        <v>563</v>
      </c>
      <c r="AC198" s="302"/>
      <c r="AD198" s="303"/>
      <c r="AE198" s="276" t="s">
        <v>563</v>
      </c>
      <c r="AF198" s="120"/>
      <c r="AG198" s="120"/>
      <c r="AH198" s="120"/>
      <c r="AI198" s="276" t="s">
        <v>563</v>
      </c>
      <c r="AJ198" s="120"/>
      <c r="AK198" s="120"/>
      <c r="AL198" s="120"/>
      <c r="AM198" s="276" t="s">
        <v>563</v>
      </c>
      <c r="AN198" s="120"/>
      <c r="AO198" s="120"/>
      <c r="AP198" s="120"/>
      <c r="AQ198" s="276" t="s">
        <v>563</v>
      </c>
      <c r="AR198" s="120"/>
      <c r="AS198" s="120"/>
      <c r="AT198" s="120"/>
      <c r="AU198" s="276" t="s">
        <v>563</v>
      </c>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t="s">
        <v>568</v>
      </c>
      <c r="AC199" s="302"/>
      <c r="AD199" s="303"/>
      <c r="AE199" s="276" t="s">
        <v>563</v>
      </c>
      <c r="AF199" s="120"/>
      <c r="AG199" s="120"/>
      <c r="AH199" s="120"/>
      <c r="AI199" s="276" t="s">
        <v>563</v>
      </c>
      <c r="AJ199" s="120"/>
      <c r="AK199" s="120"/>
      <c r="AL199" s="120"/>
      <c r="AM199" s="276" t="s">
        <v>563</v>
      </c>
      <c r="AN199" s="120"/>
      <c r="AO199" s="120"/>
      <c r="AP199" s="120"/>
      <c r="AQ199" s="276" t="s">
        <v>563</v>
      </c>
      <c r="AR199" s="120"/>
      <c r="AS199" s="120"/>
      <c r="AT199" s="120"/>
      <c r="AU199" s="276" t="s">
        <v>563</v>
      </c>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396</v>
      </c>
      <c r="AF200" s="275"/>
      <c r="AG200" s="275"/>
      <c r="AH200" s="275"/>
      <c r="AI200" s="275" t="s">
        <v>394</v>
      </c>
      <c r="AJ200" s="275"/>
      <c r="AK200" s="275"/>
      <c r="AL200" s="275"/>
      <c r="AM200" s="275" t="s">
        <v>423</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396</v>
      </c>
      <c r="AF204" s="275"/>
      <c r="AG204" s="275"/>
      <c r="AH204" s="275"/>
      <c r="AI204" s="275" t="s">
        <v>394</v>
      </c>
      <c r="AJ204" s="275"/>
      <c r="AK204" s="275"/>
      <c r="AL204" s="275"/>
      <c r="AM204" s="275" t="s">
        <v>423</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396</v>
      </c>
      <c r="AF208" s="275"/>
      <c r="AG208" s="275"/>
      <c r="AH208" s="275"/>
      <c r="AI208" s="275" t="s">
        <v>394</v>
      </c>
      <c r="AJ208" s="275"/>
      <c r="AK208" s="275"/>
      <c r="AL208" s="275"/>
      <c r="AM208" s="275" t="s">
        <v>423</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t="s">
        <v>563</v>
      </c>
      <c r="H214" s="165"/>
      <c r="I214" s="165"/>
      <c r="J214" s="165"/>
      <c r="K214" s="165"/>
      <c r="L214" s="165"/>
      <c r="M214" s="165"/>
      <c r="N214" s="165"/>
      <c r="O214" s="165"/>
      <c r="P214" s="236"/>
      <c r="Q214" s="1025" t="s">
        <v>563</v>
      </c>
      <c r="R214" s="1011"/>
      <c r="S214" s="1011"/>
      <c r="T214" s="1011"/>
      <c r="U214" s="1011"/>
      <c r="V214" s="1011"/>
      <c r="W214" s="1011"/>
      <c r="X214" s="1011"/>
      <c r="Y214" s="1011"/>
      <c r="Z214" s="1011"/>
      <c r="AA214" s="1012"/>
      <c r="AB214" s="297" t="s">
        <v>563</v>
      </c>
      <c r="AC214" s="266"/>
      <c r="AD214" s="266"/>
      <c r="AE214" s="338" t="s">
        <v>563</v>
      </c>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t="s">
        <v>564</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t="s">
        <v>564</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396</v>
      </c>
      <c r="AF252" s="275"/>
      <c r="AG252" s="275"/>
      <c r="AH252" s="275"/>
      <c r="AI252" s="275" t="s">
        <v>394</v>
      </c>
      <c r="AJ252" s="275"/>
      <c r="AK252" s="275"/>
      <c r="AL252" s="275"/>
      <c r="AM252" s="275" t="s">
        <v>423</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396</v>
      </c>
      <c r="AF256" s="275"/>
      <c r="AG256" s="275"/>
      <c r="AH256" s="275"/>
      <c r="AI256" s="275" t="s">
        <v>394</v>
      </c>
      <c r="AJ256" s="275"/>
      <c r="AK256" s="275"/>
      <c r="AL256" s="275"/>
      <c r="AM256" s="275" t="s">
        <v>423</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396</v>
      </c>
      <c r="AF260" s="275"/>
      <c r="AG260" s="275"/>
      <c r="AH260" s="275"/>
      <c r="AI260" s="275" t="s">
        <v>394</v>
      </c>
      <c r="AJ260" s="275"/>
      <c r="AK260" s="275"/>
      <c r="AL260" s="275"/>
      <c r="AM260" s="275" t="s">
        <v>423</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396</v>
      </c>
      <c r="AF264" s="275"/>
      <c r="AG264" s="275"/>
      <c r="AH264" s="275"/>
      <c r="AI264" s="275" t="s">
        <v>394</v>
      </c>
      <c r="AJ264" s="275"/>
      <c r="AK264" s="275"/>
      <c r="AL264" s="275"/>
      <c r="AM264" s="275" t="s">
        <v>423</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396</v>
      </c>
      <c r="AF268" s="275"/>
      <c r="AG268" s="275"/>
      <c r="AH268" s="275"/>
      <c r="AI268" s="275" t="s">
        <v>394</v>
      </c>
      <c r="AJ268" s="275"/>
      <c r="AK268" s="275"/>
      <c r="AL268" s="275"/>
      <c r="AM268" s="275" t="s">
        <v>423</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396</v>
      </c>
      <c r="AF312" s="275"/>
      <c r="AG312" s="275"/>
      <c r="AH312" s="275"/>
      <c r="AI312" s="275" t="s">
        <v>394</v>
      </c>
      <c r="AJ312" s="275"/>
      <c r="AK312" s="275"/>
      <c r="AL312" s="275"/>
      <c r="AM312" s="275" t="s">
        <v>423</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396</v>
      </c>
      <c r="AF316" s="275"/>
      <c r="AG316" s="275"/>
      <c r="AH316" s="275"/>
      <c r="AI316" s="275" t="s">
        <v>394</v>
      </c>
      <c r="AJ316" s="275"/>
      <c r="AK316" s="275"/>
      <c r="AL316" s="275"/>
      <c r="AM316" s="275" t="s">
        <v>423</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396</v>
      </c>
      <c r="AF320" s="275"/>
      <c r="AG320" s="275"/>
      <c r="AH320" s="275"/>
      <c r="AI320" s="275" t="s">
        <v>394</v>
      </c>
      <c r="AJ320" s="275"/>
      <c r="AK320" s="275"/>
      <c r="AL320" s="275"/>
      <c r="AM320" s="275" t="s">
        <v>423</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396</v>
      </c>
      <c r="AF324" s="275"/>
      <c r="AG324" s="275"/>
      <c r="AH324" s="275"/>
      <c r="AI324" s="275" t="s">
        <v>394</v>
      </c>
      <c r="AJ324" s="275"/>
      <c r="AK324" s="275"/>
      <c r="AL324" s="275"/>
      <c r="AM324" s="275" t="s">
        <v>423</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396</v>
      </c>
      <c r="AF328" s="275"/>
      <c r="AG328" s="275"/>
      <c r="AH328" s="275"/>
      <c r="AI328" s="275" t="s">
        <v>394</v>
      </c>
      <c r="AJ328" s="275"/>
      <c r="AK328" s="275"/>
      <c r="AL328" s="275"/>
      <c r="AM328" s="275" t="s">
        <v>423</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396</v>
      </c>
      <c r="AF372" s="275"/>
      <c r="AG372" s="275"/>
      <c r="AH372" s="275"/>
      <c r="AI372" s="275" t="s">
        <v>394</v>
      </c>
      <c r="AJ372" s="275"/>
      <c r="AK372" s="275"/>
      <c r="AL372" s="275"/>
      <c r="AM372" s="275" t="s">
        <v>423</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396</v>
      </c>
      <c r="AF376" s="275"/>
      <c r="AG376" s="275"/>
      <c r="AH376" s="275"/>
      <c r="AI376" s="275" t="s">
        <v>394</v>
      </c>
      <c r="AJ376" s="275"/>
      <c r="AK376" s="275"/>
      <c r="AL376" s="275"/>
      <c r="AM376" s="275" t="s">
        <v>423</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396</v>
      </c>
      <c r="AF380" s="275"/>
      <c r="AG380" s="275"/>
      <c r="AH380" s="275"/>
      <c r="AI380" s="275" t="s">
        <v>394</v>
      </c>
      <c r="AJ380" s="275"/>
      <c r="AK380" s="275"/>
      <c r="AL380" s="275"/>
      <c r="AM380" s="275" t="s">
        <v>423</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396</v>
      </c>
      <c r="AF384" s="275"/>
      <c r="AG384" s="275"/>
      <c r="AH384" s="275"/>
      <c r="AI384" s="275" t="s">
        <v>394</v>
      </c>
      <c r="AJ384" s="275"/>
      <c r="AK384" s="275"/>
      <c r="AL384" s="275"/>
      <c r="AM384" s="275" t="s">
        <v>423</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396</v>
      </c>
      <c r="AF388" s="275"/>
      <c r="AG388" s="275"/>
      <c r="AH388" s="275"/>
      <c r="AI388" s="275" t="s">
        <v>394</v>
      </c>
      <c r="AJ388" s="275"/>
      <c r="AK388" s="275"/>
      <c r="AL388" s="275"/>
      <c r="AM388" s="275" t="s">
        <v>423</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426</v>
      </c>
      <c r="D430" s="254"/>
      <c r="E430" s="242" t="s">
        <v>404</v>
      </c>
      <c r="F430" s="468"/>
      <c r="G430" s="244" t="s">
        <v>255</v>
      </c>
      <c r="H430" s="162"/>
      <c r="I430" s="162"/>
      <c r="J430" s="469" t="s">
        <v>635</v>
      </c>
      <c r="K430" s="246"/>
      <c r="L430" s="246"/>
      <c r="M430" s="246"/>
      <c r="N430" s="246"/>
      <c r="O430" s="246"/>
      <c r="P430" s="246"/>
      <c r="Q430" s="246"/>
      <c r="R430" s="246"/>
      <c r="S430" s="246"/>
      <c r="T430" s="247"/>
      <c r="U430" s="470" t="s">
        <v>636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633</v>
      </c>
      <c r="AF432" s="140"/>
      <c r="AG432" s="141" t="s">
        <v>236</v>
      </c>
      <c r="AH432" s="176"/>
      <c r="AI432" s="186"/>
      <c r="AJ432" s="186"/>
      <c r="AK432" s="186"/>
      <c r="AL432" s="181"/>
      <c r="AM432" s="186"/>
      <c r="AN432" s="186"/>
      <c r="AO432" s="186"/>
      <c r="AP432" s="181"/>
      <c r="AQ432" s="262" t="s">
        <v>563</v>
      </c>
      <c r="AR432" s="140"/>
      <c r="AS432" s="141" t="s">
        <v>236</v>
      </c>
      <c r="AT432" s="176"/>
      <c r="AU432" s="262">
        <v>5</v>
      </c>
      <c r="AV432" s="140"/>
      <c r="AW432" s="141" t="s">
        <v>181</v>
      </c>
      <c r="AX432" s="142"/>
    </row>
    <row r="433" spans="1:50" ht="26.25" customHeight="1" x14ac:dyDescent="0.15">
      <c r="A433" s="1023"/>
      <c r="B433" s="256"/>
      <c r="C433" s="255"/>
      <c r="D433" s="256"/>
      <c r="E433" s="170"/>
      <c r="F433" s="171"/>
      <c r="G433" s="264" t="s">
        <v>634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632</v>
      </c>
      <c r="AC433" s="137"/>
      <c r="AD433" s="137"/>
      <c r="AE433" s="259" t="s">
        <v>633</v>
      </c>
      <c r="AF433" s="120"/>
      <c r="AG433" s="120"/>
      <c r="AH433" s="120"/>
      <c r="AI433" s="259" t="s">
        <v>563</v>
      </c>
      <c r="AJ433" s="120"/>
      <c r="AK433" s="120"/>
      <c r="AL433" s="120"/>
      <c r="AM433" s="259" t="s">
        <v>563</v>
      </c>
      <c r="AN433" s="120"/>
      <c r="AO433" s="120"/>
      <c r="AP433" s="120"/>
      <c r="AQ433" s="259" t="s">
        <v>564</v>
      </c>
      <c r="AR433" s="120"/>
      <c r="AS433" s="120"/>
      <c r="AT433" s="121"/>
      <c r="AU433" s="260" t="s">
        <v>566</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632</v>
      </c>
      <c r="AC434" s="137"/>
      <c r="AD434" s="137"/>
      <c r="AE434" s="259" t="s">
        <v>563</v>
      </c>
      <c r="AF434" s="120"/>
      <c r="AG434" s="120"/>
      <c r="AH434" s="120"/>
      <c r="AI434" s="259" t="s">
        <v>563</v>
      </c>
      <c r="AJ434" s="120"/>
      <c r="AK434" s="120"/>
      <c r="AL434" s="120"/>
      <c r="AM434" s="259" t="s">
        <v>563</v>
      </c>
      <c r="AN434" s="120"/>
      <c r="AO434" s="120"/>
      <c r="AP434" s="120"/>
      <c r="AQ434" s="259" t="s">
        <v>564</v>
      </c>
      <c r="AR434" s="120"/>
      <c r="AS434" s="120"/>
      <c r="AT434" s="121"/>
      <c r="AU434" s="260">
        <v>1</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563</v>
      </c>
      <c r="AF435" s="120"/>
      <c r="AG435" s="120"/>
      <c r="AH435" s="120"/>
      <c r="AI435" s="259" t="s">
        <v>563</v>
      </c>
      <c r="AJ435" s="120"/>
      <c r="AK435" s="120"/>
      <c r="AL435" s="120"/>
      <c r="AM435" s="259" t="s">
        <v>563</v>
      </c>
      <c r="AN435" s="120"/>
      <c r="AO435" s="120"/>
      <c r="AP435" s="120"/>
      <c r="AQ435" s="259" t="s">
        <v>564</v>
      </c>
      <c r="AR435" s="120"/>
      <c r="AS435" s="120"/>
      <c r="AT435" s="121"/>
      <c r="AU435" s="260" t="s">
        <v>633</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2" t="s">
        <v>564</v>
      </c>
      <c r="AR457" s="140"/>
      <c r="AS457" s="141" t="s">
        <v>236</v>
      </c>
      <c r="AT457" s="176"/>
      <c r="AU457" s="263" t="s">
        <v>565</v>
      </c>
      <c r="AV457" s="140"/>
      <c r="AW457" s="141" t="s">
        <v>181</v>
      </c>
      <c r="AX457" s="142"/>
    </row>
    <row r="458" spans="1:50" ht="23.25" customHeight="1" x14ac:dyDescent="0.15">
      <c r="A458" s="1023"/>
      <c r="B458" s="256"/>
      <c r="C458" s="255"/>
      <c r="D458" s="256"/>
      <c r="E458" s="170"/>
      <c r="F458" s="171"/>
      <c r="G458" s="264" t="s">
        <v>564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565</v>
      </c>
      <c r="AC458" s="137"/>
      <c r="AD458" s="137"/>
      <c r="AE458" s="259" t="s">
        <v>563</v>
      </c>
      <c r="AF458" s="120"/>
      <c r="AG458" s="120"/>
      <c r="AH458" s="120"/>
      <c r="AI458" s="259" t="s">
        <v>563</v>
      </c>
      <c r="AJ458" s="120"/>
      <c r="AK458" s="120"/>
      <c r="AL458" s="120"/>
      <c r="AM458" s="259" t="s">
        <v>563</v>
      </c>
      <c r="AN458" s="120"/>
      <c r="AO458" s="120"/>
      <c r="AP458" s="120"/>
      <c r="AQ458" s="259" t="s">
        <v>564</v>
      </c>
      <c r="AR458" s="120"/>
      <c r="AS458" s="120"/>
      <c r="AT458" s="121"/>
      <c r="AU458" s="260" t="s">
        <v>566</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565</v>
      </c>
      <c r="AC459" s="137"/>
      <c r="AD459" s="137"/>
      <c r="AE459" s="259" t="s">
        <v>563</v>
      </c>
      <c r="AF459" s="120"/>
      <c r="AG459" s="120"/>
      <c r="AH459" s="120"/>
      <c r="AI459" s="259" t="s">
        <v>563</v>
      </c>
      <c r="AJ459" s="120"/>
      <c r="AK459" s="120"/>
      <c r="AL459" s="120"/>
      <c r="AM459" s="259" t="s">
        <v>563</v>
      </c>
      <c r="AN459" s="120"/>
      <c r="AO459" s="120"/>
      <c r="AP459" s="120"/>
      <c r="AQ459" s="259" t="s">
        <v>564</v>
      </c>
      <c r="AR459" s="120"/>
      <c r="AS459" s="120"/>
      <c r="AT459" s="121"/>
      <c r="AU459" s="260" t="s">
        <v>566</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563</v>
      </c>
      <c r="AF460" s="120"/>
      <c r="AG460" s="120"/>
      <c r="AH460" s="120"/>
      <c r="AI460" s="259" t="s">
        <v>563</v>
      </c>
      <c r="AJ460" s="120"/>
      <c r="AK460" s="120"/>
      <c r="AL460" s="120"/>
      <c r="AM460" s="259" t="s">
        <v>563</v>
      </c>
      <c r="AN460" s="120"/>
      <c r="AO460" s="120"/>
      <c r="AP460" s="120"/>
      <c r="AQ460" s="259" t="s">
        <v>564</v>
      </c>
      <c r="AR460" s="120"/>
      <c r="AS460" s="120"/>
      <c r="AT460" s="121"/>
      <c r="AU460" s="260" t="s">
        <v>566</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4.25" customHeight="1" x14ac:dyDescent="0.15">
      <c r="A482" s="1023"/>
      <c r="B482" s="256"/>
      <c r="C482" s="255"/>
      <c r="D482" s="256"/>
      <c r="E482" s="339" t="s">
        <v>665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81.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578</v>
      </c>
      <c r="AE702" s="923"/>
      <c r="AF702" s="923"/>
      <c r="AG702" s="907" t="s">
        <v>601</v>
      </c>
      <c r="AH702" s="908"/>
      <c r="AI702" s="908"/>
      <c r="AJ702" s="908"/>
      <c r="AK702" s="908"/>
      <c r="AL702" s="908"/>
      <c r="AM702" s="908"/>
      <c r="AN702" s="908"/>
      <c r="AO702" s="908"/>
      <c r="AP702" s="908"/>
      <c r="AQ702" s="908"/>
      <c r="AR702" s="908"/>
      <c r="AS702" s="908"/>
      <c r="AT702" s="908"/>
      <c r="AU702" s="908"/>
      <c r="AV702" s="908"/>
      <c r="AW702" s="908"/>
      <c r="AX702" s="909"/>
    </row>
    <row r="703" spans="1:50" ht="50.2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578</v>
      </c>
      <c r="AE703" s="159"/>
      <c r="AF703" s="159"/>
      <c r="AG703" s="686" t="s">
        <v>602</v>
      </c>
      <c r="AH703" s="687"/>
      <c r="AI703" s="687"/>
      <c r="AJ703" s="687"/>
      <c r="AK703" s="687"/>
      <c r="AL703" s="687"/>
      <c r="AM703" s="687"/>
      <c r="AN703" s="687"/>
      <c r="AO703" s="687"/>
      <c r="AP703" s="687"/>
      <c r="AQ703" s="687"/>
      <c r="AR703" s="687"/>
      <c r="AS703" s="687"/>
      <c r="AT703" s="687"/>
      <c r="AU703" s="687"/>
      <c r="AV703" s="687"/>
      <c r="AW703" s="687"/>
      <c r="AX703" s="688"/>
    </row>
    <row r="704" spans="1:50" ht="76.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578</v>
      </c>
      <c r="AE704" s="605"/>
      <c r="AF704" s="605"/>
      <c r="AG704" s="448" t="s">
        <v>603</v>
      </c>
      <c r="AH704" s="238"/>
      <c r="AI704" s="238"/>
      <c r="AJ704" s="238"/>
      <c r="AK704" s="238"/>
      <c r="AL704" s="238"/>
      <c r="AM704" s="238"/>
      <c r="AN704" s="238"/>
      <c r="AO704" s="238"/>
      <c r="AP704" s="238"/>
      <c r="AQ704" s="238"/>
      <c r="AR704" s="238"/>
      <c r="AS704" s="238"/>
      <c r="AT704" s="238"/>
      <c r="AU704" s="238"/>
      <c r="AV704" s="238"/>
      <c r="AW704" s="238"/>
      <c r="AX704" s="449"/>
    </row>
    <row r="705" spans="1:50" ht="36"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578</v>
      </c>
      <c r="AE705" s="755"/>
      <c r="AF705" s="755"/>
      <c r="AG705" s="164" t="s">
        <v>605</v>
      </c>
      <c r="AH705" s="165"/>
      <c r="AI705" s="165"/>
      <c r="AJ705" s="165"/>
      <c r="AK705" s="165"/>
      <c r="AL705" s="165"/>
      <c r="AM705" s="165"/>
      <c r="AN705" s="165"/>
      <c r="AO705" s="165"/>
      <c r="AP705" s="165"/>
      <c r="AQ705" s="165"/>
      <c r="AR705" s="165"/>
      <c r="AS705" s="165"/>
      <c r="AT705" s="165"/>
      <c r="AU705" s="165"/>
      <c r="AV705" s="165"/>
      <c r="AW705" s="165"/>
      <c r="AX705" s="166"/>
    </row>
    <row r="706" spans="1:50" ht="37.5" customHeight="1" x14ac:dyDescent="0.15">
      <c r="A706" s="677"/>
      <c r="B706" s="792"/>
      <c r="C706" s="633"/>
      <c r="D706" s="634"/>
      <c r="E706" s="705" t="s">
        <v>385</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604</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32.2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604</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578</v>
      </c>
      <c r="AE708" s="690"/>
      <c r="AF708" s="690"/>
      <c r="AG708" s="545" t="s">
        <v>607</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578</v>
      </c>
      <c r="AE709" s="159"/>
      <c r="AF709" s="159"/>
      <c r="AG709" s="686" t="s">
        <v>608</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578</v>
      </c>
      <c r="AE710" s="159"/>
      <c r="AF710" s="159"/>
      <c r="AG710" s="686" t="s">
        <v>609</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578</v>
      </c>
      <c r="AE711" s="159"/>
      <c r="AF711" s="159"/>
      <c r="AG711" s="686" t="s">
        <v>610</v>
      </c>
      <c r="AH711" s="687"/>
      <c r="AI711" s="687"/>
      <c r="AJ711" s="687"/>
      <c r="AK711" s="687"/>
      <c r="AL711" s="687"/>
      <c r="AM711" s="687"/>
      <c r="AN711" s="687"/>
      <c r="AO711" s="687"/>
      <c r="AP711" s="687"/>
      <c r="AQ711" s="687"/>
      <c r="AR711" s="687"/>
      <c r="AS711" s="687"/>
      <c r="AT711" s="687"/>
      <c r="AU711" s="687"/>
      <c r="AV711" s="687"/>
      <c r="AW711" s="687"/>
      <c r="AX711" s="688"/>
    </row>
    <row r="712" spans="1:50" ht="43.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606</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60"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578</v>
      </c>
      <c r="AE713" s="159"/>
      <c r="AF713" s="160"/>
      <c r="AG713" s="686" t="s">
        <v>653</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578</v>
      </c>
      <c r="AE714" s="611"/>
      <c r="AF714" s="612"/>
      <c r="AG714" s="711" t="s">
        <v>611</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606</v>
      </c>
      <c r="AE715" s="690"/>
      <c r="AF715" s="799"/>
      <c r="AG715" s="545" t="s">
        <v>651</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578</v>
      </c>
      <c r="AE716" s="781"/>
      <c r="AF716" s="781"/>
      <c r="AG716" s="686" t="s">
        <v>612</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606</v>
      </c>
      <c r="AE717" s="159"/>
      <c r="AF717" s="159"/>
      <c r="AG717" s="686" t="s">
        <v>652</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606</v>
      </c>
      <c r="AE718" s="159"/>
      <c r="AF718" s="159"/>
      <c r="AG718" s="167" t="s">
        <v>613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578</v>
      </c>
      <c r="AE719" s="690"/>
      <c r="AF719" s="690"/>
      <c r="AG719" s="164" t="s">
        <v>640</v>
      </c>
      <c r="AH719" s="165"/>
      <c r="AI719" s="165"/>
      <c r="AJ719" s="165"/>
      <c r="AK719" s="165"/>
      <c r="AL719" s="165"/>
      <c r="AM719" s="165"/>
      <c r="AN719" s="165"/>
      <c r="AO719" s="165"/>
      <c r="AP719" s="165"/>
      <c r="AQ719" s="165"/>
      <c r="AR719" s="165"/>
      <c r="AS719" s="165"/>
      <c r="AT719" s="165"/>
      <c r="AU719" s="165"/>
      <c r="AV719" s="165"/>
      <c r="AW719" s="165"/>
      <c r="AX719" s="166"/>
    </row>
    <row r="720" spans="1:50" ht="29.25"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9.25" customHeight="1" x14ac:dyDescent="0.15">
      <c r="A721" s="672"/>
      <c r="B721" s="673"/>
      <c r="C721" s="945" t="s">
        <v>570</v>
      </c>
      <c r="D721" s="946"/>
      <c r="E721" s="946"/>
      <c r="F721" s="947"/>
      <c r="G721" s="965"/>
      <c r="H721" s="966"/>
      <c r="I721" s="82" t="str">
        <f>IF(OR(G721="　", G721=""), "", "-")</f>
        <v/>
      </c>
      <c r="J721" s="944">
        <v>100</v>
      </c>
      <c r="K721" s="944"/>
      <c r="L721" s="82" t="str">
        <f>IF(M721="","","-")</f>
        <v/>
      </c>
      <c r="M721" s="83"/>
      <c r="N721" s="941" t="s">
        <v>641</v>
      </c>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9.25" customHeight="1" x14ac:dyDescent="0.15">
      <c r="A722" s="672"/>
      <c r="B722" s="673"/>
      <c r="C722" s="945" t="s">
        <v>570</v>
      </c>
      <c r="D722" s="946"/>
      <c r="E722" s="946"/>
      <c r="F722" s="947"/>
      <c r="G722" s="965"/>
      <c r="H722" s="966"/>
      <c r="I722" s="82" t="str">
        <f t="shared" ref="I722:I725" si="4">IF(OR(G722="　", G722=""), "", "-")</f>
        <v/>
      </c>
      <c r="J722" s="944">
        <v>152</v>
      </c>
      <c r="K722" s="944"/>
      <c r="L722" s="82" t="str">
        <f t="shared" ref="L722:L725" si="5">IF(M722="","","-")</f>
        <v/>
      </c>
      <c r="M722" s="83"/>
      <c r="N722" s="941" t="s">
        <v>642</v>
      </c>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9.25" customHeight="1" x14ac:dyDescent="0.15">
      <c r="A723" s="672"/>
      <c r="B723" s="673"/>
      <c r="C723" s="945" t="s">
        <v>570</v>
      </c>
      <c r="D723" s="946"/>
      <c r="E723" s="946"/>
      <c r="F723" s="947"/>
      <c r="G723" s="965"/>
      <c r="H723" s="966"/>
      <c r="I723" s="82" t="str">
        <f t="shared" si="4"/>
        <v/>
      </c>
      <c r="J723" s="944">
        <v>162</v>
      </c>
      <c r="K723" s="944"/>
      <c r="L723" s="82" t="str">
        <f t="shared" si="5"/>
        <v/>
      </c>
      <c r="M723" s="83"/>
      <c r="N723" s="941" t="s">
        <v>643</v>
      </c>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9.25" hidden="1"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9.25" hidden="1"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51" customHeight="1" x14ac:dyDescent="0.15">
      <c r="A726" s="640" t="s">
        <v>48</v>
      </c>
      <c r="B726" s="641"/>
      <c r="C726" s="463" t="s">
        <v>53</v>
      </c>
      <c r="D726" s="600"/>
      <c r="E726" s="600"/>
      <c r="F726" s="601"/>
      <c r="G726" s="819" t="s">
        <v>654</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50.25" customHeight="1" thickBot="1" x14ac:dyDescent="0.2">
      <c r="A727" s="642"/>
      <c r="B727" s="643"/>
      <c r="C727" s="717" t="s">
        <v>57</v>
      </c>
      <c r="D727" s="718"/>
      <c r="E727" s="718"/>
      <c r="F727" s="719"/>
      <c r="G727" s="817" t="s">
        <v>614</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48" customHeight="1" thickBot="1" x14ac:dyDescent="0.2">
      <c r="A729" s="787" t="s">
        <v>658</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17.75" customHeight="1" thickBot="1" x14ac:dyDescent="0.2">
      <c r="A731" s="637" t="s">
        <v>659</v>
      </c>
      <c r="B731" s="638"/>
      <c r="C731" s="638"/>
      <c r="D731" s="638"/>
      <c r="E731" s="639"/>
      <c r="F731" s="702" t="s">
        <v>666</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42.75" customHeight="1" thickBot="1" x14ac:dyDescent="0.2">
      <c r="A733" s="771" t="s">
        <v>660</v>
      </c>
      <c r="B733" s="772"/>
      <c r="C733" s="772"/>
      <c r="D733" s="772"/>
      <c r="E733" s="773"/>
      <c r="F733" s="788" t="s">
        <v>661</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50.25" customHeight="1" thickBot="1" x14ac:dyDescent="0.2">
      <c r="A735" s="630" t="s">
        <v>629</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407</v>
      </c>
      <c r="B737" s="101"/>
      <c r="C737" s="101"/>
      <c r="D737" s="102"/>
      <c r="E737" s="103"/>
      <c r="F737" s="103"/>
      <c r="G737" s="103"/>
      <c r="H737" s="103"/>
      <c r="I737" s="103"/>
      <c r="J737" s="103"/>
      <c r="K737" s="103"/>
      <c r="L737" s="103"/>
      <c r="M737" s="103"/>
      <c r="N737" s="109" t="s">
        <v>402</v>
      </c>
      <c r="O737" s="109"/>
      <c r="P737" s="109"/>
      <c r="Q737" s="109"/>
      <c r="R737" s="103"/>
      <c r="S737" s="103"/>
      <c r="T737" s="103"/>
      <c r="U737" s="103"/>
      <c r="V737" s="103"/>
      <c r="W737" s="103"/>
      <c r="X737" s="103"/>
      <c r="Y737" s="103"/>
      <c r="Z737" s="103"/>
      <c r="AA737" s="109" t="s">
        <v>401</v>
      </c>
      <c r="AB737" s="109"/>
      <c r="AC737" s="109"/>
      <c r="AD737" s="109"/>
      <c r="AE737" s="103"/>
      <c r="AF737" s="103"/>
      <c r="AG737" s="103"/>
      <c r="AH737" s="103"/>
      <c r="AI737" s="103"/>
      <c r="AJ737" s="103"/>
      <c r="AK737" s="103"/>
      <c r="AL737" s="103"/>
      <c r="AM737" s="103"/>
      <c r="AN737" s="109" t="s">
        <v>400</v>
      </c>
      <c r="AO737" s="109"/>
      <c r="AP737" s="109"/>
      <c r="AQ737" s="109"/>
      <c r="AR737" s="110"/>
      <c r="AS737" s="111"/>
      <c r="AT737" s="111"/>
      <c r="AU737" s="111"/>
      <c r="AV737" s="111"/>
      <c r="AW737" s="111"/>
      <c r="AX737" s="112"/>
      <c r="AY737" s="88"/>
      <c r="AZ737" s="88"/>
    </row>
    <row r="738" spans="1:52" ht="24.75" customHeight="1" x14ac:dyDescent="0.15">
      <c r="A738" s="100" t="s">
        <v>399</v>
      </c>
      <c r="B738" s="101"/>
      <c r="C738" s="101"/>
      <c r="D738" s="102"/>
      <c r="E738" s="103"/>
      <c r="F738" s="103"/>
      <c r="G738" s="103"/>
      <c r="H738" s="103"/>
      <c r="I738" s="103"/>
      <c r="J738" s="103"/>
      <c r="K738" s="103"/>
      <c r="L738" s="103"/>
      <c r="M738" s="103"/>
      <c r="N738" s="109" t="s">
        <v>398</v>
      </c>
      <c r="O738" s="109"/>
      <c r="P738" s="109"/>
      <c r="Q738" s="109"/>
      <c r="R738" s="103"/>
      <c r="S738" s="103"/>
      <c r="T738" s="103"/>
      <c r="U738" s="103"/>
      <c r="V738" s="103"/>
      <c r="W738" s="103"/>
      <c r="X738" s="103"/>
      <c r="Y738" s="103"/>
      <c r="Z738" s="103"/>
      <c r="AA738" s="109" t="s">
        <v>397</v>
      </c>
      <c r="AB738" s="109"/>
      <c r="AC738" s="109"/>
      <c r="AD738" s="109"/>
      <c r="AE738" s="103"/>
      <c r="AF738" s="103"/>
      <c r="AG738" s="103"/>
      <c r="AH738" s="103"/>
      <c r="AI738" s="103"/>
      <c r="AJ738" s="103"/>
      <c r="AK738" s="103"/>
      <c r="AL738" s="103"/>
      <c r="AM738" s="103"/>
      <c r="AN738" s="109" t="s">
        <v>396</v>
      </c>
      <c r="AO738" s="109"/>
      <c r="AP738" s="109"/>
      <c r="AQ738" s="109"/>
      <c r="AR738" s="110"/>
      <c r="AS738" s="111"/>
      <c r="AT738" s="111"/>
      <c r="AU738" s="111"/>
      <c r="AV738" s="111"/>
      <c r="AW738" s="111"/>
      <c r="AX738" s="112"/>
    </row>
    <row r="739" spans="1:52" ht="24.75" customHeight="1" x14ac:dyDescent="0.15">
      <c r="A739" s="100" t="s">
        <v>395</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570</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5.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390</v>
      </c>
      <c r="B780" s="783"/>
      <c r="C780" s="783"/>
      <c r="D780" s="783"/>
      <c r="E780" s="783"/>
      <c r="F780" s="784"/>
      <c r="G780" s="459" t="s">
        <v>622</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623</v>
      </c>
      <c r="H782" s="472"/>
      <c r="I782" s="472"/>
      <c r="J782" s="472"/>
      <c r="K782" s="473"/>
      <c r="L782" s="474" t="s">
        <v>628</v>
      </c>
      <c r="M782" s="475"/>
      <c r="N782" s="475"/>
      <c r="O782" s="475"/>
      <c r="P782" s="475"/>
      <c r="Q782" s="475"/>
      <c r="R782" s="475"/>
      <c r="S782" s="475"/>
      <c r="T782" s="475"/>
      <c r="U782" s="475"/>
      <c r="V782" s="475"/>
      <c r="W782" s="475"/>
      <c r="X782" s="476"/>
      <c r="Y782" s="477">
        <v>0.1</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0.1</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x14ac:dyDescent="0.15">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371</v>
      </c>
      <c r="AI837" s="365"/>
      <c r="AJ837" s="365"/>
      <c r="AK837" s="365"/>
      <c r="AL837" s="365" t="s">
        <v>21</v>
      </c>
      <c r="AM837" s="365"/>
      <c r="AN837" s="365"/>
      <c r="AO837" s="446"/>
      <c r="AP837" s="447" t="s">
        <v>301</v>
      </c>
      <c r="AQ837" s="447"/>
      <c r="AR837" s="447"/>
      <c r="AS837" s="447"/>
      <c r="AT837" s="447"/>
      <c r="AU837" s="447"/>
      <c r="AV837" s="447"/>
      <c r="AW837" s="447"/>
      <c r="AX837" s="447"/>
    </row>
    <row r="838" spans="1:50" ht="30" customHeight="1" x14ac:dyDescent="0.15">
      <c r="A838" s="424">
        <v>1</v>
      </c>
      <c r="B838" s="424">
        <v>1</v>
      </c>
      <c r="C838" s="444" t="s">
        <v>580</v>
      </c>
      <c r="D838" s="438"/>
      <c r="E838" s="438"/>
      <c r="F838" s="438"/>
      <c r="G838" s="438"/>
      <c r="H838" s="438"/>
      <c r="I838" s="438"/>
      <c r="J838" s="439">
        <v>8000020460001</v>
      </c>
      <c r="K838" s="440"/>
      <c r="L838" s="440"/>
      <c r="M838" s="440"/>
      <c r="N838" s="440"/>
      <c r="O838" s="440"/>
      <c r="P838" s="445" t="s">
        <v>583</v>
      </c>
      <c r="Q838" s="333"/>
      <c r="R838" s="333"/>
      <c r="S838" s="333"/>
      <c r="T838" s="333"/>
      <c r="U838" s="333"/>
      <c r="V838" s="333"/>
      <c r="W838" s="333"/>
      <c r="X838" s="333"/>
      <c r="Y838" s="334">
        <v>0.122</v>
      </c>
      <c r="Z838" s="335"/>
      <c r="AA838" s="335"/>
      <c r="AB838" s="336"/>
      <c r="AC838" s="347" t="s">
        <v>626</v>
      </c>
      <c r="AD838" s="443"/>
      <c r="AE838" s="443"/>
      <c r="AF838" s="443"/>
      <c r="AG838" s="443"/>
      <c r="AH838" s="441" t="s">
        <v>615</v>
      </c>
      <c r="AI838" s="442"/>
      <c r="AJ838" s="442"/>
      <c r="AK838" s="442"/>
      <c r="AL838" s="344" t="s">
        <v>617</v>
      </c>
      <c r="AM838" s="345"/>
      <c r="AN838" s="345"/>
      <c r="AO838" s="346"/>
      <c r="AP838" s="340" t="s">
        <v>625</v>
      </c>
      <c r="AQ838" s="340"/>
      <c r="AR838" s="340"/>
      <c r="AS838" s="340"/>
      <c r="AT838" s="340"/>
      <c r="AU838" s="340"/>
      <c r="AV838" s="340"/>
      <c r="AW838" s="340"/>
      <c r="AX838" s="340"/>
    </row>
    <row r="839" spans="1:50" ht="30" customHeight="1" x14ac:dyDescent="0.15">
      <c r="A839" s="424">
        <v>2</v>
      </c>
      <c r="B839" s="424">
        <v>1</v>
      </c>
      <c r="C839" s="444" t="s">
        <v>581</v>
      </c>
      <c r="D839" s="438"/>
      <c r="E839" s="438"/>
      <c r="F839" s="438"/>
      <c r="G839" s="438"/>
      <c r="H839" s="438"/>
      <c r="I839" s="438"/>
      <c r="J839" s="439">
        <v>7000020100005</v>
      </c>
      <c r="K839" s="440"/>
      <c r="L839" s="440"/>
      <c r="M839" s="440"/>
      <c r="N839" s="440"/>
      <c r="O839" s="440"/>
      <c r="P839" s="445" t="s">
        <v>582</v>
      </c>
      <c r="Q839" s="333"/>
      <c r="R839" s="333"/>
      <c r="S839" s="333"/>
      <c r="T839" s="333"/>
      <c r="U839" s="333"/>
      <c r="V839" s="333"/>
      <c r="W839" s="333"/>
      <c r="X839" s="333"/>
      <c r="Y839" s="334">
        <v>6.6000000000000003E-2</v>
      </c>
      <c r="Z839" s="335"/>
      <c r="AA839" s="335"/>
      <c r="AB839" s="336"/>
      <c r="AC839" s="347" t="s">
        <v>626</v>
      </c>
      <c r="AD839" s="347"/>
      <c r="AE839" s="347"/>
      <c r="AF839" s="347"/>
      <c r="AG839" s="347"/>
      <c r="AH839" s="441" t="s">
        <v>624</v>
      </c>
      <c r="AI839" s="442"/>
      <c r="AJ839" s="442"/>
      <c r="AK839" s="442"/>
      <c r="AL839" s="344" t="s">
        <v>615</v>
      </c>
      <c r="AM839" s="345"/>
      <c r="AN839" s="345"/>
      <c r="AO839" s="346"/>
      <c r="AP839" s="340" t="s">
        <v>615</v>
      </c>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371</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371</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371</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371</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371</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371</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371</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561</v>
      </c>
      <c r="F1103" s="914"/>
      <c r="G1103" s="914"/>
      <c r="H1103" s="914"/>
      <c r="I1103" s="914"/>
      <c r="J1103" s="439" t="s">
        <v>561</v>
      </c>
      <c r="K1103" s="440"/>
      <c r="L1103" s="440"/>
      <c r="M1103" s="440"/>
      <c r="N1103" s="440"/>
      <c r="O1103" s="440"/>
      <c r="P1103" s="917" t="s">
        <v>562</v>
      </c>
      <c r="Q1103" s="333"/>
      <c r="R1103" s="333"/>
      <c r="S1103" s="333"/>
      <c r="T1103" s="333"/>
      <c r="U1103" s="333"/>
      <c r="V1103" s="333"/>
      <c r="W1103" s="333"/>
      <c r="X1103" s="333"/>
      <c r="Y1103" s="918" t="s">
        <v>561</v>
      </c>
      <c r="Z1103" s="335"/>
      <c r="AA1103" s="335"/>
      <c r="AB1103" s="336"/>
      <c r="AC1103" s="341"/>
      <c r="AD1103" s="341"/>
      <c r="AE1103" s="341"/>
      <c r="AF1103" s="341"/>
      <c r="AG1103" s="341"/>
      <c r="AH1103" s="919" t="s">
        <v>561</v>
      </c>
      <c r="AI1103" s="343"/>
      <c r="AJ1103" s="343"/>
      <c r="AK1103" s="343"/>
      <c r="AL1103" s="920" t="s">
        <v>561</v>
      </c>
      <c r="AM1103" s="345"/>
      <c r="AN1103" s="345"/>
      <c r="AO1103" s="346"/>
      <c r="AP1103" s="921" t="s">
        <v>562</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27" max="49" man="1"/>
    <brk id="83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578</v>
      </c>
      <c r="M3" s="13" t="str">
        <f t="shared" ref="M3:M11" si="2">IF(L3="","",K3)</f>
        <v>文教及び科学振興</v>
      </c>
      <c r="N3" s="13" t="str">
        <f>IF(M3="",N2,IF(N2&lt;&gt;"",CONCATENATE(N2,"、",M3),M3))</f>
        <v>文教及び科学振興</v>
      </c>
      <c r="O3" s="13"/>
      <c r="P3" s="12" t="s">
        <v>75</v>
      </c>
      <c r="Q3" s="17" t="s">
        <v>578</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578</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578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t="s">
        <v>578</v>
      </c>
      <c r="C21" s="13" t="str">
        <f t="shared" si="9"/>
        <v>地方創生</v>
      </c>
      <c r="D21" s="13" t="str">
        <f t="shared" si="8"/>
        <v>科学技術・イノベーション、地方創生</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科学技術・イノベーション、地方創生</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科学技術・イノベーション、地方創生</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科学技術・イノベーション、地方創生</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科学技術・イノベーション、地方創生</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396</v>
      </c>
      <c r="AF2" s="395"/>
      <c r="AG2" s="395"/>
      <c r="AH2" s="395"/>
      <c r="AI2" s="395" t="s">
        <v>394</v>
      </c>
      <c r="AJ2" s="395"/>
      <c r="AK2" s="395"/>
      <c r="AL2" s="395"/>
      <c r="AM2" s="395" t="s">
        <v>423</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384</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396</v>
      </c>
      <c r="AF9" s="395"/>
      <c r="AG9" s="395"/>
      <c r="AH9" s="395"/>
      <c r="AI9" s="395" t="s">
        <v>394</v>
      </c>
      <c r="AJ9" s="395"/>
      <c r="AK9" s="395"/>
      <c r="AL9" s="395"/>
      <c r="AM9" s="395" t="s">
        <v>423</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384</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396</v>
      </c>
      <c r="AF16" s="395"/>
      <c r="AG16" s="395"/>
      <c r="AH16" s="395"/>
      <c r="AI16" s="395" t="s">
        <v>394</v>
      </c>
      <c r="AJ16" s="395"/>
      <c r="AK16" s="395"/>
      <c r="AL16" s="395"/>
      <c r="AM16" s="395" t="s">
        <v>423</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384</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396</v>
      </c>
      <c r="AF23" s="395"/>
      <c r="AG23" s="395"/>
      <c r="AH23" s="395"/>
      <c r="AI23" s="395" t="s">
        <v>394</v>
      </c>
      <c r="AJ23" s="395"/>
      <c r="AK23" s="395"/>
      <c r="AL23" s="395"/>
      <c r="AM23" s="395" t="s">
        <v>423</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384</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396</v>
      </c>
      <c r="AF30" s="395"/>
      <c r="AG30" s="395"/>
      <c r="AH30" s="395"/>
      <c r="AI30" s="395" t="s">
        <v>394</v>
      </c>
      <c r="AJ30" s="395"/>
      <c r="AK30" s="395"/>
      <c r="AL30" s="395"/>
      <c r="AM30" s="395" t="s">
        <v>423</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384</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396</v>
      </c>
      <c r="AF37" s="395"/>
      <c r="AG37" s="395"/>
      <c r="AH37" s="395"/>
      <c r="AI37" s="395" t="s">
        <v>394</v>
      </c>
      <c r="AJ37" s="395"/>
      <c r="AK37" s="395"/>
      <c r="AL37" s="395"/>
      <c r="AM37" s="395" t="s">
        <v>423</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384</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396</v>
      </c>
      <c r="AF44" s="395"/>
      <c r="AG44" s="395"/>
      <c r="AH44" s="395"/>
      <c r="AI44" s="395" t="s">
        <v>394</v>
      </c>
      <c r="AJ44" s="395"/>
      <c r="AK44" s="395"/>
      <c r="AL44" s="395"/>
      <c r="AM44" s="395" t="s">
        <v>423</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396</v>
      </c>
      <c r="AF51" s="395"/>
      <c r="AG51" s="395"/>
      <c r="AH51" s="395"/>
      <c r="AI51" s="395" t="s">
        <v>394</v>
      </c>
      <c r="AJ51" s="395"/>
      <c r="AK51" s="395"/>
      <c r="AL51" s="395"/>
      <c r="AM51" s="395" t="s">
        <v>423</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396</v>
      </c>
      <c r="AF58" s="395"/>
      <c r="AG58" s="395"/>
      <c r="AH58" s="395"/>
      <c r="AI58" s="395" t="s">
        <v>394</v>
      </c>
      <c r="AJ58" s="395"/>
      <c r="AK58" s="395"/>
      <c r="AL58" s="395"/>
      <c r="AM58" s="395" t="s">
        <v>423</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396</v>
      </c>
      <c r="AF65" s="395"/>
      <c r="AG65" s="395"/>
      <c r="AH65" s="395"/>
      <c r="AI65" s="395" t="s">
        <v>394</v>
      </c>
      <c r="AJ65" s="395"/>
      <c r="AK65" s="395"/>
      <c r="AL65" s="395"/>
      <c r="AM65" s="395" t="s">
        <v>423</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384</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8"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370</v>
      </c>
      <c r="H2" s="460"/>
      <c r="I2" s="460"/>
      <c r="J2" s="460"/>
      <c r="K2" s="460"/>
      <c r="L2" s="460"/>
      <c r="M2" s="460"/>
      <c r="N2" s="460"/>
      <c r="O2" s="460"/>
      <c r="P2" s="460"/>
      <c r="Q2" s="460"/>
      <c r="R2" s="460"/>
      <c r="S2" s="460"/>
      <c r="T2" s="460"/>
      <c r="U2" s="460"/>
      <c r="V2" s="460"/>
      <c r="W2" s="460"/>
      <c r="X2" s="460"/>
      <c r="Y2" s="460"/>
      <c r="Z2" s="460"/>
      <c r="AA2" s="460"/>
      <c r="AB2" s="461"/>
      <c r="AC2" s="459" t="s">
        <v>372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2020-09-23T09:15:37Z</cp:lastPrinted>
  <dcterms:created xsi:type="dcterms:W3CDTF">2012-03-13T00:50:25Z</dcterms:created>
  <dcterms:modified xsi:type="dcterms:W3CDTF">2020-11-18T11:36:04Z</dcterms:modified>
</cp:coreProperties>
</file>