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051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80320592_6F7F_4677_BA03_3FB71ABAD5DE_.wvu.Cols" localSheetId="1" hidden="1">入力規則等!$C:$D,入力規則等!$H:$I,入力規則等!$M:$N,入力規則等!$R:$S</definedName>
    <definedName name="Z_80320592_6F7F_4677_BA03_3FB71ABAD5DE_.wvu.FilterData" localSheetId="4" hidden="1">別紙3!$AP$1:$AP$1320</definedName>
    <definedName name="Z_80320592_6F7F_4677_BA03_3FB71ABAD5DE_.wvu.PrintArea" localSheetId="0" hidden="1">行政事業レビューシート!$A$1:$AX$1132</definedName>
    <definedName name="Z_80320592_6F7F_4677_BA03_3FB71ABAD5DE_.wvu.Rows" localSheetId="0" hidden="1">行政事業レビューシート!$65:$78,行政事業レビューシート!$80:$99,行政事業レビューシート!$106:$114,行政事業レビューシート!$124:$129,行政事業レビューシート!$159:$186,行政事業レビューシート!$200:$211,行政事業レビューシート!$219:$246,行政事業レビューシート!$250:$429,行政事業レビューシート!$436:$455,行政事業レビューシート!$461:$480,行政事業レビューシート!$484:$699,行政事業レビューシート!$765:$779,行政事業レビューシート!$787:$791,行政事業レビューシート!$800:$804,行政事業レビューシート!$811:$816,行政事業レビューシート!$819:$831,行政事業レビューシート!$881:$900,行政事業レビューシート!$914:$933,行政事業レビューシート!$1006:$1033,行政事業レビューシート!$1104:$1132</definedName>
  </definedNames>
  <calcPr calcId="162913"/>
  <customWorkbookViews>
    <customWorkbookView name="m - 個人用ビュー" guid="{80320592-6F7F-4677-BA03-3FB71ABAD5DE}" mergeInterval="0" personalView="1" maximized="1" xWindow="-8" yWindow="-8" windowWidth="1936" windowHeight="1056"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<sst xmlns="http://schemas.openxmlformats.org/spreadsheetml/2006/main" count="3240" uniqueCount="755">
  <si>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</si>
  <si>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</si>
  <si>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</si>
  <si>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</si>
  <si>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</si>
  <si>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</si>
  <si>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</si>
  <si>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</si>
  <si>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</si>
  <si>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</si>
  <si>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</si>
  <si>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</si>
  <si>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</si>
  <si>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</si>
  <si>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</si>
  <si>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</si>
  <si>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</si>
  <si>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</si>
  <si>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</si>
  <si>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</si>
  <si>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</si>
  <si>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</si>
  <si>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</si>
  <si>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</si>
  <si>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</si>
  <si>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</si>
  <si>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</si>
  <si>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</si>
  <si>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</si>
  <si>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</si>
  <si>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</si>
  <si>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</si>
  <si>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</si>
  <si>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</si>
  <si>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</si>
  <si>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</si>
  <si>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</si>
  <si>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</si>
  <si>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</si>
  <si>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</si>
  <si>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</si>
  <si>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</si>
  <si>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</si>
  <si>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</si>
  <si>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</si>
  <si>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</si>
  <si>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</si>
  <si>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</si>
  <si>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</si>
  <si>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</si>
  <si>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</si>
  <si>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</si>
  <si>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</si>
  <si>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</si>
  <si>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</si>
  <si>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</si>
  <si>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</si>
  <si>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</si>
  <si>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</si>
  <si>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</si>
  <si>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</si>
  <si>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</si>
  <si>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</si>
  <si>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</si>
  <si>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</si>
  <si>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</si>
  <si>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</si>
  <si>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</si>
  <si>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</si>
  <si>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</si>
  <si>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</si>
  <si>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</si>
  <si>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</si>
  <si>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</si>
  <si>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</si>
  <si>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</si>
  <si>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</si>
  <si>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</si>
  <si>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</si>
  <si>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</si>
  <si>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</si>
  <si>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</si>
  <si>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</si>
  <si>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</si>
  <si>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</si>
  <si>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</si>
  <si>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</si>
  <si>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</si>
  <si>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</si>
  <si>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</si>
  <si>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</si>
  <si>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</si>
  <si>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</si>
  <si>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</si>
  <si>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</si>
  <si>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</si>
  <si>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</si>
  <si>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</si>
  <si>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</si>
  <si>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</si>
  <si>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</si>
  <si>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</si>
  <si>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</si>
  <si>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</si>
  <si>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</si>
  <si>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</si>
  <si>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</si>
  <si>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</si>
  <si>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</si>
  <si>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</si>
  <si>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</si>
  <si>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</si>
  <si>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</si>
  <si>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</si>
  <si>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</si>
  <si>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</si>
  <si>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</si>
  <si>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</si>
  <si>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</si>
  <si>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</si>
  <si>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</si>
  <si>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</si>
  <si>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</si>
  <si>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</si>
  <si>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</si>
  <si>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</si>
  <si>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</si>
  <si>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</si>
  <si>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</si>
  <si>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</si>
  <si>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</si>
  <si>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</si>
  <si>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</si>
  <si>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</si>
  <si>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</si>
  <si>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</si>
  <si>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</si>
  <si>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</si>
  <si>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</si>
  <si>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</si>
  <si>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</si>
  <si>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</si>
  <si>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</si>
  <si>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</si>
  <si>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</si>
  <si>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</si>
  <si>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</si>
  <si>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</si>
  <si>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</si>
  <si>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</si>
  <si>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</si>
  <si>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</si>
  <si>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</si>
  <si>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</si>
  <si>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</si>
  <si>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</si>
  <si>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</si>
  <si>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</si>
  <si>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</si>
  <si>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</si>
  <si>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</si>
  <si>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</si>
  <si>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</si>
  <si>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</si>
  <si>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</si>
  <si>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</si>
  <si>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</si>
  <si>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</si>
  <si>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</si>
  <si>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</si>
  <si>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</si>
  <si>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</si>
  <si>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</si>
  <si>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</si>
  <si>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</si>
  <si>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</si>
  <si>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</si>
  <si>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</si>
  <si>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</si>
  <si>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</si>
  <si>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</si>
  <si>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</si>
  <si>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</si>
  <si>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</si>
  <si>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</si>
  <si>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</si>
  <si>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</si>
  <si>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</si>
  <si>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</si>
  <si>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</si>
  <si>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</si>
  <si>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</si>
  <si>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</si>
  <si>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</si>
  <si>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</si>
  <si>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</si>
  <si>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</si>
  <si>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</si>
  <si>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</si>
  <si>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</si>
  <si>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</si>
  <si>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</si>
  <si>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</si>
  <si>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</si>
  <si>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</si>
  <si>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</si>
  <si>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</si>
  <si>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</si>
  <si>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</si>
  <si>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</si>
  <si>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</si>
  <si>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</si>
  <si>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</si>
  <si>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</si>
  <si>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</si>
  <si>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</si>
  <si>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</si>
  <si>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</si>
  <si>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</si>
  <si>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</si>
  <si>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</si>
  <si>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</si>
  <si>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</si>
  <si>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</si>
  <si>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</si>
  <si>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</si>
  <si>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</si>
  <si>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</si>
  <si>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</si>
  <si>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</si>
  <si>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</si>
  <si>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</si>
  <si>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</si>
  <si>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</si>
  <si>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</si>
  <si>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</si>
  <si>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</si>
  <si>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</si>
  <si>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</si>
  <si>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</si>
  <si>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</si>
  <si>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</si>
  <si>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</si>
  <si>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</si>
  <si>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</si>
  <si>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</si>
  <si>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</si>
  <si>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</si>
  <si>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</si>
  <si>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</si>
  <si>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</si>
  <si>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</si>
  <si>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</si>
  <si>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</si>
  <si>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</si>
  <si>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</si>
  <si>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</si>
  <si>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</si>
  <si>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</si>
  <si>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</si>
  <si>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</si>
  <si>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</si>
  <si>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</si>
  <si>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</si>
  <si>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</si>
  <si>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</si>
  <si>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</si>
  <si>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</si>
  <si>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</si>
  <si>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</si>
  <si>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</si>
  <si>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</si>
  <si>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</si>
  <si>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</si>
  <si>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</si>
  <si>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</si>
  <si>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</si>
  <si>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</si>
  <si>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</si>
  <si>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</si>
  <si>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</si>
  <si>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</si>
  <si>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</si>
  <si>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</si>
  <si>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</si>
  <si>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</si>
  <si>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</si>
  <si>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</si>
  <si>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</si>
  <si>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</si>
  <si>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</si>
  <si>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</si>
  <si>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</si>
  <si>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</si>
  <si>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</si>
  <si>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</si>
  <si>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</si>
  <si>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</si>
  <si>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</si>
  <si>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</si>
  <si>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</si>
  <si>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</si>
  <si>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</si>
  <si>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</si>
  <si>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</si>
  <si>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</si>
  <si>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</si>
  <si>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</si>
  <si>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</si>
  <si>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</si>
  <si>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</si>
  <si>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</si>
  <si>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</si>
  <si>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</si>
  <si>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</si>
  <si>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</si>
  <si>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</si>
  <si>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</si>
  <si>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</si>
  <si>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</si>
  <si>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</si>
  <si>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</si>
  <si>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</si>
  <si>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</si>
  <si>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</si>
  <si>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</si>
  <si>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</si>
  <si>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</si>
  <si>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</si>
  <si>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</si>
  <si>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</si>
  <si>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</si>
  <si>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</si>
  <si>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</si>
  <si>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</si>
  <si>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</si>
  <si>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</si>
  <si>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</si>
  <si>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</si>
  <si>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</si>
  <si>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</si>
  <si>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</si>
  <si>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</si>
  <si>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</si>
  <si>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</si>
  <si>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</si>
  <si>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</si>
  <si>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</si>
  <si>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</si>
  <si>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</si>
  <si>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</si>
  <si>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</si>
  <si>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</si>
  <si>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</si>
  <si>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</si>
  <si>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</si>
  <si>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</si>
  <si>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</si>
  <si>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</si>
  <si>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</si>
  <si>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</si>
  <si>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</si>
  <si>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</si>
  <si>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</si>
  <si>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</si>
  <si>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</si>
  <si>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</si>
  <si>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</si>
  <si>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</si>
  <si>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</si>
  <si>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</si>
  <si>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</si>
  <si>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</si>
  <si>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</si>
  <si>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</si>
  <si>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</si>
  <si>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</si>
  <si>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</si>
  <si>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</si>
  <si>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</si>
  <si>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</si>
  <si>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</si>
  <si>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</si>
  <si>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</si>
  <si>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</si>
  <si>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</si>
  <si>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</si>
  <si>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</si>
  <si>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</si>
  <si>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</si>
  <si>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</si>
  <si>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</si>
  <si>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</si>
  <si>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</si>
  <si>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</si>
  <si>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</si>
  <si>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</si>
  <si>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</si>
  <si>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</si>
  <si>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</si>
  <si>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</si>
  <si>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</si>
  <si>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</si>
  <si>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</si>
  <si>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</si>
  <si>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</si>
  <si>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</si>
  <si>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</si>
  <si>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</si>
  <si>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</si>
  <si>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</si>
  <si>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</si>
  <si>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</si>
  <si>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</si>
  <si>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</si>
  <si>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</si>
  <si>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</si>
  <si>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</si>
  <si>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</si>
  <si>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</si>
  <si>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</si>
  <si>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</si>
  <si>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</si>
  <si>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</si>
  <si>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</si>
  <si>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</si>
  <si>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</si>
  <si>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</si>
  <si>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</si>
  <si>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</si>
  <si>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</si>
  <si>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</si>
  <si>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</si>
  <si>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</si>
  <si>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</si>
  <si>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</si>
  <si>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</si>
  <si>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</si>
  <si>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</si>
  <si>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</si>
  <si>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</si>
  <si>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</si>
  <si>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</si>
  <si>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</si>
  <si>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</si>
  <si>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</si>
  <si>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</si>
  <si>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</si>
  <si>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</si>
  <si>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</si>
  <si>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</si>
  <si>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</si>
  <si>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</si>
  <si>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</si>
  <si>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</si>
  <si>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</si>
  <si>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</si>
  <si>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</si>
  <si>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</si>
  <si>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</si>
  <si>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</si>
  <si>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</si>
  <si>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</si>
  <si>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</si>
  <si>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</si>
  <si>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</si>
  <si>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</si>
  <si>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</si>
  <si>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</si>
  <si>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</si>
  <si>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</si>
  <si>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</si>
  <si>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</si>
  <si>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</si>
  <si>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</si>
  <si>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</si>
  <si>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</si>
  <si>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</si>
  <si>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</si>
  <si>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</si>
  <si>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</si>
  <si>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</si>
  <si>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</si>
  <si>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</si>
  <si>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</si>
  <si>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</si>
  <si>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</si>
  <si>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</si>
  <si>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</si>
  <si>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</si>
  <si>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</si>
  <si>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</si>
  <si>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</si>
  <si>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</si>
  <si>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</si>
  <si>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</si>
  <si>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</si>
  <si>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</si>
  <si>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</si>
  <si>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</si>
  <si>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</si>
  <si>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</si>
  <si>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</si>
  <si>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</si>
  <si>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</si>
  <si>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</si>
  <si>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</si>
  <si>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</si>
  <si>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</si>
  <si>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</si>
  <si>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</si>
  <si>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</si>
  <si>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</si>
  <si>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</si>
  <si>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</si>
  <si>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</si>
  <si>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</si>
  <si>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</si>
  <si>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</si>
  <si>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</si>
  <si>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</si>
  <si>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</si>
  <si>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</si>
  <si>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</si>
  <si>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</si>
  <si>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</si>
  <si>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</si>
  <si>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</si>
  <si>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</si>
  <si>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</si>
  <si>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</si>
  <si>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</si>
  <si>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</si>
  <si>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</si>
  <si>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</si>
  <si>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</si>
  <si>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</si>
  <si>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</si>
  <si>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</si>
  <si>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</si>
  <si>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</si>
  <si>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</si>
  <si>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</si>
  <si>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</si>
  <si>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</si>
  <si>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</si>
  <si>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</si>
  <si>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</si>
  <si>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</si>
  <si>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</si>
  <si>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</si>
  <si>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</si>
  <si>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</si>
  <si>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</si>
  <si>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</si>
  <si>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</si>
  <si>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</si>
  <si>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</si>
  <si>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</si>
  <si>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</si>
  <si>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</si>
  <si>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学校保健安全法第３条、第26条～第30条</t>
  </si>
  <si>
    <t>・学校保健法等の一部を改正する法律案に対する附帯決議
（平成20年6月10日参議院文教科学委員会）
・第３期教育振興基本計画（平成30年6月15日閣議決定）
・第２次学校安全の推進に関する計画（平成29年3月24日閣議決定）</t>
  </si>
  <si>
    <t xml:space="preserve">教職員や児童生徒の防犯、交通安全、防災に関する意識の向上を図り、児童生徒自身に安全に身を守るための能力を身につけさせる安全教育の充実や、児童生徒の生活の場である学校の安全管理体制の充実など、地域全体での学校安全の取組を推進する。
</t>
  </si>
  <si>
    <t xml:space="preserve">①学校安全教室の推進
　学校における学校安全教室（防犯教室、防災教室及び交通安全教室）の講師となる教職員等に対する講習会や、教職員等向けの事件事故発生時の初期対応能力等向上のための講習会の実施を支援するとともに、小学校低学年向け学校安全教室用リーフレットを作成する。
②学校安全総合支援事業
　地域間・学校間・教職員間での学校安全の取組の差を解消するため、地域全体での体制の構築への支援等を行う。
</t>
  </si>
  <si>
    <t>-</t>
  </si>
  <si>
    <t>教育政策推進事業委託費</t>
  </si>
  <si>
    <t>教職員研修費</t>
  </si>
  <si>
    <t>職員旅費</t>
  </si>
  <si>
    <t>委員等旅費</t>
  </si>
  <si>
    <t>諸謝金</t>
  </si>
  <si>
    <t>学校安全計画を策定している学校の割合</t>
  </si>
  <si>
    <t>学校安全計画の策定率</t>
  </si>
  <si>
    <t>学校管理下における重篤な事故等の発生を抑止する</t>
  </si>
  <si>
    <t>学校管理下における事件・事故災害で死亡する児童生徒等の数</t>
  </si>
  <si>
    <t>件</t>
  </si>
  <si>
    <t>災害共済給付の死亡見舞金支給状況</t>
  </si>
  <si>
    <t>教職員の学校安全に関する資質・能力の向上</t>
  </si>
  <si>
    <t>学校安全計画の中に、職員の研修等の内容について盛り込んでいる学校の割合</t>
  </si>
  <si>
    <t>学校安全の中核となる教職員を中心とした組織的な学校安全体制の構築</t>
  </si>
  <si>
    <t>中核となる教職員がいる学校の割合</t>
  </si>
  <si>
    <t>すべての学校において危険等発生時等対処要領（危機管理マニュアル）の見直しを行う</t>
  </si>
  <si>
    <t>定期的または必要に応じて危機管理マニュアルの見直しを行った学校の割合</t>
  </si>
  <si>
    <t>防犯教室、交通安全教室及び防災教室の講師となる教職員に対する講習会、心肺蘇生法実技講習会及び学校事故対応に関する講習会の開催数</t>
  </si>
  <si>
    <t>回</t>
  </si>
  <si>
    <t>児童向けパンフレットの作成・配付部数</t>
  </si>
  <si>
    <t>部</t>
  </si>
  <si>
    <t>学校安全総合支援事業実施都道府県・指定都市数</t>
  </si>
  <si>
    <t>箇所</t>
  </si>
  <si>
    <t>防犯教室、交通安全教室及び防災教室の講師となる教職員に対する講習会、心肺蘇生法実技講習会及び学校事故対応に関する講習会費／開催数　　　　　　　　　　　　　　</t>
    <phoneticPr fontId="5"/>
  </si>
  <si>
    <t>円</t>
  </si>
  <si>
    <t>　　円/件</t>
    <phoneticPr fontId="5"/>
  </si>
  <si>
    <t>14,589,803
/257</t>
  </si>
  <si>
    <t>15,769,428
/221</t>
  </si>
  <si>
    <t>児童向けパンフレットの作成経費／作成部数</t>
    <phoneticPr fontId="5"/>
  </si>
  <si>
    <t>　　円/部</t>
    <phoneticPr fontId="5"/>
  </si>
  <si>
    <t>5,196,160
/1,300,300</t>
  </si>
  <si>
    <t>8,115,136
/1,280,500</t>
  </si>
  <si>
    <t>学校安全総合支援事業実施経費／事業実施都道府県・指定都市数</t>
    <phoneticPr fontId="5"/>
  </si>
  <si>
    <t>　　円/箇所</t>
    <phoneticPr fontId="5"/>
  </si>
  <si>
    <t>99,607,019/41</t>
  </si>
  <si>
    <t>学校安全計画を策定している学校の割合</t>
    <phoneticPr fontId="5"/>
  </si>
  <si>
    <t>危険等発生時対処要領（危機管理マニュアル）を作成している学校の割合</t>
    <phoneticPr fontId="5"/>
  </si>
  <si>
    <t>地域のボランティアによる学校内外の巡回・警備が実施されている小学校の割合</t>
  </si>
  <si>
    <t>登下校中に保護者や地区の人々、ボランティア等による同伴又は見守りを実施した小学校の割合</t>
  </si>
  <si>
    <t>-</t>
    <phoneticPr fontId="5"/>
  </si>
  <si>
    <t>全ての学校において、安全教育や安全管理を組織的に実施することや、保護者やボランティア等による登下校の見守りなどの地域との連携を推進することを通じて、教職員や児童生徒等の安全に関する意識の向上及び安全教育や安全管理の充実を図ることにより、学校安全の推進に寄与する。</t>
    <phoneticPr fontId="5"/>
  </si>
  <si>
    <t>安全に関する最新情報を伝承し、教職員や児童生徒の防犯、防災及び交通安全に対する意識を高めるために実施している学校安全教室等は、国民や社会のニーズを的確に反映している。</t>
  </si>
  <si>
    <t>全国的に安全に関する最新情報を伝承し、教職員や児童生徒等の学校安全に対する意識の向上等を図るため、国が事業を推進する必要がある。</t>
  </si>
  <si>
    <t>学校安全の推進に関する計画において安全教育の必要性が明記されており、児童生徒の安全を取り巻く現状を鑑みると、その優先度は高い。</t>
  </si>
  <si>
    <t>受益者に対して負担金は求めていない。</t>
  </si>
  <si>
    <t>当事業を適切に実施できる額を設定しており、実際に全ての教育委員会で計画通りに実施している。
児童向けパンフレットの作成に当たっては、一般競争入札により実施事業者を選定しており、コストの削減に努めている。</t>
  </si>
  <si>
    <t>事業計画書及び報告書において支出内容を確認し、不必要な支出が無いことを確認している。</t>
  </si>
  <si>
    <t>事業計画書を審査し，不必要な経費については，指摘し削除している。</t>
  </si>
  <si>
    <t>学校管理下における死亡事故発生件数は、過去3年間では件数が上下しているものの減少傾向となっており、学校安全計画の策定状況や学校安全計画に教職員の研修を盛り込んでいる学校の割合に関しては高水準で推移している。</t>
  </si>
  <si>
    <t>既に様々な教員研修を実施している教育委員会への直接委託になるため、業者への委託など他の手段より効果的かつ低コストで実施できる。</t>
  </si>
  <si>
    <t>活動実績はおおむね当初見込みどおり。</t>
  </si>
  <si>
    <t>本事業で作成した小学校低学年向けリーフレットを全国に配布しており、同リーフレットは各学校で活用されている。</t>
  </si>
  <si>
    <t>0097/0098/0099</t>
  </si>
  <si>
    <t>0325</t>
  </si>
  <si>
    <t>0346</t>
  </si>
  <si>
    <t>0076</t>
  </si>
  <si>
    <t>0080</t>
  </si>
  <si>
    <t>0077</t>
  </si>
  <si>
    <t>○</t>
  </si>
  <si>
    <t>1　新しい時代に向けた教育政策の推進</t>
    <phoneticPr fontId="5"/>
  </si>
  <si>
    <t>1-6 男女共同参画・共生社会の実現及び学校安全の推進</t>
    <phoneticPr fontId="5"/>
  </si>
  <si>
    <t>学校安全推進事業</t>
    <phoneticPr fontId="5"/>
  </si>
  <si>
    <t>平成15年度</t>
    <phoneticPr fontId="5"/>
  </si>
  <si>
    <t>終了予定なし</t>
    <phoneticPr fontId="5"/>
  </si>
  <si>
    <t>総合教育政策局</t>
    <phoneticPr fontId="5"/>
  </si>
  <si>
    <t>男女共同参画共生社会学習・安全課</t>
    <phoneticPr fontId="5"/>
  </si>
  <si>
    <t>-</t>
    <phoneticPr fontId="5"/>
  </si>
  <si>
    <t>-</t>
    <phoneticPr fontId="5"/>
  </si>
  <si>
    <t>-</t>
    <phoneticPr fontId="5"/>
  </si>
  <si>
    <t>-</t>
    <phoneticPr fontId="5"/>
  </si>
  <si>
    <t>7685950/1,265,500</t>
    <phoneticPr fontId="5"/>
  </si>
  <si>
    <t>14,377,580/222</t>
    <phoneticPr fontId="5"/>
  </si>
  <si>
    <t>21,015,186/222</t>
    <phoneticPr fontId="5"/>
  </si>
  <si>
    <t>9,622,000/1,300,000</t>
    <phoneticPr fontId="5"/>
  </si>
  <si>
    <t>A.大阪府教育委員会</t>
    <rPh sb="2" eb="5">
      <t>オオサカフ</t>
    </rPh>
    <rPh sb="5" eb="7">
      <t>キョウイク</t>
    </rPh>
    <rPh sb="7" eb="10">
      <t>イインカイ</t>
    </rPh>
    <phoneticPr fontId="5"/>
  </si>
  <si>
    <t>借損料</t>
    <rPh sb="0" eb="2">
      <t>シャクソン</t>
    </rPh>
    <rPh sb="2" eb="3">
      <t>リョウ</t>
    </rPh>
    <phoneticPr fontId="5"/>
  </si>
  <si>
    <t>講習会会場借料</t>
    <rPh sb="0" eb="3">
      <t>コウシュウカイ</t>
    </rPh>
    <rPh sb="3" eb="5">
      <t>カイジョウ</t>
    </rPh>
    <rPh sb="5" eb="7">
      <t>シャクリョウ</t>
    </rPh>
    <phoneticPr fontId="5"/>
  </si>
  <si>
    <t>印刷製本費</t>
    <rPh sb="0" eb="2">
      <t>インサツ</t>
    </rPh>
    <rPh sb="2" eb="4">
      <t>セイホン</t>
    </rPh>
    <rPh sb="4" eb="5">
      <t>ヒ</t>
    </rPh>
    <phoneticPr fontId="5"/>
  </si>
  <si>
    <t>成果発表会冊子・事業報告</t>
    <rPh sb="0" eb="2">
      <t>セイカ</t>
    </rPh>
    <rPh sb="2" eb="5">
      <t>ハッピョウカイ</t>
    </rPh>
    <rPh sb="5" eb="7">
      <t>サッシ</t>
    </rPh>
    <rPh sb="8" eb="10">
      <t>ジギョウ</t>
    </rPh>
    <rPh sb="10" eb="12">
      <t>ホウコク</t>
    </rPh>
    <phoneticPr fontId="5"/>
  </si>
  <si>
    <t>諸謝金費</t>
    <rPh sb="0" eb="3">
      <t>ショシャキン</t>
    </rPh>
    <rPh sb="3" eb="4">
      <t>ヒ</t>
    </rPh>
    <phoneticPr fontId="5"/>
  </si>
  <si>
    <t>学校アドバイザー謝金</t>
    <rPh sb="0" eb="2">
      <t>ガッコウ</t>
    </rPh>
    <rPh sb="8" eb="10">
      <t>シャキン</t>
    </rPh>
    <phoneticPr fontId="5"/>
  </si>
  <si>
    <t>雑役務費</t>
    <rPh sb="0" eb="1">
      <t>ザツ</t>
    </rPh>
    <rPh sb="1" eb="3">
      <t>エキム</t>
    </rPh>
    <rPh sb="3" eb="4">
      <t>ヒ</t>
    </rPh>
    <phoneticPr fontId="5"/>
  </si>
  <si>
    <t>手話通訳費</t>
    <rPh sb="0" eb="2">
      <t>シュワ</t>
    </rPh>
    <rPh sb="2" eb="4">
      <t>ツウヤク</t>
    </rPh>
    <rPh sb="4" eb="5">
      <t>ヒ</t>
    </rPh>
    <phoneticPr fontId="5"/>
  </si>
  <si>
    <t>旅費</t>
    <rPh sb="0" eb="2">
      <t>リョヒ</t>
    </rPh>
    <phoneticPr fontId="5"/>
  </si>
  <si>
    <t>学校アドバイザー旅費・職員旅費</t>
    <rPh sb="0" eb="2">
      <t>ガッコウ</t>
    </rPh>
    <rPh sb="8" eb="10">
      <t>リョヒ</t>
    </rPh>
    <rPh sb="11" eb="13">
      <t>ショクイン</t>
    </rPh>
    <rPh sb="13" eb="15">
      <t>リョヒ</t>
    </rPh>
    <phoneticPr fontId="5"/>
  </si>
  <si>
    <t>大阪府教育委員会</t>
    <rPh sb="0" eb="3">
      <t>オオサカフ</t>
    </rPh>
    <rPh sb="3" eb="5">
      <t>キョウイク</t>
    </rPh>
    <rPh sb="5" eb="8">
      <t>イインカイ</t>
    </rPh>
    <phoneticPr fontId="5"/>
  </si>
  <si>
    <t>学校安全に関する教職員講習会等の実施</t>
  </si>
  <si>
    <t>学校安全に関する教職員講習会等の実施</t>
    <rPh sb="0" eb="2">
      <t>ガッコウ</t>
    </rPh>
    <rPh sb="2" eb="4">
      <t>アンゼン</t>
    </rPh>
    <rPh sb="5" eb="6">
      <t>カン</t>
    </rPh>
    <rPh sb="8" eb="11">
      <t>キョウショクイン</t>
    </rPh>
    <rPh sb="11" eb="14">
      <t>コウシュウカイ</t>
    </rPh>
    <rPh sb="14" eb="15">
      <t>トウ</t>
    </rPh>
    <rPh sb="16" eb="18">
      <t>ジッシ</t>
    </rPh>
    <phoneticPr fontId="5"/>
  </si>
  <si>
    <t>－</t>
    <phoneticPr fontId="5"/>
  </si>
  <si>
    <t>福岡県教育委員会</t>
    <rPh sb="0" eb="3">
      <t>フクオカケン</t>
    </rPh>
    <rPh sb="3" eb="8">
      <t>キョウイクイインカイ</t>
    </rPh>
    <phoneticPr fontId="5"/>
  </si>
  <si>
    <t>随意契約
（企画競争）</t>
  </si>
  <si>
    <t>沖縄県教育委員会</t>
    <rPh sb="0" eb="3">
      <t>オキナワケン</t>
    </rPh>
    <rPh sb="3" eb="8">
      <t>キョウイクイインカイ</t>
    </rPh>
    <phoneticPr fontId="5"/>
  </si>
  <si>
    <t>東京都教育委員会</t>
    <rPh sb="0" eb="3">
      <t>トウキョウト</t>
    </rPh>
    <rPh sb="3" eb="8">
      <t>キョウイクイインカイ</t>
    </rPh>
    <phoneticPr fontId="5"/>
  </si>
  <si>
    <t>岩手県教育委員会</t>
    <rPh sb="0" eb="3">
      <t>イワテケン</t>
    </rPh>
    <rPh sb="3" eb="8">
      <t>キョウイクイインカイ</t>
    </rPh>
    <phoneticPr fontId="5"/>
  </si>
  <si>
    <t>熊本県教育委員会</t>
    <rPh sb="0" eb="3">
      <t>クマモトケン</t>
    </rPh>
    <rPh sb="3" eb="8">
      <t>キョウイクイインカイ</t>
    </rPh>
    <phoneticPr fontId="5"/>
  </si>
  <si>
    <t>茨城県教育委員会</t>
    <rPh sb="0" eb="3">
      <t>イバラキケン</t>
    </rPh>
    <rPh sb="3" eb="8">
      <t>キョウイクイインカイ</t>
    </rPh>
    <phoneticPr fontId="5"/>
  </si>
  <si>
    <t>京都府教育委員会</t>
    <rPh sb="0" eb="3">
      <t>キョウトフ</t>
    </rPh>
    <rPh sb="3" eb="5">
      <t>キョウイク</t>
    </rPh>
    <rPh sb="5" eb="8">
      <t>イインカイ</t>
    </rPh>
    <phoneticPr fontId="5"/>
  </si>
  <si>
    <t>三重県教育委員会</t>
    <rPh sb="0" eb="3">
      <t>ミエケン</t>
    </rPh>
    <rPh sb="3" eb="5">
      <t>キョウイク</t>
    </rPh>
    <rPh sb="5" eb="8">
      <t>イインカイ</t>
    </rPh>
    <phoneticPr fontId="0"/>
  </si>
  <si>
    <t>学校安全の組織的な取組を実施するための体制を構築する。および、体系的・系統的な実践的な安全教育の実施</t>
    <rPh sb="0" eb="2">
      <t>ガッコウ</t>
    </rPh>
    <rPh sb="2" eb="4">
      <t>アンゼン</t>
    </rPh>
    <rPh sb="5" eb="8">
      <t>ソシキテキ</t>
    </rPh>
    <rPh sb="9" eb="11">
      <t>トリクミ</t>
    </rPh>
    <rPh sb="12" eb="14">
      <t>ジッシ</t>
    </rPh>
    <rPh sb="19" eb="21">
      <t>タイセイ</t>
    </rPh>
    <rPh sb="22" eb="24">
      <t>コウチク</t>
    </rPh>
    <rPh sb="31" eb="34">
      <t>タイケイテキ</t>
    </rPh>
    <rPh sb="35" eb="38">
      <t>ケイトウテキ</t>
    </rPh>
    <rPh sb="39" eb="41">
      <t>ジッセン</t>
    </rPh>
    <rPh sb="41" eb="42">
      <t>テキ</t>
    </rPh>
    <rPh sb="43" eb="45">
      <t>アンゼン</t>
    </rPh>
    <rPh sb="45" eb="47">
      <t>キョウイク</t>
    </rPh>
    <rPh sb="48" eb="50">
      <t>ジッシ</t>
    </rPh>
    <phoneticPr fontId="0"/>
  </si>
  <si>
    <t>随意契約
（企画競争）</t>
    <rPh sb="2" eb="4">
      <t>ケイヤク</t>
    </rPh>
    <rPh sb="6" eb="8">
      <t>キカク</t>
    </rPh>
    <rPh sb="8" eb="10">
      <t>キョウソウ</t>
    </rPh>
    <phoneticPr fontId="0"/>
  </si>
  <si>
    <t>佐賀県教育委員会</t>
    <rPh sb="0" eb="3">
      <t>サガケン</t>
    </rPh>
    <rPh sb="3" eb="5">
      <t>キョウイク</t>
    </rPh>
    <rPh sb="5" eb="8">
      <t>イインカイ</t>
    </rPh>
    <phoneticPr fontId="0"/>
  </si>
  <si>
    <t>学校安全の組織的な取組を実施するための体制を構築する。および、体系的・系統的な実践的な安全教育の実施</t>
  </si>
  <si>
    <t>兵庫県教育委員会</t>
    <rPh sb="0" eb="3">
      <t>ヒョウゴケン</t>
    </rPh>
    <rPh sb="3" eb="5">
      <t>キョウイク</t>
    </rPh>
    <rPh sb="5" eb="8">
      <t>イインカイ</t>
    </rPh>
    <phoneticPr fontId="0"/>
  </si>
  <si>
    <t>岩手県教育委員会</t>
    <rPh sb="0" eb="3">
      <t>イワテケン</t>
    </rPh>
    <rPh sb="3" eb="5">
      <t>キョウイク</t>
    </rPh>
    <rPh sb="5" eb="8">
      <t>イインカイ</t>
    </rPh>
    <phoneticPr fontId="0"/>
  </si>
  <si>
    <t>高知県教育委員会</t>
    <rPh sb="0" eb="3">
      <t>コウチケン</t>
    </rPh>
    <rPh sb="3" eb="5">
      <t>キョウイク</t>
    </rPh>
    <rPh sb="5" eb="8">
      <t>イインカイ</t>
    </rPh>
    <phoneticPr fontId="0"/>
  </si>
  <si>
    <t>大分県教育委員会</t>
    <rPh sb="0" eb="3">
      <t>オオイタケン</t>
    </rPh>
    <rPh sb="3" eb="5">
      <t>キョウイク</t>
    </rPh>
    <rPh sb="5" eb="8">
      <t>イインカイ</t>
    </rPh>
    <phoneticPr fontId="0"/>
  </si>
  <si>
    <t>鹿児島県教育委員会</t>
    <rPh sb="0" eb="4">
      <t>カゴシマケン</t>
    </rPh>
    <rPh sb="4" eb="6">
      <t>キョウイク</t>
    </rPh>
    <rPh sb="6" eb="9">
      <t>イインカイ</t>
    </rPh>
    <phoneticPr fontId="0"/>
  </si>
  <si>
    <t>福岡県教育委員会</t>
    <rPh sb="0" eb="2">
      <t>フクオカ</t>
    </rPh>
    <rPh sb="2" eb="3">
      <t>ケン</t>
    </rPh>
    <rPh sb="3" eb="5">
      <t>キョウイク</t>
    </rPh>
    <rPh sb="5" eb="8">
      <t>イインカイ</t>
    </rPh>
    <phoneticPr fontId="0"/>
  </si>
  <si>
    <t>愛媛県教育委員会</t>
    <rPh sb="0" eb="3">
      <t>エヒメケン</t>
    </rPh>
    <rPh sb="3" eb="5">
      <t>キョウイク</t>
    </rPh>
    <rPh sb="5" eb="8">
      <t>イインカイ</t>
    </rPh>
    <phoneticPr fontId="0"/>
  </si>
  <si>
    <t>滋賀県教育委員会</t>
    <rPh sb="0" eb="3">
      <t>シガケン</t>
    </rPh>
    <rPh sb="3" eb="8">
      <t>キョウイクイインカイ</t>
    </rPh>
    <phoneticPr fontId="0"/>
  </si>
  <si>
    <t>大阪府教育委員会</t>
    <rPh sb="0" eb="3">
      <t>オオサカフ</t>
    </rPh>
    <rPh sb="3" eb="5">
      <t>キョウイク</t>
    </rPh>
    <rPh sb="5" eb="8">
      <t>イインカイ</t>
    </rPh>
    <phoneticPr fontId="0"/>
  </si>
  <si>
    <t>埼玉県教育委員会</t>
    <rPh sb="0" eb="3">
      <t>サイタマケン</t>
    </rPh>
    <rPh sb="3" eb="5">
      <t>キョウイク</t>
    </rPh>
    <rPh sb="5" eb="8">
      <t>イインカイ</t>
    </rPh>
    <phoneticPr fontId="0"/>
  </si>
  <si>
    <t>神戸市教育委員会</t>
    <rPh sb="0" eb="3">
      <t>コウベシ</t>
    </rPh>
    <rPh sb="3" eb="5">
      <t>キョウイク</t>
    </rPh>
    <rPh sb="5" eb="8">
      <t>イインカイ</t>
    </rPh>
    <phoneticPr fontId="0"/>
  </si>
  <si>
    <t>熊本県教育委員会</t>
    <rPh sb="0" eb="3">
      <t>クマモトケン</t>
    </rPh>
    <rPh sb="3" eb="5">
      <t>キョウイク</t>
    </rPh>
    <rPh sb="5" eb="8">
      <t>イインカイ</t>
    </rPh>
    <phoneticPr fontId="0"/>
  </si>
  <si>
    <t>徳島県教育委員会</t>
    <rPh sb="0" eb="3">
      <t>トクシマケン</t>
    </rPh>
    <rPh sb="3" eb="5">
      <t>キョウイク</t>
    </rPh>
    <rPh sb="5" eb="8">
      <t>イインカイ</t>
    </rPh>
    <phoneticPr fontId="0"/>
  </si>
  <si>
    <t>福井県教育委員会</t>
    <rPh sb="0" eb="2">
      <t>フクイ</t>
    </rPh>
    <rPh sb="2" eb="3">
      <t>ケン</t>
    </rPh>
    <rPh sb="3" eb="5">
      <t>キョウイク</t>
    </rPh>
    <rPh sb="5" eb="8">
      <t>イインカイ</t>
    </rPh>
    <phoneticPr fontId="0"/>
  </si>
  <si>
    <t>秋田県教育委員会</t>
    <rPh sb="0" eb="3">
      <t>アキタケン</t>
    </rPh>
    <rPh sb="3" eb="5">
      <t>キョウイク</t>
    </rPh>
    <rPh sb="5" eb="8">
      <t>イインカイ</t>
    </rPh>
    <phoneticPr fontId="0"/>
  </si>
  <si>
    <t>石川県教育委員会</t>
    <rPh sb="0" eb="3">
      <t>イシカワケン</t>
    </rPh>
    <rPh sb="3" eb="5">
      <t>キョウイク</t>
    </rPh>
    <rPh sb="5" eb="8">
      <t>イインカイ</t>
    </rPh>
    <phoneticPr fontId="0"/>
  </si>
  <si>
    <t>北海道教育委員会</t>
    <rPh sb="0" eb="3">
      <t>ホッカイドウ</t>
    </rPh>
    <rPh sb="3" eb="5">
      <t>キョウイク</t>
    </rPh>
    <rPh sb="5" eb="8">
      <t>イインカイ</t>
    </rPh>
    <phoneticPr fontId="0"/>
  </si>
  <si>
    <t>山口県教育委員会</t>
    <rPh sb="0" eb="3">
      <t>ヤマグチケン</t>
    </rPh>
    <rPh sb="3" eb="5">
      <t>キョウイク</t>
    </rPh>
    <rPh sb="5" eb="8">
      <t>イインカイ</t>
    </rPh>
    <phoneticPr fontId="0"/>
  </si>
  <si>
    <t>石巻市教育委員会</t>
    <rPh sb="0" eb="3">
      <t>イシノマキシ</t>
    </rPh>
    <rPh sb="3" eb="5">
      <t>キョウイク</t>
    </rPh>
    <rPh sb="5" eb="8">
      <t>イインカイ</t>
    </rPh>
    <phoneticPr fontId="0"/>
  </si>
  <si>
    <t>志摩市教育委員会</t>
    <rPh sb="0" eb="2">
      <t>シマ</t>
    </rPh>
    <rPh sb="2" eb="3">
      <t>シ</t>
    </rPh>
    <rPh sb="3" eb="8">
      <t>キョウイクイインカイ</t>
    </rPh>
    <phoneticPr fontId="0"/>
  </si>
  <si>
    <t>徳之島町教育委員会</t>
    <rPh sb="0" eb="3">
      <t>トクノシマ</t>
    </rPh>
    <rPh sb="3" eb="4">
      <t>マチ</t>
    </rPh>
    <rPh sb="4" eb="6">
      <t>キョウイク</t>
    </rPh>
    <rPh sb="6" eb="9">
      <t>イインカイ</t>
    </rPh>
    <phoneticPr fontId="0"/>
  </si>
  <si>
    <t>上峰町教育委員会</t>
    <rPh sb="0" eb="1">
      <t>ウエ</t>
    </rPh>
    <rPh sb="1" eb="2">
      <t>ミネ</t>
    </rPh>
    <rPh sb="2" eb="3">
      <t>マチ</t>
    </rPh>
    <rPh sb="3" eb="5">
      <t>キョウイク</t>
    </rPh>
    <rPh sb="5" eb="8">
      <t>イインカイ</t>
    </rPh>
    <phoneticPr fontId="0"/>
  </si>
  <si>
    <t>筑前町教育委員会</t>
    <rPh sb="0" eb="2">
      <t>チクゼン</t>
    </rPh>
    <rPh sb="2" eb="3">
      <t>マチ</t>
    </rPh>
    <rPh sb="3" eb="5">
      <t>キョウイク</t>
    </rPh>
    <rPh sb="5" eb="8">
      <t>イインカイ</t>
    </rPh>
    <phoneticPr fontId="0"/>
  </si>
  <si>
    <t>鹿島市教育委員会</t>
    <rPh sb="0" eb="3">
      <t>カシマシ</t>
    </rPh>
    <rPh sb="3" eb="5">
      <t>キョウイク</t>
    </rPh>
    <rPh sb="5" eb="8">
      <t>イインカイ</t>
    </rPh>
    <phoneticPr fontId="0"/>
  </si>
  <si>
    <t>湧水町教育委員会</t>
    <rPh sb="0" eb="2">
      <t>ユウスイ</t>
    </rPh>
    <rPh sb="2" eb="3">
      <t>マチ</t>
    </rPh>
    <rPh sb="3" eb="5">
      <t>キョウイク</t>
    </rPh>
    <rPh sb="5" eb="8">
      <t>イインカイ</t>
    </rPh>
    <phoneticPr fontId="0"/>
  </si>
  <si>
    <t>鳥取市教育委員会</t>
    <rPh sb="0" eb="2">
      <t>トットリ</t>
    </rPh>
    <rPh sb="2" eb="3">
      <t>シ</t>
    </rPh>
    <rPh sb="3" eb="5">
      <t>キョウイク</t>
    </rPh>
    <rPh sb="5" eb="8">
      <t>イインカイ</t>
    </rPh>
    <phoneticPr fontId="0"/>
  </si>
  <si>
    <t>三郷市教育委員会</t>
    <rPh sb="0" eb="3">
      <t>ミサトシ</t>
    </rPh>
    <rPh sb="3" eb="5">
      <t>キョウイク</t>
    </rPh>
    <rPh sb="5" eb="8">
      <t>イインカイ</t>
    </rPh>
    <phoneticPr fontId="0"/>
  </si>
  <si>
    <t>御嵩町教育委員会</t>
    <rPh sb="0" eb="2">
      <t>ミタケ</t>
    </rPh>
    <rPh sb="2" eb="3">
      <t>マチ</t>
    </rPh>
    <rPh sb="3" eb="5">
      <t>キョウイク</t>
    </rPh>
    <rPh sb="5" eb="8">
      <t>イインカイ</t>
    </rPh>
    <phoneticPr fontId="0"/>
  </si>
  <si>
    <t>秋田県教育委員会</t>
    <rPh sb="0" eb="3">
      <t>アキタケン</t>
    </rPh>
    <rPh sb="3" eb="5">
      <t>キョウイク</t>
    </rPh>
    <rPh sb="5" eb="8">
      <t>イインカイ</t>
    </rPh>
    <phoneticPr fontId="5"/>
  </si>
  <si>
    <t>－</t>
  </si>
  <si>
    <t>-</t>
    <phoneticPr fontId="5"/>
  </si>
  <si>
    <t>-</t>
    <phoneticPr fontId="5"/>
  </si>
  <si>
    <t>学校安全の推進に関する計画に係る取組状況調査（平成30年度実績）では87.8％
※複数年おきの調査であり、平成30年度実績は平成31年度に調査。</t>
    <phoneticPr fontId="5"/>
  </si>
  <si>
    <t>学校安全の推進に関する計画に係る取組状況調査（平成30年度実績）で98.9％
※複数年おきの調査であり、平成30年度実績は平成31年度に調査。</t>
    <phoneticPr fontId="5"/>
  </si>
  <si>
    <t>学校安全の推進に関する計画に係る取組状況調査（平成30年度実績）で89.9％
※複数年おきの調査であり、平成30年度実績は平成31年度に調査。</t>
    <phoneticPr fontId="5"/>
  </si>
  <si>
    <t>-</t>
    <phoneticPr fontId="5"/>
  </si>
  <si>
    <t>-</t>
    <phoneticPr fontId="5"/>
  </si>
  <si>
    <t>△</t>
  </si>
  <si>
    <t>無</t>
  </si>
  <si>
    <t>委託事業先において一部参加者の減少や実施個所数の減等があり、額の確定において、想定より執行残額が生じた。このため令和２年度当初の契約においては、計画の実現可能性について、過去の実績も踏まえて一層の精査を行った。</t>
    <phoneticPr fontId="5"/>
  </si>
  <si>
    <t>本事業は、児童生徒に対する学校安全の充実に必要な事業であり、事業内容及び予算の執行状況等に問題はなく、引き続き実施すべきものと判断している。</t>
    <rPh sb="0" eb="1">
      <t>ホン</t>
    </rPh>
    <rPh sb="1" eb="3">
      <t>ジギョウ</t>
    </rPh>
    <rPh sb="5" eb="7">
      <t>ジドウ</t>
    </rPh>
    <rPh sb="7" eb="9">
      <t>セイト</t>
    </rPh>
    <rPh sb="10" eb="11">
      <t>タイ</t>
    </rPh>
    <rPh sb="13" eb="15">
      <t>ガッコウ</t>
    </rPh>
    <rPh sb="15" eb="17">
      <t>アンゼン</t>
    </rPh>
    <rPh sb="18" eb="20">
      <t>ジュウジツ</t>
    </rPh>
    <rPh sb="21" eb="23">
      <t>ヒツヨウ</t>
    </rPh>
    <rPh sb="24" eb="26">
      <t>ジギョウ</t>
    </rPh>
    <rPh sb="30" eb="32">
      <t>ジギョウ</t>
    </rPh>
    <rPh sb="32" eb="34">
      <t>ナイヨウ</t>
    </rPh>
    <rPh sb="34" eb="35">
      <t>オヨ</t>
    </rPh>
    <rPh sb="36" eb="38">
      <t>ヨサン</t>
    </rPh>
    <rPh sb="39" eb="41">
      <t>シッコウ</t>
    </rPh>
    <rPh sb="41" eb="43">
      <t>ジョウキョウ</t>
    </rPh>
    <rPh sb="43" eb="44">
      <t>トウ</t>
    </rPh>
    <rPh sb="45" eb="47">
      <t>モンダイ</t>
    </rPh>
    <rPh sb="51" eb="52">
      <t>ヒ</t>
    </rPh>
    <rPh sb="53" eb="54">
      <t>ツヅ</t>
    </rPh>
    <rPh sb="55" eb="57">
      <t>ジッシ</t>
    </rPh>
    <rPh sb="63" eb="65">
      <t>ハンダン</t>
    </rPh>
    <phoneticPr fontId="5"/>
  </si>
  <si>
    <t>年度毎に執行状況を踏まえた事業内容の見直し・予算積算の見直しを行っているが、翌年度についても、執行状況等を踏まえ、より効率的・効果的なものとなるよう、検討していくこととしている。</t>
    <rPh sb="0" eb="2">
      <t>ネンド</t>
    </rPh>
    <rPh sb="2" eb="3">
      <t>マイ</t>
    </rPh>
    <rPh sb="4" eb="6">
      <t>シッコウ</t>
    </rPh>
    <rPh sb="6" eb="8">
      <t>ジョウキョウ</t>
    </rPh>
    <rPh sb="9" eb="10">
      <t>フ</t>
    </rPh>
    <rPh sb="13" eb="15">
      <t>ジギョウ</t>
    </rPh>
    <rPh sb="15" eb="17">
      <t>ナイヨウ</t>
    </rPh>
    <rPh sb="18" eb="20">
      <t>ミナオ</t>
    </rPh>
    <rPh sb="22" eb="24">
      <t>ヨサン</t>
    </rPh>
    <rPh sb="24" eb="26">
      <t>セキサン</t>
    </rPh>
    <rPh sb="27" eb="29">
      <t>ミナオ</t>
    </rPh>
    <rPh sb="31" eb="32">
      <t>オコナ</t>
    </rPh>
    <rPh sb="38" eb="41">
      <t>ヨクネンド</t>
    </rPh>
    <rPh sb="47" eb="49">
      <t>シッコウ</t>
    </rPh>
    <rPh sb="49" eb="51">
      <t>ジョウキョウ</t>
    </rPh>
    <rPh sb="51" eb="52">
      <t>トウ</t>
    </rPh>
    <rPh sb="53" eb="54">
      <t>フ</t>
    </rPh>
    <rPh sb="59" eb="62">
      <t>コウリツテキ</t>
    </rPh>
    <rPh sb="63" eb="66">
      <t>コウカテキ</t>
    </rPh>
    <rPh sb="75" eb="77">
      <t>ケントウ</t>
    </rPh>
    <phoneticPr fontId="5"/>
  </si>
  <si>
    <t>92,130,301/40</t>
    <phoneticPr fontId="5"/>
  </si>
  <si>
    <t>131,516,812/41</t>
    <phoneticPr fontId="5"/>
  </si>
  <si>
    <t>B.三重県教育委員会</t>
    <rPh sb="2" eb="5">
      <t>ミエケン</t>
    </rPh>
    <rPh sb="5" eb="7">
      <t>キョウイク</t>
    </rPh>
    <rPh sb="7" eb="10">
      <t>イインカイ</t>
    </rPh>
    <phoneticPr fontId="5"/>
  </si>
  <si>
    <t>諸謝金費</t>
    <rPh sb="0" eb="3">
      <t>ショシャキン</t>
    </rPh>
    <rPh sb="3" eb="4">
      <t>ヒ</t>
    </rPh>
    <phoneticPr fontId="5"/>
  </si>
  <si>
    <t>学校アドバイザー・講師謝金</t>
    <rPh sb="0" eb="2">
      <t>ガッコウ</t>
    </rPh>
    <rPh sb="9" eb="11">
      <t>コウシ</t>
    </rPh>
    <rPh sb="11" eb="13">
      <t>シャキン</t>
    </rPh>
    <phoneticPr fontId="5"/>
  </si>
  <si>
    <t>再委託費</t>
    <rPh sb="0" eb="3">
      <t>サイイタク</t>
    </rPh>
    <rPh sb="3" eb="4">
      <t>ヒ</t>
    </rPh>
    <phoneticPr fontId="5"/>
  </si>
  <si>
    <t>借損料</t>
    <rPh sb="0" eb="2">
      <t>シャクソン</t>
    </rPh>
    <rPh sb="2" eb="3">
      <t>リョウ</t>
    </rPh>
    <phoneticPr fontId="5"/>
  </si>
  <si>
    <t>研修会会場費・ETC利用料</t>
    <rPh sb="0" eb="3">
      <t>ケンシュウカイ</t>
    </rPh>
    <rPh sb="3" eb="6">
      <t>カイジョウヒ</t>
    </rPh>
    <rPh sb="10" eb="13">
      <t>リヨウリョウ</t>
    </rPh>
    <phoneticPr fontId="5"/>
  </si>
  <si>
    <t>旅費</t>
    <rPh sb="0" eb="2">
      <t>リョヒ</t>
    </rPh>
    <phoneticPr fontId="5"/>
  </si>
  <si>
    <t>学校アドバイザー・講師旅費</t>
    <rPh sb="0" eb="2">
      <t>ガッコウ</t>
    </rPh>
    <rPh sb="9" eb="11">
      <t>コウシ</t>
    </rPh>
    <rPh sb="11" eb="13">
      <t>リョヒ</t>
    </rPh>
    <phoneticPr fontId="5"/>
  </si>
  <si>
    <t>消耗品費</t>
    <rPh sb="0" eb="2">
      <t>ショウモウ</t>
    </rPh>
    <rPh sb="2" eb="3">
      <t>ヒン</t>
    </rPh>
    <rPh sb="3" eb="4">
      <t>ヒ</t>
    </rPh>
    <phoneticPr fontId="5"/>
  </si>
  <si>
    <t>事務用品・ボランティア活動費</t>
    <rPh sb="0" eb="2">
      <t>ジム</t>
    </rPh>
    <rPh sb="2" eb="4">
      <t>ヨウヒン</t>
    </rPh>
    <rPh sb="11" eb="13">
      <t>カツドウ</t>
    </rPh>
    <rPh sb="13" eb="14">
      <t>ヒ</t>
    </rPh>
    <phoneticPr fontId="5"/>
  </si>
  <si>
    <t>C.大阪府教育委員会</t>
    <rPh sb="2" eb="5">
      <t>オオサカフ</t>
    </rPh>
    <rPh sb="5" eb="7">
      <t>キョウイク</t>
    </rPh>
    <rPh sb="7" eb="10">
      <t>イインカイ</t>
    </rPh>
    <phoneticPr fontId="5"/>
  </si>
  <si>
    <t>D.石巻市教育委員会</t>
    <rPh sb="2" eb="5">
      <t>イシノマキシ</t>
    </rPh>
    <rPh sb="5" eb="7">
      <t>キョウイク</t>
    </rPh>
    <rPh sb="7" eb="10">
      <t>イインカイ</t>
    </rPh>
    <phoneticPr fontId="5"/>
  </si>
  <si>
    <t>設備備品費</t>
    <rPh sb="0" eb="2">
      <t>セツビ</t>
    </rPh>
    <rPh sb="2" eb="4">
      <t>ビヒン</t>
    </rPh>
    <rPh sb="4" eb="5">
      <t>ヒ</t>
    </rPh>
    <phoneticPr fontId="5"/>
  </si>
  <si>
    <t>緊急地震速報受信機</t>
    <rPh sb="0" eb="2">
      <t>キンキュウ</t>
    </rPh>
    <rPh sb="2" eb="4">
      <t>ジシン</t>
    </rPh>
    <rPh sb="4" eb="6">
      <t>ソクホウ</t>
    </rPh>
    <rPh sb="6" eb="9">
      <t>ジュシンキ</t>
    </rPh>
    <phoneticPr fontId="5"/>
  </si>
  <si>
    <t>印刷トナー・ラミネートフィルム・事務用品等</t>
    <rPh sb="0" eb="2">
      <t>インサツ</t>
    </rPh>
    <rPh sb="16" eb="18">
      <t>ジム</t>
    </rPh>
    <rPh sb="18" eb="20">
      <t>ヨウヒン</t>
    </rPh>
    <rPh sb="20" eb="21">
      <t>ナド</t>
    </rPh>
    <phoneticPr fontId="5"/>
  </si>
  <si>
    <t>学校アドバイザー講師旅費</t>
    <rPh sb="0" eb="2">
      <t>ガッコウ</t>
    </rPh>
    <rPh sb="8" eb="10">
      <t>コウシ</t>
    </rPh>
    <rPh sb="10" eb="12">
      <t>リョヒ</t>
    </rPh>
    <phoneticPr fontId="5"/>
  </si>
  <si>
    <t>スケアードストレイト交通安全教室</t>
    <rPh sb="10" eb="12">
      <t>コウツウ</t>
    </rPh>
    <rPh sb="12" eb="14">
      <t>アンゼン</t>
    </rPh>
    <rPh sb="14" eb="16">
      <t>キョウシツ</t>
    </rPh>
    <phoneticPr fontId="5"/>
  </si>
  <si>
    <t>研修会・成果発表会会場費</t>
    <rPh sb="0" eb="3">
      <t>ケンシュウカイ</t>
    </rPh>
    <rPh sb="4" eb="6">
      <t>セイカ</t>
    </rPh>
    <rPh sb="6" eb="9">
      <t>ハッピョウカイ</t>
    </rPh>
    <rPh sb="9" eb="11">
      <t>カイジョウ</t>
    </rPh>
    <rPh sb="11" eb="12">
      <t>ヒ</t>
    </rPh>
    <phoneticPr fontId="5"/>
  </si>
  <si>
    <t>学校安全の組織的な取組を実施するための体制を構築する。および、体系的・系統的な実践的な安全教育の実施</t>
    <phoneticPr fontId="5"/>
  </si>
  <si>
    <t>株式会社社会安全研究所</t>
    <rPh sb="0" eb="2">
      <t>カブシキ</t>
    </rPh>
    <rPh sb="2" eb="4">
      <t>カイシャ</t>
    </rPh>
    <rPh sb="4" eb="6">
      <t>シャカイ</t>
    </rPh>
    <rPh sb="6" eb="8">
      <t>アンゼン</t>
    </rPh>
    <rPh sb="8" eb="11">
      <t>ケンキュウジョ</t>
    </rPh>
    <phoneticPr fontId="5"/>
  </si>
  <si>
    <t>株式会社政策研究所</t>
    <rPh sb="0" eb="2">
      <t>カブシキ</t>
    </rPh>
    <rPh sb="2" eb="4">
      <t>カイシャ</t>
    </rPh>
    <rPh sb="4" eb="6">
      <t>セイサク</t>
    </rPh>
    <rPh sb="6" eb="9">
      <t>ケンキュウジョ</t>
    </rPh>
    <phoneticPr fontId="5"/>
  </si>
  <si>
    <t>学校安全資料作成のための調査研究</t>
    <rPh sb="0" eb="2">
      <t>ガッコウ</t>
    </rPh>
    <rPh sb="2" eb="4">
      <t>アンゼン</t>
    </rPh>
    <rPh sb="4" eb="6">
      <t>シリョウ</t>
    </rPh>
    <rPh sb="6" eb="8">
      <t>サクセイ</t>
    </rPh>
    <rPh sb="12" eb="14">
      <t>チョウサ</t>
    </rPh>
    <rPh sb="14" eb="16">
      <t>ケンキュウ</t>
    </rPh>
    <phoneticPr fontId="5"/>
  </si>
  <si>
    <t>教職員向け学校安全資料作成のための調査研究</t>
    <rPh sb="0" eb="3">
      <t>キョウショクイン</t>
    </rPh>
    <rPh sb="3" eb="4">
      <t>ム</t>
    </rPh>
    <rPh sb="5" eb="7">
      <t>ガッコウ</t>
    </rPh>
    <rPh sb="7" eb="9">
      <t>アンゼン</t>
    </rPh>
    <rPh sb="9" eb="11">
      <t>シリョウ</t>
    </rPh>
    <rPh sb="11" eb="13">
      <t>サクセイ</t>
    </rPh>
    <rPh sb="17" eb="19">
      <t>チョウサ</t>
    </rPh>
    <rPh sb="19" eb="21">
      <t>ケンキュウ</t>
    </rPh>
    <phoneticPr fontId="5"/>
  </si>
  <si>
    <t>E.株式会社社会安全研究所</t>
    <rPh sb="2" eb="6">
      <t>カブシキカイシャ</t>
    </rPh>
    <rPh sb="6" eb="8">
      <t>シャカイ</t>
    </rPh>
    <rPh sb="8" eb="10">
      <t>アンゼン</t>
    </rPh>
    <rPh sb="10" eb="13">
      <t>ケンキュウジョ</t>
    </rPh>
    <phoneticPr fontId="5"/>
  </si>
  <si>
    <t>人件費</t>
    <rPh sb="0" eb="3">
      <t>ジンケンヒ</t>
    </rPh>
    <phoneticPr fontId="5"/>
  </si>
  <si>
    <t>調査研究に係る各研究員人件費</t>
    <rPh sb="0" eb="2">
      <t>チョウサ</t>
    </rPh>
    <rPh sb="2" eb="4">
      <t>ケンキュウ</t>
    </rPh>
    <rPh sb="5" eb="6">
      <t>カカ</t>
    </rPh>
    <rPh sb="7" eb="11">
      <t>カクケンキュウイン</t>
    </rPh>
    <rPh sb="11" eb="14">
      <t>ジンケンヒ</t>
    </rPh>
    <phoneticPr fontId="5"/>
  </si>
  <si>
    <t>検討会資料・報告書印刷製本・電子データ作成</t>
    <rPh sb="0" eb="3">
      <t>ケントウカイ</t>
    </rPh>
    <rPh sb="3" eb="5">
      <t>シリョウ</t>
    </rPh>
    <rPh sb="6" eb="9">
      <t>ホウコクショ</t>
    </rPh>
    <rPh sb="9" eb="11">
      <t>インサツ</t>
    </rPh>
    <rPh sb="11" eb="13">
      <t>セイホン</t>
    </rPh>
    <rPh sb="14" eb="16">
      <t>デンシ</t>
    </rPh>
    <rPh sb="19" eb="21">
      <t>サクセイ</t>
    </rPh>
    <phoneticPr fontId="5"/>
  </si>
  <si>
    <t>ネットラーニング作成</t>
    <rPh sb="8" eb="10">
      <t>サクセイ</t>
    </rPh>
    <phoneticPr fontId="5"/>
  </si>
  <si>
    <t>一般管理費</t>
    <rPh sb="0" eb="2">
      <t>イッパン</t>
    </rPh>
    <rPh sb="2" eb="5">
      <t>カンリヒ</t>
    </rPh>
    <phoneticPr fontId="5"/>
  </si>
  <si>
    <t>学校安全の推進に関する計画に係る取組状況調査（平成30年度実績）で96.３％
※複数年おきの調査であり、平成30年度実績は令和元年度に調査。</t>
    <rPh sb="61" eb="62">
      <t>レイ</t>
    </rPh>
    <rPh sb="62" eb="63">
      <t>ワ</t>
    </rPh>
    <rPh sb="63" eb="64">
      <t>ガン</t>
    </rPh>
    <phoneticPr fontId="5"/>
  </si>
  <si>
    <t>‐</t>
  </si>
  <si>
    <t>静岡県教育委員会</t>
    <rPh sb="0" eb="3">
      <t>シズオカケン</t>
    </rPh>
    <rPh sb="3" eb="5">
      <t>キョウイク</t>
    </rPh>
    <rPh sb="5" eb="8">
      <t>イインカイ</t>
    </rPh>
    <phoneticPr fontId="5"/>
  </si>
  <si>
    <t>※金額は単位未満四捨五入して記載していることから、合計が一致しない場合がある。</t>
    <phoneticPr fontId="5"/>
  </si>
  <si>
    <t>委託事業は、関係機関と連携し円滑に事業を実施することが可能な都道府県教育委員会及び指定都市教育委員会を対象として募集を行っている。選定の際には、事業の趣旨に合致しているか精査している。</t>
    <phoneticPr fontId="5"/>
  </si>
  <si>
    <t>-</t>
    <phoneticPr fontId="5"/>
  </si>
  <si>
    <t>男女共同参画共生社会学習・安全課長
石塚　哲朗</t>
    <rPh sb="18" eb="20">
      <t>イシヅカ</t>
    </rPh>
    <rPh sb="21" eb="23">
      <t>テツロウ</t>
    </rPh>
    <phoneticPr fontId="5"/>
  </si>
  <si>
    <t>志摩市教育委員会・鳥羽市教育委員会
御浜町教育委員会</t>
    <rPh sb="0" eb="2">
      <t>シマ</t>
    </rPh>
    <rPh sb="2" eb="3">
      <t>シ</t>
    </rPh>
    <rPh sb="3" eb="5">
      <t>キョウイク</t>
    </rPh>
    <rPh sb="5" eb="8">
      <t>イインカイ</t>
    </rPh>
    <rPh sb="9" eb="12">
      <t>トバシ</t>
    </rPh>
    <rPh sb="12" eb="14">
      <t>キョウイク</t>
    </rPh>
    <rPh sb="14" eb="17">
      <t>イインカイ</t>
    </rPh>
    <rPh sb="18" eb="21">
      <t>ミハマチョウ</t>
    </rPh>
    <rPh sb="21" eb="23">
      <t>キョウイク</t>
    </rPh>
    <rPh sb="23" eb="26">
      <t>イインカイ</t>
    </rPh>
    <phoneticPr fontId="5"/>
  </si>
  <si>
    <t>リーフレットについては、文部科学省ＨＰに記載：https://www.mext.go.jp/a_menu/kenko/anzen/1358581.htm</t>
    <rPh sb="12" eb="14">
      <t>モンブ</t>
    </rPh>
    <rPh sb="14" eb="16">
      <t>カガク</t>
    </rPh>
    <rPh sb="16" eb="17">
      <t>ショウ</t>
    </rPh>
    <rPh sb="20" eb="22">
      <t>キサイ</t>
    </rPh>
    <phoneticPr fontId="5"/>
  </si>
  <si>
    <t>外部有識者による点検対象外</t>
    <phoneticPr fontId="5"/>
  </si>
  <si>
    <t>事業内容の
一部改善</t>
  </si>
  <si>
    <t>１．事業評価の観点：この事業は、教職員の安全に関する資質・能力を向上させることにより、防犯対策、通学路における交通安全対策及び防災対策等を推進するとともに、子供が自ら安全な行動をとれるようにするための安全教育を支援するなど、学校安全の取組を支援する事業であり、予算執行状況及び契約・執行手続きの観点から検証を行った。
２．所見：この事業は、平成29年度から決算において不用額が生じていることから、不用額が生じた要因を分析し、予算に反映すべきである。</t>
  </si>
  <si>
    <t>年度内に改善を検討</t>
  </si>
  <si>
    <t>本事業において不要額が発生した要因については、事業計画と事業執行の金額に差が生じたことが挙げられることから、学校現場のニーズを踏まえつつ、事業計画の段階で事業経費の費目・使途を適切に精査するとともに、より計画的かつ適切な予算執行に努める。
また、競争性の更なる向上を図るため、十分な公告期間を設けるとともに、仕様書の精査等を行い、競争性・公平性・透明性を確保する。また、事業主体となる地方公共団体等に詳細な調達情報の提供を行うといった情報共有を図ることにより受諾者を発掘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</si>
</sst>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741</xdr:row>
      <xdr:rowOff>129116</xdr:rowOff>
    </xdr:from>
    <xdr:to>
      <xdr:col>46</xdr:col>
      <xdr:colOff>71437</xdr:colOff>
      <xdr:row>764</xdr:row>
      <xdr:rowOff>98969</xdr:rowOff>
    </xdr:to>
    <xdr:pic>
      <xdr:nvPicPr>
        <xdr:cNvPr id="2" name="図 1"/>
        <xdr:cNvPicPr>
          <a:picLocks noChangeAspect="1"/>
        </xdr:cNvPicPr>
      </xdr:nvPicPr>
      <xdr:blipFill>
        <a:blip xmlns:r="http://schemas.openxmlformats.org/officeDocument/2006/relationships" r:embed="rId1"/>
        <a:stretch>
          <a:fillRect/>
        </a:stretch>
      </xdr:blipFill>
      <xdr:spPr>
        <a:xfrm>
          <a:off x="2119313" y="67042241"/>
          <a:ext cx="7262812" cy="91138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13" zoomScale="80" zoomScaleNormal="75" zoomScaleSheetLayoutView="80"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5" t="s">
        <v>0</v>
      </c>
      <c r="AK2" s="1005"/>
      <c r="AL2" s="1005"/>
      <c r="AM2" s="1005"/>
      <c r="AN2" s="1005"/>
      <c r="AO2" s="1006"/>
      <c r="AP2" s="1006"/>
      <c r="AQ2" s="1006"/>
      <c r="AR2" s="78" t="str">
        <f>IF(OR(AO2="　", AO2=""), "", "-")</f>
        <v/>
      </c>
      <c r="AS2" s="1007">
        <v>51</v>
      </c>
      <c r="AT2" s="1007"/>
      <c r="AU2" s="1007"/>
      <c r="AV2" s="51" t="str">
        <f>IF(AW2="", "", "-")</f>
        <v/>
      </c>
      <c r="AW2" s="950"/>
      <c r="AX2" s="950"/>
    </row>
    <row r="3" spans="1:50" ht="21" customHeight="1" thickBot="1" x14ac:dyDescent="0.2">
      <c r="A3" s="899" t="s">
        <v>424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161</v>
      </c>
      <c r="AK3" s="901"/>
      <c r="AL3" s="901"/>
      <c r="AM3" s="901"/>
      <c r="AN3" s="901"/>
      <c r="AO3" s="901"/>
      <c r="AP3" s="901"/>
      <c r="AQ3" s="901"/>
      <c r="AR3" s="901"/>
      <c r="AS3" s="901"/>
      <c r="AT3" s="901"/>
      <c r="AU3" s="901"/>
      <c r="AV3" s="901"/>
      <c r="AW3" s="901"/>
      <c r="AX3" s="24" t="s">
        <v>65</v>
      </c>
    </row>
    <row r="4" spans="1:50" ht="24.75" customHeight="1" x14ac:dyDescent="0.15">
      <c r="A4" s="728" t="s">
        <v>25</v>
      </c>
      <c r="B4" s="729"/>
      <c r="C4" s="729"/>
      <c r="D4" s="729"/>
      <c r="E4" s="729"/>
      <c r="F4" s="729"/>
      <c r="G4" s="706" t="s">
        <v>627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630</v>
      </c>
      <c r="AF4" s="712"/>
      <c r="AG4" s="712"/>
      <c r="AH4" s="712"/>
      <c r="AI4" s="712"/>
      <c r="AJ4" s="712"/>
      <c r="AK4" s="712"/>
      <c r="AL4" s="712"/>
      <c r="AM4" s="712"/>
      <c r="AN4" s="712"/>
      <c r="AO4" s="712"/>
      <c r="AP4" s="713"/>
      <c r="AQ4" s="714" t="s">
        <v>2</v>
      </c>
      <c r="AR4" s="709"/>
      <c r="AS4" s="709"/>
      <c r="AT4" s="709"/>
      <c r="AU4" s="709"/>
      <c r="AV4" s="709"/>
      <c r="AW4" s="709"/>
      <c r="AX4" s="715"/>
    </row>
    <row r="5" spans="1:50" ht="60.75" customHeight="1" x14ac:dyDescent="0.15">
      <c r="A5" s="716" t="s">
        <v>67</v>
      </c>
      <c r="B5" s="717"/>
      <c r="C5" s="717"/>
      <c r="D5" s="717"/>
      <c r="E5" s="717"/>
      <c r="F5" s="718"/>
      <c r="G5" s="871" t="s">
        <v>628</v>
      </c>
      <c r="H5" s="872"/>
      <c r="I5" s="872"/>
      <c r="J5" s="872"/>
      <c r="K5" s="872"/>
      <c r="L5" s="872"/>
      <c r="M5" s="873" t="s">
        <v>66</v>
      </c>
      <c r="N5" s="874"/>
      <c r="O5" s="874"/>
      <c r="P5" s="874"/>
      <c r="Q5" s="874"/>
      <c r="R5" s="875"/>
      <c r="S5" s="876" t="s">
        <v>629</v>
      </c>
      <c r="T5" s="872"/>
      <c r="U5" s="872"/>
      <c r="V5" s="872"/>
      <c r="W5" s="872"/>
      <c r="X5" s="877"/>
      <c r="Y5" s="722" t="s">
        <v>3</v>
      </c>
      <c r="Z5" s="569"/>
      <c r="AA5" s="569"/>
      <c r="AB5" s="569"/>
      <c r="AC5" s="569"/>
      <c r="AD5" s="570"/>
      <c r="AE5" s="723" t="s">
        <v>631</v>
      </c>
      <c r="AF5" s="723"/>
      <c r="AG5" s="723"/>
      <c r="AH5" s="723"/>
      <c r="AI5" s="723"/>
      <c r="AJ5" s="723"/>
      <c r="AK5" s="723"/>
      <c r="AL5" s="723"/>
      <c r="AM5" s="723"/>
      <c r="AN5" s="723"/>
      <c r="AO5" s="723"/>
      <c r="AP5" s="724"/>
      <c r="AQ5" s="725" t="s">
        <v>747</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102" customHeight="1" x14ac:dyDescent="0.15">
      <c r="A7" s="521" t="s">
        <v>22</v>
      </c>
      <c r="B7" s="522"/>
      <c r="C7" s="522"/>
      <c r="D7" s="522"/>
      <c r="E7" s="522"/>
      <c r="F7" s="523"/>
      <c r="G7" s="524" t="s">
        <v>561</v>
      </c>
      <c r="H7" s="525"/>
      <c r="I7" s="525"/>
      <c r="J7" s="525"/>
      <c r="K7" s="525"/>
      <c r="L7" s="525"/>
      <c r="M7" s="525"/>
      <c r="N7" s="525"/>
      <c r="O7" s="525"/>
      <c r="P7" s="525"/>
      <c r="Q7" s="525"/>
      <c r="R7" s="525"/>
      <c r="S7" s="525"/>
      <c r="T7" s="525"/>
      <c r="U7" s="525"/>
      <c r="V7" s="525"/>
      <c r="W7" s="525"/>
      <c r="X7" s="526"/>
      <c r="Y7" s="961" t="s">
        <v>388</v>
      </c>
      <c r="Z7" s="469"/>
      <c r="AA7" s="469"/>
      <c r="AB7" s="469"/>
      <c r="AC7" s="469"/>
      <c r="AD7" s="962"/>
      <c r="AE7" s="951" t="s">
        <v>562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1" t="s">
        <v>259</v>
      </c>
      <c r="B8" s="522"/>
      <c r="C8" s="522"/>
      <c r="D8" s="522"/>
      <c r="E8" s="522"/>
      <c r="F8" s="523"/>
      <c r="G8" s="974" t="str">
        <f>入力規則等!A27</f>
        <v>子ども・若者育成支援、少子化社会対策、男女共同参画</v>
      </c>
      <c r="H8" s="744"/>
      <c r="I8" s="744"/>
      <c r="J8" s="744"/>
      <c r="K8" s="744"/>
      <c r="L8" s="744"/>
      <c r="M8" s="744"/>
      <c r="N8" s="744"/>
      <c r="O8" s="744"/>
      <c r="P8" s="744"/>
      <c r="Q8" s="744"/>
      <c r="R8" s="744"/>
      <c r="S8" s="744"/>
      <c r="T8" s="744"/>
      <c r="U8" s="744"/>
      <c r="V8" s="744"/>
      <c r="W8" s="744"/>
      <c r="X8" s="975"/>
      <c r="Y8" s="878" t="s">
        <v>260</v>
      </c>
      <c r="Z8" s="879"/>
      <c r="AA8" s="879"/>
      <c r="AB8" s="879"/>
      <c r="AC8" s="879"/>
      <c r="AD8" s="880"/>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81" t="s">
        <v>23</v>
      </c>
      <c r="B9" s="882"/>
      <c r="C9" s="882"/>
      <c r="D9" s="882"/>
      <c r="E9" s="882"/>
      <c r="F9" s="882"/>
      <c r="G9" s="883" t="s">
        <v>563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1.5" customHeight="1" x14ac:dyDescent="0.15">
      <c r="A10" s="684" t="s">
        <v>30</v>
      </c>
      <c r="B10" s="685"/>
      <c r="C10" s="685"/>
      <c r="D10" s="685"/>
      <c r="E10" s="685"/>
      <c r="F10" s="685"/>
      <c r="G10" s="781" t="s">
        <v>564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17" t="s">
        <v>24</v>
      </c>
      <c r="B12" s="1018"/>
      <c r="C12" s="1018"/>
      <c r="D12" s="1018"/>
      <c r="E12" s="1018"/>
      <c r="F12" s="1019"/>
      <c r="G12" s="787"/>
      <c r="H12" s="788"/>
      <c r="I12" s="788"/>
      <c r="J12" s="788"/>
      <c r="K12" s="788"/>
      <c r="L12" s="788"/>
      <c r="M12" s="788"/>
      <c r="N12" s="788"/>
      <c r="O12" s="788"/>
      <c r="P12" s="441" t="s">
        <v>391</v>
      </c>
      <c r="Q12" s="442"/>
      <c r="R12" s="442"/>
      <c r="S12" s="442"/>
      <c r="T12" s="442"/>
      <c r="U12" s="442"/>
      <c r="V12" s="443"/>
      <c r="W12" s="441" t="s">
        <v>411</v>
      </c>
      <c r="X12" s="442"/>
      <c r="Y12" s="442"/>
      <c r="Z12" s="442"/>
      <c r="AA12" s="442"/>
      <c r="AB12" s="442"/>
      <c r="AC12" s="443"/>
      <c r="AD12" s="441" t="s">
        <v>418</v>
      </c>
      <c r="AE12" s="442"/>
      <c r="AF12" s="442"/>
      <c r="AG12" s="442"/>
      <c r="AH12" s="442"/>
      <c r="AI12" s="442"/>
      <c r="AJ12" s="443"/>
      <c r="AK12" s="441" t="s">
        <v>425</v>
      </c>
      <c r="AL12" s="442"/>
      <c r="AM12" s="442"/>
      <c r="AN12" s="442"/>
      <c r="AO12" s="442"/>
      <c r="AP12" s="442"/>
      <c r="AQ12" s="443"/>
      <c r="AR12" s="441" t="s">
        <v>426</v>
      </c>
      <c r="AS12" s="442"/>
      <c r="AT12" s="442"/>
      <c r="AU12" s="442"/>
      <c r="AV12" s="442"/>
      <c r="AW12" s="442"/>
      <c r="AX12" s="746"/>
    </row>
    <row r="13" spans="1:50" ht="21" customHeight="1" x14ac:dyDescent="0.15">
      <c r="A13" s="638"/>
      <c r="B13" s="639"/>
      <c r="C13" s="639"/>
      <c r="D13" s="639"/>
      <c r="E13" s="639"/>
      <c r="F13" s="640"/>
      <c r="G13" s="747" t="s">
        <v>6</v>
      </c>
      <c r="H13" s="748"/>
      <c r="I13" s="791" t="s">
        <v>7</v>
      </c>
      <c r="J13" s="792"/>
      <c r="K13" s="792"/>
      <c r="L13" s="792"/>
      <c r="M13" s="792"/>
      <c r="N13" s="792"/>
      <c r="O13" s="793"/>
      <c r="P13" s="681">
        <v>266.3</v>
      </c>
      <c r="Q13" s="682"/>
      <c r="R13" s="682"/>
      <c r="S13" s="682"/>
      <c r="T13" s="682"/>
      <c r="U13" s="682"/>
      <c r="V13" s="683"/>
      <c r="W13" s="681">
        <v>224.6</v>
      </c>
      <c r="X13" s="682"/>
      <c r="Y13" s="682"/>
      <c r="Z13" s="682"/>
      <c r="AA13" s="682"/>
      <c r="AB13" s="682"/>
      <c r="AC13" s="683"/>
      <c r="AD13" s="681">
        <v>234.1</v>
      </c>
      <c r="AE13" s="682"/>
      <c r="AF13" s="682"/>
      <c r="AG13" s="682"/>
      <c r="AH13" s="682"/>
      <c r="AI13" s="682"/>
      <c r="AJ13" s="683"/>
      <c r="AK13" s="681">
        <v>243.9</v>
      </c>
      <c r="AL13" s="682"/>
      <c r="AM13" s="682"/>
      <c r="AN13" s="682"/>
      <c r="AO13" s="682"/>
      <c r="AP13" s="682"/>
      <c r="AQ13" s="683"/>
      <c r="AR13" s="958">
        <v>243.9</v>
      </c>
      <c r="AS13" s="959"/>
      <c r="AT13" s="959"/>
      <c r="AU13" s="959"/>
      <c r="AV13" s="959"/>
      <c r="AW13" s="959"/>
      <c r="AX13" s="960"/>
    </row>
    <row r="14" spans="1:50" ht="21" customHeight="1" x14ac:dyDescent="0.15">
      <c r="A14" s="638"/>
      <c r="B14" s="639"/>
      <c r="C14" s="639"/>
      <c r="D14" s="639"/>
      <c r="E14" s="639"/>
      <c r="F14" s="640"/>
      <c r="G14" s="749"/>
      <c r="H14" s="750"/>
      <c r="I14" s="735" t="s">
        <v>8</v>
      </c>
      <c r="J14" s="789"/>
      <c r="K14" s="789"/>
      <c r="L14" s="789"/>
      <c r="M14" s="789"/>
      <c r="N14" s="789"/>
      <c r="O14" s="790"/>
      <c r="P14" s="681" t="s">
        <v>565</v>
      </c>
      <c r="Q14" s="682"/>
      <c r="R14" s="682"/>
      <c r="S14" s="682"/>
      <c r="T14" s="682"/>
      <c r="U14" s="682"/>
      <c r="V14" s="683"/>
      <c r="W14" s="681" t="s">
        <v>565</v>
      </c>
      <c r="X14" s="682"/>
      <c r="Y14" s="682"/>
      <c r="Z14" s="682"/>
      <c r="AA14" s="682"/>
      <c r="AB14" s="682"/>
      <c r="AC14" s="683"/>
      <c r="AD14" s="681" t="s">
        <v>632</v>
      </c>
      <c r="AE14" s="682"/>
      <c r="AF14" s="682"/>
      <c r="AG14" s="682"/>
      <c r="AH14" s="682"/>
      <c r="AI14" s="682"/>
      <c r="AJ14" s="683"/>
      <c r="AK14" s="681" t="s">
        <v>633</v>
      </c>
      <c r="AL14" s="682"/>
      <c r="AM14" s="682"/>
      <c r="AN14" s="682"/>
      <c r="AO14" s="682"/>
      <c r="AP14" s="682"/>
      <c r="AQ14" s="683"/>
      <c r="AR14" s="816"/>
      <c r="AS14" s="816"/>
      <c r="AT14" s="816"/>
      <c r="AU14" s="816"/>
      <c r="AV14" s="816"/>
      <c r="AW14" s="816"/>
      <c r="AX14" s="817"/>
    </row>
    <row r="15" spans="1:50" ht="21" customHeight="1" x14ac:dyDescent="0.15">
      <c r="A15" s="638"/>
      <c r="B15" s="639"/>
      <c r="C15" s="639"/>
      <c r="D15" s="639"/>
      <c r="E15" s="639"/>
      <c r="F15" s="640"/>
      <c r="G15" s="749"/>
      <c r="H15" s="750"/>
      <c r="I15" s="735" t="s">
        <v>51</v>
      </c>
      <c r="J15" s="736"/>
      <c r="K15" s="736"/>
      <c r="L15" s="736"/>
      <c r="M15" s="736"/>
      <c r="N15" s="736"/>
      <c r="O15" s="737"/>
      <c r="P15" s="681" t="s">
        <v>565</v>
      </c>
      <c r="Q15" s="682"/>
      <c r="R15" s="682"/>
      <c r="S15" s="682"/>
      <c r="T15" s="682"/>
      <c r="U15" s="682"/>
      <c r="V15" s="683"/>
      <c r="W15" s="681" t="s">
        <v>565</v>
      </c>
      <c r="X15" s="682"/>
      <c r="Y15" s="682"/>
      <c r="Z15" s="682"/>
      <c r="AA15" s="682"/>
      <c r="AB15" s="682"/>
      <c r="AC15" s="683"/>
      <c r="AD15" s="681" t="s">
        <v>565</v>
      </c>
      <c r="AE15" s="682"/>
      <c r="AF15" s="682"/>
      <c r="AG15" s="682"/>
      <c r="AH15" s="682"/>
      <c r="AI15" s="682"/>
      <c r="AJ15" s="683"/>
      <c r="AK15" s="681" t="s">
        <v>634</v>
      </c>
      <c r="AL15" s="682"/>
      <c r="AM15" s="682"/>
      <c r="AN15" s="682"/>
      <c r="AO15" s="682"/>
      <c r="AP15" s="682"/>
      <c r="AQ15" s="683"/>
      <c r="AR15" s="681"/>
      <c r="AS15" s="682"/>
      <c r="AT15" s="682"/>
      <c r="AU15" s="682"/>
      <c r="AV15" s="682"/>
      <c r="AW15" s="682"/>
      <c r="AX15" s="836"/>
    </row>
    <row r="16" spans="1:50" ht="21" customHeight="1" x14ac:dyDescent="0.15">
      <c r="A16" s="638"/>
      <c r="B16" s="639"/>
      <c r="C16" s="639"/>
      <c r="D16" s="639"/>
      <c r="E16" s="639"/>
      <c r="F16" s="640"/>
      <c r="G16" s="749"/>
      <c r="H16" s="750"/>
      <c r="I16" s="735" t="s">
        <v>52</v>
      </c>
      <c r="J16" s="736"/>
      <c r="K16" s="736"/>
      <c r="L16" s="736"/>
      <c r="M16" s="736"/>
      <c r="N16" s="736"/>
      <c r="O16" s="737"/>
      <c r="P16" s="681" t="s">
        <v>565</v>
      </c>
      <c r="Q16" s="682"/>
      <c r="R16" s="682"/>
      <c r="S16" s="682"/>
      <c r="T16" s="682"/>
      <c r="U16" s="682"/>
      <c r="V16" s="683"/>
      <c r="W16" s="681"/>
      <c r="X16" s="682"/>
      <c r="Y16" s="682"/>
      <c r="Z16" s="682"/>
      <c r="AA16" s="682"/>
      <c r="AB16" s="682"/>
      <c r="AC16" s="683"/>
      <c r="AD16" s="681" t="s">
        <v>565</v>
      </c>
      <c r="AE16" s="682"/>
      <c r="AF16" s="682"/>
      <c r="AG16" s="682"/>
      <c r="AH16" s="682"/>
      <c r="AI16" s="682"/>
      <c r="AJ16" s="683"/>
      <c r="AK16" s="681" t="s">
        <v>633</v>
      </c>
      <c r="AL16" s="682"/>
      <c r="AM16" s="682"/>
      <c r="AN16" s="682"/>
      <c r="AO16" s="682"/>
      <c r="AP16" s="682"/>
      <c r="AQ16" s="683"/>
      <c r="AR16" s="784"/>
      <c r="AS16" s="785"/>
      <c r="AT16" s="785"/>
      <c r="AU16" s="785"/>
      <c r="AV16" s="785"/>
      <c r="AW16" s="785"/>
      <c r="AX16" s="786"/>
    </row>
    <row r="17" spans="1:50" ht="24.75" customHeight="1" x14ac:dyDescent="0.15">
      <c r="A17" s="638"/>
      <c r="B17" s="639"/>
      <c r="C17" s="639"/>
      <c r="D17" s="639"/>
      <c r="E17" s="639"/>
      <c r="F17" s="640"/>
      <c r="G17" s="749"/>
      <c r="H17" s="750"/>
      <c r="I17" s="735" t="s">
        <v>50</v>
      </c>
      <c r="J17" s="789"/>
      <c r="K17" s="789"/>
      <c r="L17" s="789"/>
      <c r="M17" s="789"/>
      <c r="N17" s="789"/>
      <c r="O17" s="790"/>
      <c r="P17" s="681" t="s">
        <v>565</v>
      </c>
      <c r="Q17" s="682"/>
      <c r="R17" s="682"/>
      <c r="S17" s="682"/>
      <c r="T17" s="682"/>
      <c r="U17" s="682"/>
      <c r="V17" s="683"/>
      <c r="W17" s="681" t="s">
        <v>565</v>
      </c>
      <c r="X17" s="682"/>
      <c r="Y17" s="682"/>
      <c r="Z17" s="682"/>
      <c r="AA17" s="682"/>
      <c r="AB17" s="682"/>
      <c r="AC17" s="683"/>
      <c r="AD17" s="681" t="s">
        <v>565</v>
      </c>
      <c r="AE17" s="682"/>
      <c r="AF17" s="682"/>
      <c r="AG17" s="682"/>
      <c r="AH17" s="682"/>
      <c r="AI17" s="682"/>
      <c r="AJ17" s="683"/>
      <c r="AK17" s="681" t="s">
        <v>635</v>
      </c>
      <c r="AL17" s="682"/>
      <c r="AM17" s="682"/>
      <c r="AN17" s="682"/>
      <c r="AO17" s="682"/>
      <c r="AP17" s="682"/>
      <c r="AQ17" s="683"/>
      <c r="AR17" s="956"/>
      <c r="AS17" s="956"/>
      <c r="AT17" s="956"/>
      <c r="AU17" s="956"/>
      <c r="AV17" s="956"/>
      <c r="AW17" s="956"/>
      <c r="AX17" s="957"/>
    </row>
    <row r="18" spans="1:50" ht="24.75" customHeight="1" x14ac:dyDescent="0.15">
      <c r="A18" s="638"/>
      <c r="B18" s="639"/>
      <c r="C18" s="639"/>
      <c r="D18" s="639"/>
      <c r="E18" s="639"/>
      <c r="F18" s="640"/>
      <c r="G18" s="751"/>
      <c r="H18" s="752"/>
      <c r="I18" s="740" t="s">
        <v>20</v>
      </c>
      <c r="J18" s="741"/>
      <c r="K18" s="741"/>
      <c r="L18" s="741"/>
      <c r="M18" s="741"/>
      <c r="N18" s="741"/>
      <c r="O18" s="742"/>
      <c r="P18" s="910">
        <f>SUM(P13:V17)</f>
        <v>266.3</v>
      </c>
      <c r="Q18" s="911"/>
      <c r="R18" s="911"/>
      <c r="S18" s="911"/>
      <c r="T18" s="911"/>
      <c r="U18" s="911"/>
      <c r="V18" s="912"/>
      <c r="W18" s="910">
        <f>SUM(W13:AC17)</f>
        <v>224.6</v>
      </c>
      <c r="X18" s="911"/>
      <c r="Y18" s="911"/>
      <c r="Z18" s="911"/>
      <c r="AA18" s="911"/>
      <c r="AB18" s="911"/>
      <c r="AC18" s="912"/>
      <c r="AD18" s="910">
        <f>SUM(AD13:AJ17)</f>
        <v>234.1</v>
      </c>
      <c r="AE18" s="911"/>
      <c r="AF18" s="911"/>
      <c r="AG18" s="911"/>
      <c r="AH18" s="911"/>
      <c r="AI18" s="911"/>
      <c r="AJ18" s="912"/>
      <c r="AK18" s="910">
        <f>SUM(AK13:AQ17)</f>
        <v>243.9</v>
      </c>
      <c r="AL18" s="911"/>
      <c r="AM18" s="911"/>
      <c r="AN18" s="911"/>
      <c r="AO18" s="911"/>
      <c r="AP18" s="911"/>
      <c r="AQ18" s="912"/>
      <c r="AR18" s="910">
        <f>SUM(AR13:AX17)</f>
        <v>243.9</v>
      </c>
      <c r="AS18" s="911"/>
      <c r="AT18" s="911"/>
      <c r="AU18" s="911"/>
      <c r="AV18" s="911"/>
      <c r="AW18" s="911"/>
      <c r="AX18" s="913"/>
    </row>
    <row r="19" spans="1:50" ht="24.75" customHeight="1" x14ac:dyDescent="0.15">
      <c r="A19" s="638"/>
      <c r="B19" s="639"/>
      <c r="C19" s="639"/>
      <c r="D19" s="639"/>
      <c r="E19" s="639"/>
      <c r="F19" s="640"/>
      <c r="G19" s="908" t="s">
        <v>9</v>
      </c>
      <c r="H19" s="909"/>
      <c r="I19" s="909"/>
      <c r="J19" s="909"/>
      <c r="K19" s="909"/>
      <c r="L19" s="909"/>
      <c r="M19" s="909"/>
      <c r="N19" s="909"/>
      <c r="O19" s="909"/>
      <c r="P19" s="681">
        <v>176.5</v>
      </c>
      <c r="Q19" s="682"/>
      <c r="R19" s="682"/>
      <c r="S19" s="682"/>
      <c r="T19" s="682"/>
      <c r="U19" s="682"/>
      <c r="V19" s="683"/>
      <c r="W19" s="681">
        <v>146.25766100000001</v>
      </c>
      <c r="X19" s="682"/>
      <c r="Y19" s="682"/>
      <c r="Z19" s="682"/>
      <c r="AA19" s="682"/>
      <c r="AB19" s="682"/>
      <c r="AC19" s="683"/>
      <c r="AD19" s="681">
        <v>154.5</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8" t="s">
        <v>10</v>
      </c>
      <c r="H20" s="909"/>
      <c r="I20" s="909"/>
      <c r="J20" s="909"/>
      <c r="K20" s="909"/>
      <c r="L20" s="909"/>
      <c r="M20" s="909"/>
      <c r="N20" s="909"/>
      <c r="O20" s="909"/>
      <c r="P20" s="318">
        <f>IF(P18=0, "-", SUM(P19)/P18)</f>
        <v>0.66278633120540742</v>
      </c>
      <c r="Q20" s="318"/>
      <c r="R20" s="318"/>
      <c r="S20" s="318"/>
      <c r="T20" s="318"/>
      <c r="U20" s="318"/>
      <c r="V20" s="318"/>
      <c r="W20" s="318">
        <f t="shared" ref="W20" si="0">IF(W18=0, "-", SUM(W19)/W18)</f>
        <v>0.65119172306322359</v>
      </c>
      <c r="X20" s="318"/>
      <c r="Y20" s="318"/>
      <c r="Z20" s="318"/>
      <c r="AA20" s="318"/>
      <c r="AB20" s="318"/>
      <c r="AC20" s="318"/>
      <c r="AD20" s="318">
        <f t="shared" ref="AD20" si="1">IF(AD18=0, "-", SUM(AD19)/AD18)</f>
        <v>0.65997436992738145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81"/>
      <c r="B21" s="882"/>
      <c r="C21" s="882"/>
      <c r="D21" s="882"/>
      <c r="E21" s="882"/>
      <c r="F21" s="1020"/>
      <c r="G21" s="316" t="s">
        <v>354</v>
      </c>
      <c r="H21" s="317"/>
      <c r="I21" s="317"/>
      <c r="J21" s="317"/>
      <c r="K21" s="317"/>
      <c r="L21" s="317"/>
      <c r="M21" s="317"/>
      <c r="N21" s="317"/>
      <c r="O21" s="317"/>
      <c r="P21" s="318">
        <f>IF(P19=0, "-", SUM(P19)/SUM(P13,P14))</f>
        <v>0.66278633120540742</v>
      </c>
      <c r="Q21" s="318"/>
      <c r="R21" s="318"/>
      <c r="S21" s="318"/>
      <c r="T21" s="318"/>
      <c r="U21" s="318"/>
      <c r="V21" s="318"/>
      <c r="W21" s="318">
        <f t="shared" ref="W21" si="2">IF(W19=0, "-", SUM(W19)/SUM(W13,W14))</f>
        <v>0.65119172306322359</v>
      </c>
      <c r="X21" s="318"/>
      <c r="Y21" s="318"/>
      <c r="Z21" s="318"/>
      <c r="AA21" s="318"/>
      <c r="AB21" s="318"/>
      <c r="AC21" s="318"/>
      <c r="AD21" s="318">
        <f t="shared" ref="AD21" si="3">IF(AD19=0, "-", SUM(AD19)/SUM(AD13,AD14))</f>
        <v>0.65997436992738145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427</v>
      </c>
      <c r="B22" s="988"/>
      <c r="C22" s="988"/>
      <c r="D22" s="988"/>
      <c r="E22" s="988"/>
      <c r="F22" s="989"/>
      <c r="G22" s="1025" t="s">
        <v>333</v>
      </c>
      <c r="H22" s="221"/>
      <c r="I22" s="221"/>
      <c r="J22" s="221"/>
      <c r="K22" s="221"/>
      <c r="L22" s="221"/>
      <c r="M22" s="221"/>
      <c r="N22" s="221"/>
      <c r="O22" s="222"/>
      <c r="P22" s="976" t="s">
        <v>428</v>
      </c>
      <c r="Q22" s="221"/>
      <c r="R22" s="221"/>
      <c r="S22" s="221"/>
      <c r="T22" s="221"/>
      <c r="U22" s="221"/>
      <c r="V22" s="222"/>
      <c r="W22" s="976" t="s">
        <v>429</v>
      </c>
      <c r="X22" s="221"/>
      <c r="Y22" s="221"/>
      <c r="Z22" s="221"/>
      <c r="AA22" s="221"/>
      <c r="AB22" s="221"/>
      <c r="AC22" s="222"/>
      <c r="AD22" s="976" t="s">
        <v>332</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25.5" customHeight="1" x14ac:dyDescent="0.15">
      <c r="A23" s="990"/>
      <c r="B23" s="991"/>
      <c r="C23" s="991"/>
      <c r="D23" s="991"/>
      <c r="E23" s="991"/>
      <c r="F23" s="992"/>
      <c r="G23" s="1026" t="s">
        <v>566</v>
      </c>
      <c r="H23" s="1027"/>
      <c r="I23" s="1027"/>
      <c r="J23" s="1027"/>
      <c r="K23" s="1027"/>
      <c r="L23" s="1027"/>
      <c r="M23" s="1027"/>
      <c r="N23" s="1027"/>
      <c r="O23" s="1028"/>
      <c r="P23" s="958">
        <v>229.7</v>
      </c>
      <c r="Q23" s="959"/>
      <c r="R23" s="959"/>
      <c r="S23" s="959"/>
      <c r="T23" s="959"/>
      <c r="U23" s="959"/>
      <c r="V23" s="977"/>
      <c r="W23" s="958">
        <v>228.7</v>
      </c>
      <c r="X23" s="959"/>
      <c r="Y23" s="959"/>
      <c r="Z23" s="959"/>
      <c r="AA23" s="959"/>
      <c r="AB23" s="959"/>
      <c r="AC23" s="977"/>
      <c r="AD23" s="997" t="s">
        <v>744</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567</v>
      </c>
      <c r="H24" s="979"/>
      <c r="I24" s="979"/>
      <c r="J24" s="979"/>
      <c r="K24" s="979"/>
      <c r="L24" s="979"/>
      <c r="M24" s="979"/>
      <c r="N24" s="979"/>
      <c r="O24" s="980"/>
      <c r="P24" s="681">
        <v>11.1</v>
      </c>
      <c r="Q24" s="682"/>
      <c r="R24" s="682"/>
      <c r="S24" s="682"/>
      <c r="T24" s="682"/>
      <c r="U24" s="682"/>
      <c r="V24" s="683"/>
      <c r="W24" s="681">
        <v>12.2</v>
      </c>
      <c r="X24" s="682"/>
      <c r="Y24" s="682"/>
      <c r="Z24" s="682"/>
      <c r="AA24" s="682"/>
      <c r="AB24" s="682"/>
      <c r="AC24" s="683"/>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568</v>
      </c>
      <c r="H25" s="979"/>
      <c r="I25" s="979"/>
      <c r="J25" s="979"/>
      <c r="K25" s="979"/>
      <c r="L25" s="979"/>
      <c r="M25" s="979"/>
      <c r="N25" s="979"/>
      <c r="O25" s="980"/>
      <c r="P25" s="681">
        <v>1.4</v>
      </c>
      <c r="Q25" s="682"/>
      <c r="R25" s="682"/>
      <c r="S25" s="682"/>
      <c r="T25" s="682"/>
      <c r="U25" s="682"/>
      <c r="V25" s="683"/>
      <c r="W25" s="681">
        <v>1.4</v>
      </c>
      <c r="X25" s="682"/>
      <c r="Y25" s="682"/>
      <c r="Z25" s="682"/>
      <c r="AA25" s="682"/>
      <c r="AB25" s="682"/>
      <c r="AC25" s="683"/>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569</v>
      </c>
      <c r="H26" s="979"/>
      <c r="I26" s="979"/>
      <c r="J26" s="979"/>
      <c r="K26" s="979"/>
      <c r="L26" s="979"/>
      <c r="M26" s="979"/>
      <c r="N26" s="979"/>
      <c r="O26" s="980"/>
      <c r="P26" s="681">
        <v>0.9</v>
      </c>
      <c r="Q26" s="682"/>
      <c r="R26" s="682"/>
      <c r="S26" s="682"/>
      <c r="T26" s="682"/>
      <c r="U26" s="682"/>
      <c r="V26" s="683"/>
      <c r="W26" s="681">
        <v>0.9</v>
      </c>
      <c r="X26" s="682"/>
      <c r="Y26" s="682"/>
      <c r="Z26" s="682"/>
      <c r="AA26" s="682"/>
      <c r="AB26" s="682"/>
      <c r="AC26" s="683"/>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570</v>
      </c>
      <c r="H27" s="979"/>
      <c r="I27" s="979"/>
      <c r="J27" s="979"/>
      <c r="K27" s="979"/>
      <c r="L27" s="979"/>
      <c r="M27" s="979"/>
      <c r="N27" s="979"/>
      <c r="O27" s="980"/>
      <c r="P27" s="681">
        <v>0.4</v>
      </c>
      <c r="Q27" s="682"/>
      <c r="R27" s="682"/>
      <c r="S27" s="682"/>
      <c r="T27" s="682"/>
      <c r="U27" s="682"/>
      <c r="V27" s="683"/>
      <c r="W27" s="681">
        <v>0.4</v>
      </c>
      <c r="X27" s="682"/>
      <c r="Y27" s="682"/>
      <c r="Z27" s="682"/>
      <c r="AA27" s="682"/>
      <c r="AB27" s="682"/>
      <c r="AC27" s="683"/>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337</v>
      </c>
      <c r="H28" s="982"/>
      <c r="I28" s="982"/>
      <c r="J28" s="982"/>
      <c r="K28" s="982"/>
      <c r="L28" s="982"/>
      <c r="M28" s="982"/>
      <c r="N28" s="982"/>
      <c r="O28" s="983"/>
      <c r="P28" s="910">
        <f>P29-SUM(P23:P27)</f>
        <v>0.40000000000000568</v>
      </c>
      <c r="Q28" s="911"/>
      <c r="R28" s="911"/>
      <c r="S28" s="911"/>
      <c r="T28" s="911"/>
      <c r="U28" s="911"/>
      <c r="V28" s="912"/>
      <c r="W28" s="910">
        <f>W29-SUM(W23:W27)</f>
        <v>0.30000000000001137</v>
      </c>
      <c r="X28" s="911"/>
      <c r="Y28" s="911"/>
      <c r="Z28" s="911"/>
      <c r="AA28" s="911"/>
      <c r="AB28" s="911"/>
      <c r="AC28" s="912"/>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334</v>
      </c>
      <c r="H29" s="985"/>
      <c r="I29" s="985"/>
      <c r="J29" s="985"/>
      <c r="K29" s="985"/>
      <c r="L29" s="985"/>
      <c r="M29" s="985"/>
      <c r="N29" s="985"/>
      <c r="O29" s="986"/>
      <c r="P29" s="681">
        <f>AK13</f>
        <v>243.9</v>
      </c>
      <c r="Q29" s="682"/>
      <c r="R29" s="682"/>
      <c r="S29" s="682"/>
      <c r="T29" s="682"/>
      <c r="U29" s="682"/>
      <c r="V29" s="683"/>
      <c r="W29" s="1008">
        <f>AR13</f>
        <v>243.9</v>
      </c>
      <c r="X29" s="1009"/>
      <c r="Y29" s="1009"/>
      <c r="Z29" s="1009"/>
      <c r="AA29" s="1009"/>
      <c r="AB29" s="1009"/>
      <c r="AC29" s="1010"/>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93" t="s">
        <v>349</v>
      </c>
      <c r="B30" s="894"/>
      <c r="C30" s="894"/>
      <c r="D30" s="894"/>
      <c r="E30" s="894"/>
      <c r="F30" s="895"/>
      <c r="G30" s="800" t="s">
        <v>146</v>
      </c>
      <c r="H30" s="801"/>
      <c r="I30" s="801"/>
      <c r="J30" s="801"/>
      <c r="K30" s="801"/>
      <c r="L30" s="801"/>
      <c r="M30" s="801"/>
      <c r="N30" s="801"/>
      <c r="O30" s="802"/>
      <c r="P30" s="889" t="s">
        <v>59</v>
      </c>
      <c r="Q30" s="801"/>
      <c r="R30" s="801"/>
      <c r="S30" s="801"/>
      <c r="T30" s="801"/>
      <c r="U30" s="801"/>
      <c r="V30" s="801"/>
      <c r="W30" s="801"/>
      <c r="X30" s="802"/>
      <c r="Y30" s="886"/>
      <c r="Z30" s="887"/>
      <c r="AA30" s="888"/>
      <c r="AB30" s="890" t="s">
        <v>11</v>
      </c>
      <c r="AC30" s="891"/>
      <c r="AD30" s="892"/>
      <c r="AE30" s="890" t="s">
        <v>391</v>
      </c>
      <c r="AF30" s="891"/>
      <c r="AG30" s="891"/>
      <c r="AH30" s="892"/>
      <c r="AI30" s="890" t="s">
        <v>413</v>
      </c>
      <c r="AJ30" s="891"/>
      <c r="AK30" s="891"/>
      <c r="AL30" s="892"/>
      <c r="AM30" s="954" t="s">
        <v>418</v>
      </c>
      <c r="AN30" s="954"/>
      <c r="AO30" s="954"/>
      <c r="AP30" s="890"/>
      <c r="AQ30" s="794" t="s">
        <v>235</v>
      </c>
      <c r="AR30" s="795"/>
      <c r="AS30" s="795"/>
      <c r="AT30" s="796"/>
      <c r="AU30" s="801" t="s">
        <v>134</v>
      </c>
      <c r="AV30" s="801"/>
      <c r="AW30" s="801"/>
      <c r="AX30" s="955"/>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71" t="s">
        <v>565</v>
      </c>
      <c r="AR31" s="200"/>
      <c r="AS31" s="132" t="s">
        <v>236</v>
      </c>
      <c r="AT31" s="133"/>
      <c r="AU31" s="199">
        <v>3</v>
      </c>
      <c r="AV31" s="199"/>
      <c r="AW31" s="421" t="s">
        <v>181</v>
      </c>
      <c r="AX31" s="422"/>
    </row>
    <row r="32" spans="1:50" ht="23.25" customHeight="1" x14ac:dyDescent="0.15">
      <c r="A32" s="426"/>
      <c r="B32" s="424"/>
      <c r="C32" s="424"/>
      <c r="D32" s="424"/>
      <c r="E32" s="424"/>
      <c r="F32" s="425"/>
      <c r="G32" s="587" t="s">
        <v>571</v>
      </c>
      <c r="H32" s="588"/>
      <c r="I32" s="588"/>
      <c r="J32" s="588"/>
      <c r="K32" s="588"/>
      <c r="L32" s="588"/>
      <c r="M32" s="588"/>
      <c r="N32" s="588"/>
      <c r="O32" s="589"/>
      <c r="P32" s="104" t="s">
        <v>572</v>
      </c>
      <c r="Q32" s="104"/>
      <c r="R32" s="104"/>
      <c r="S32" s="104"/>
      <c r="T32" s="104"/>
      <c r="U32" s="104"/>
      <c r="V32" s="104"/>
      <c r="W32" s="104"/>
      <c r="X32" s="105"/>
      <c r="Y32" s="497" t="s">
        <v>12</v>
      </c>
      <c r="Z32" s="557"/>
      <c r="AA32" s="558"/>
      <c r="AB32" s="487" t="s">
        <v>370</v>
      </c>
      <c r="AC32" s="487"/>
      <c r="AD32" s="487"/>
      <c r="AE32" s="217" t="s">
        <v>565</v>
      </c>
      <c r="AF32" s="218"/>
      <c r="AG32" s="218"/>
      <c r="AH32" s="218"/>
      <c r="AI32" s="217">
        <v>96.3</v>
      </c>
      <c r="AJ32" s="218"/>
      <c r="AK32" s="218"/>
      <c r="AL32" s="218"/>
      <c r="AM32" s="217" t="s">
        <v>565</v>
      </c>
      <c r="AN32" s="218"/>
      <c r="AO32" s="218"/>
      <c r="AP32" s="218"/>
      <c r="AQ32" s="352" t="s">
        <v>565</v>
      </c>
      <c r="AR32" s="207"/>
      <c r="AS32" s="207"/>
      <c r="AT32" s="353"/>
      <c r="AU32" s="218" t="s">
        <v>565</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370</v>
      </c>
      <c r="AC33" s="549"/>
      <c r="AD33" s="549"/>
      <c r="AE33" s="217" t="s">
        <v>565</v>
      </c>
      <c r="AF33" s="218"/>
      <c r="AG33" s="218"/>
      <c r="AH33" s="218"/>
      <c r="AI33" s="217">
        <v>100</v>
      </c>
      <c r="AJ33" s="218"/>
      <c r="AK33" s="218"/>
      <c r="AL33" s="218"/>
      <c r="AM33" s="217" t="s">
        <v>565</v>
      </c>
      <c r="AN33" s="218"/>
      <c r="AO33" s="218"/>
      <c r="AP33" s="218"/>
      <c r="AQ33" s="352" t="s">
        <v>565</v>
      </c>
      <c r="AR33" s="207"/>
      <c r="AS33" s="207"/>
      <c r="AT33" s="353"/>
      <c r="AU33" s="218">
        <v>100</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t="s">
        <v>565</v>
      </c>
      <c r="AF34" s="218"/>
      <c r="AG34" s="218"/>
      <c r="AH34" s="218"/>
      <c r="AI34" s="217">
        <v>96.3</v>
      </c>
      <c r="AJ34" s="218"/>
      <c r="AK34" s="218"/>
      <c r="AL34" s="218"/>
      <c r="AM34" s="217" t="s">
        <v>565</v>
      </c>
      <c r="AN34" s="218"/>
      <c r="AO34" s="218"/>
      <c r="AP34" s="218"/>
      <c r="AQ34" s="352" t="s">
        <v>565</v>
      </c>
      <c r="AR34" s="207"/>
      <c r="AS34" s="207"/>
      <c r="AT34" s="353"/>
      <c r="AU34" s="218" t="s">
        <v>565</v>
      </c>
      <c r="AV34" s="218"/>
      <c r="AW34" s="218"/>
      <c r="AX34" s="220"/>
    </row>
    <row r="35" spans="1:50" ht="23.25" customHeight="1" x14ac:dyDescent="0.15">
      <c r="A35" s="225" t="s">
        <v>379</v>
      </c>
      <c r="B35" s="226"/>
      <c r="C35" s="226"/>
      <c r="D35" s="226"/>
      <c r="E35" s="226"/>
      <c r="F35" s="227"/>
      <c r="G35" s="231" t="s">
        <v>741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349</v>
      </c>
      <c r="B37" s="798"/>
      <c r="C37" s="798"/>
      <c r="D37" s="798"/>
      <c r="E37" s="798"/>
      <c r="F37" s="799"/>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391</v>
      </c>
      <c r="AF37" s="244"/>
      <c r="AG37" s="244"/>
      <c r="AH37" s="245"/>
      <c r="AI37" s="243" t="s">
        <v>389</v>
      </c>
      <c r="AJ37" s="244"/>
      <c r="AK37" s="244"/>
      <c r="AL37" s="245"/>
      <c r="AM37" s="249" t="s">
        <v>418</v>
      </c>
      <c r="AN37" s="249"/>
      <c r="AO37" s="249"/>
      <c r="AP37" s="249"/>
      <c r="AQ37" s="150" t="s">
        <v>235</v>
      </c>
      <c r="AR37" s="151"/>
      <c r="AS37" s="151"/>
      <c r="AT37" s="152"/>
      <c r="AU37" s="437" t="s">
        <v>134</v>
      </c>
      <c r="AV37" s="437"/>
      <c r="AW37" s="437"/>
      <c r="AX37" s="949"/>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71" t="s">
        <v>565</v>
      </c>
      <c r="AR38" s="200"/>
      <c r="AS38" s="132" t="s">
        <v>236</v>
      </c>
      <c r="AT38" s="133"/>
      <c r="AU38" s="199">
        <v>3</v>
      </c>
      <c r="AV38" s="199"/>
      <c r="AW38" s="421" t="s">
        <v>181</v>
      </c>
      <c r="AX38" s="422"/>
    </row>
    <row r="39" spans="1:50" ht="23.25" customHeight="1" x14ac:dyDescent="0.15">
      <c r="A39" s="426"/>
      <c r="B39" s="424"/>
      <c r="C39" s="424"/>
      <c r="D39" s="424"/>
      <c r="E39" s="424"/>
      <c r="F39" s="425"/>
      <c r="G39" s="587" t="s">
        <v>573</v>
      </c>
      <c r="H39" s="588"/>
      <c r="I39" s="588"/>
      <c r="J39" s="588"/>
      <c r="K39" s="588"/>
      <c r="L39" s="588"/>
      <c r="M39" s="588"/>
      <c r="N39" s="588"/>
      <c r="O39" s="589"/>
      <c r="P39" s="104" t="s">
        <v>574</v>
      </c>
      <c r="Q39" s="104"/>
      <c r="R39" s="104"/>
      <c r="S39" s="104"/>
      <c r="T39" s="104"/>
      <c r="U39" s="104"/>
      <c r="V39" s="104"/>
      <c r="W39" s="104"/>
      <c r="X39" s="105"/>
      <c r="Y39" s="497" t="s">
        <v>12</v>
      </c>
      <c r="Z39" s="557"/>
      <c r="AA39" s="558"/>
      <c r="AB39" s="487" t="s">
        <v>575</v>
      </c>
      <c r="AC39" s="487"/>
      <c r="AD39" s="487"/>
      <c r="AE39" s="217">
        <v>57</v>
      </c>
      <c r="AF39" s="218"/>
      <c r="AG39" s="218"/>
      <c r="AH39" s="218"/>
      <c r="AI39" s="217">
        <v>74</v>
      </c>
      <c r="AJ39" s="218"/>
      <c r="AK39" s="218"/>
      <c r="AL39" s="218"/>
      <c r="AM39" s="217">
        <v>57</v>
      </c>
      <c r="AN39" s="218"/>
      <c r="AO39" s="218"/>
      <c r="AP39" s="218"/>
      <c r="AQ39" s="352" t="s">
        <v>565</v>
      </c>
      <c r="AR39" s="207"/>
      <c r="AS39" s="207"/>
      <c r="AT39" s="353"/>
      <c r="AU39" s="218" t="s">
        <v>565</v>
      </c>
      <c r="AV39" s="218"/>
      <c r="AW39" s="218"/>
      <c r="AX39" s="220"/>
    </row>
    <row r="40" spans="1:50" ht="23.2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575</v>
      </c>
      <c r="AC40" s="549"/>
      <c r="AD40" s="549"/>
      <c r="AE40" s="217">
        <v>0</v>
      </c>
      <c r="AF40" s="218"/>
      <c r="AG40" s="218"/>
      <c r="AH40" s="218"/>
      <c r="AI40" s="217">
        <v>0</v>
      </c>
      <c r="AJ40" s="218"/>
      <c r="AK40" s="218"/>
      <c r="AL40" s="218"/>
      <c r="AM40" s="217">
        <v>0</v>
      </c>
      <c r="AN40" s="218"/>
      <c r="AO40" s="218"/>
      <c r="AP40" s="218"/>
      <c r="AQ40" s="352" t="s">
        <v>565</v>
      </c>
      <c r="AR40" s="207"/>
      <c r="AS40" s="207"/>
      <c r="AT40" s="353"/>
      <c r="AU40" s="218">
        <v>0</v>
      </c>
      <c r="AV40" s="218"/>
      <c r="AW40" s="218"/>
      <c r="AX40" s="220"/>
    </row>
    <row r="41" spans="1:50" ht="23.2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t="s">
        <v>565</v>
      </c>
      <c r="AF41" s="218"/>
      <c r="AG41" s="218"/>
      <c r="AH41" s="218"/>
      <c r="AI41" s="217" t="s">
        <v>699</v>
      </c>
      <c r="AJ41" s="218"/>
      <c r="AK41" s="218"/>
      <c r="AL41" s="219"/>
      <c r="AM41" s="217" t="s">
        <v>699</v>
      </c>
      <c r="AN41" s="218"/>
      <c r="AO41" s="218"/>
      <c r="AP41" s="219"/>
      <c r="AQ41" s="352" t="s">
        <v>565</v>
      </c>
      <c r="AR41" s="207"/>
      <c r="AS41" s="207"/>
      <c r="AT41" s="353"/>
      <c r="AU41" s="218" t="s">
        <v>565</v>
      </c>
      <c r="AV41" s="218"/>
      <c r="AW41" s="218"/>
      <c r="AX41" s="220"/>
    </row>
    <row r="42" spans="1:50" ht="23.25" customHeight="1" x14ac:dyDescent="0.15">
      <c r="A42" s="225" t="s">
        <v>379</v>
      </c>
      <c r="B42" s="226"/>
      <c r="C42" s="226"/>
      <c r="D42" s="226"/>
      <c r="E42" s="226"/>
      <c r="F42" s="227"/>
      <c r="G42" s="231" t="s">
        <v>576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349</v>
      </c>
      <c r="B44" s="798"/>
      <c r="C44" s="798"/>
      <c r="D44" s="798"/>
      <c r="E44" s="798"/>
      <c r="F44" s="799"/>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391</v>
      </c>
      <c r="AF44" s="244"/>
      <c r="AG44" s="244"/>
      <c r="AH44" s="245"/>
      <c r="AI44" s="243" t="s">
        <v>389</v>
      </c>
      <c r="AJ44" s="244"/>
      <c r="AK44" s="244"/>
      <c r="AL44" s="245"/>
      <c r="AM44" s="249" t="s">
        <v>418</v>
      </c>
      <c r="AN44" s="249"/>
      <c r="AO44" s="249"/>
      <c r="AP44" s="249"/>
      <c r="AQ44" s="150" t="s">
        <v>235</v>
      </c>
      <c r="AR44" s="151"/>
      <c r="AS44" s="151"/>
      <c r="AT44" s="152"/>
      <c r="AU44" s="437" t="s">
        <v>134</v>
      </c>
      <c r="AV44" s="437"/>
      <c r="AW44" s="437"/>
      <c r="AX44" s="949"/>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71" t="s">
        <v>565</v>
      </c>
      <c r="AR45" s="200"/>
      <c r="AS45" s="132" t="s">
        <v>236</v>
      </c>
      <c r="AT45" s="133"/>
      <c r="AU45" s="199">
        <v>3</v>
      </c>
      <c r="AV45" s="199"/>
      <c r="AW45" s="421" t="s">
        <v>181</v>
      </c>
      <c r="AX45" s="422"/>
    </row>
    <row r="46" spans="1:50" ht="23.25" customHeight="1" x14ac:dyDescent="0.15">
      <c r="A46" s="426"/>
      <c r="B46" s="424"/>
      <c r="C46" s="424"/>
      <c r="D46" s="424"/>
      <c r="E46" s="424"/>
      <c r="F46" s="425"/>
      <c r="G46" s="587" t="s">
        <v>577</v>
      </c>
      <c r="H46" s="588"/>
      <c r="I46" s="588"/>
      <c r="J46" s="588"/>
      <c r="K46" s="588"/>
      <c r="L46" s="588"/>
      <c r="M46" s="588"/>
      <c r="N46" s="588"/>
      <c r="O46" s="589"/>
      <c r="P46" s="104" t="s">
        <v>578</v>
      </c>
      <c r="Q46" s="104"/>
      <c r="R46" s="104"/>
      <c r="S46" s="104"/>
      <c r="T46" s="104"/>
      <c r="U46" s="104"/>
      <c r="V46" s="104"/>
      <c r="W46" s="104"/>
      <c r="X46" s="105"/>
      <c r="Y46" s="497" t="s">
        <v>12</v>
      </c>
      <c r="Z46" s="557"/>
      <c r="AA46" s="558"/>
      <c r="AB46" s="487" t="s">
        <v>370</v>
      </c>
      <c r="AC46" s="487"/>
      <c r="AD46" s="487"/>
      <c r="AE46" s="217" t="s">
        <v>565</v>
      </c>
      <c r="AF46" s="218"/>
      <c r="AG46" s="218"/>
      <c r="AH46" s="218"/>
      <c r="AI46" s="217">
        <v>87.8</v>
      </c>
      <c r="AJ46" s="218"/>
      <c r="AK46" s="218"/>
      <c r="AL46" s="218"/>
      <c r="AM46" s="217" t="s">
        <v>699</v>
      </c>
      <c r="AN46" s="218"/>
      <c r="AO46" s="218"/>
      <c r="AP46" s="219"/>
      <c r="AQ46" s="352" t="s">
        <v>565</v>
      </c>
      <c r="AR46" s="207"/>
      <c r="AS46" s="207"/>
      <c r="AT46" s="353"/>
      <c r="AU46" s="218" t="s">
        <v>565</v>
      </c>
      <c r="AV46" s="218"/>
      <c r="AW46" s="218"/>
      <c r="AX46" s="220"/>
    </row>
    <row r="47" spans="1:50" ht="23.25"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t="s">
        <v>370</v>
      </c>
      <c r="AC47" s="549"/>
      <c r="AD47" s="549"/>
      <c r="AE47" s="217" t="s">
        <v>565</v>
      </c>
      <c r="AF47" s="218"/>
      <c r="AG47" s="218"/>
      <c r="AH47" s="218"/>
      <c r="AI47" s="217">
        <v>90</v>
      </c>
      <c r="AJ47" s="218"/>
      <c r="AK47" s="218"/>
      <c r="AL47" s="218"/>
      <c r="AM47" s="217" t="s">
        <v>699</v>
      </c>
      <c r="AN47" s="218"/>
      <c r="AO47" s="218"/>
      <c r="AP47" s="219"/>
      <c r="AQ47" s="352" t="s">
        <v>565</v>
      </c>
      <c r="AR47" s="207"/>
      <c r="AS47" s="207"/>
      <c r="AT47" s="353"/>
      <c r="AU47" s="218">
        <v>100</v>
      </c>
      <c r="AV47" s="218"/>
      <c r="AW47" s="218"/>
      <c r="AX47" s="220"/>
    </row>
    <row r="48" spans="1:50" ht="23.25"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t="s">
        <v>565</v>
      </c>
      <c r="AF48" s="218"/>
      <c r="AG48" s="218"/>
      <c r="AH48" s="218"/>
      <c r="AI48" s="217">
        <v>97.6</v>
      </c>
      <c r="AJ48" s="218"/>
      <c r="AK48" s="218"/>
      <c r="AL48" s="218"/>
      <c r="AM48" s="217" t="s">
        <v>699</v>
      </c>
      <c r="AN48" s="218"/>
      <c r="AO48" s="218"/>
      <c r="AP48" s="219"/>
      <c r="AQ48" s="352" t="s">
        <v>565</v>
      </c>
      <c r="AR48" s="207"/>
      <c r="AS48" s="207"/>
      <c r="AT48" s="353"/>
      <c r="AU48" s="218" t="s">
        <v>565</v>
      </c>
      <c r="AV48" s="218"/>
      <c r="AW48" s="218"/>
      <c r="AX48" s="220"/>
    </row>
    <row r="49" spans="1:50" ht="23.25" customHeight="1" x14ac:dyDescent="0.15">
      <c r="A49" s="225" t="s">
        <v>379</v>
      </c>
      <c r="B49" s="226"/>
      <c r="C49" s="226"/>
      <c r="D49" s="226"/>
      <c r="E49" s="226"/>
      <c r="F49" s="227"/>
      <c r="G49" s="231" t="s">
        <v>700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349</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391</v>
      </c>
      <c r="AF51" s="244"/>
      <c r="AG51" s="244"/>
      <c r="AH51" s="245"/>
      <c r="AI51" s="243" t="s">
        <v>389</v>
      </c>
      <c r="AJ51" s="244"/>
      <c r="AK51" s="244"/>
      <c r="AL51" s="245"/>
      <c r="AM51" s="249" t="s">
        <v>418</v>
      </c>
      <c r="AN51" s="249"/>
      <c r="AO51" s="249"/>
      <c r="AP51" s="249"/>
      <c r="AQ51" s="150" t="s">
        <v>235</v>
      </c>
      <c r="AR51" s="151"/>
      <c r="AS51" s="151"/>
      <c r="AT51" s="152"/>
      <c r="AU51" s="963" t="s">
        <v>134</v>
      </c>
      <c r="AV51" s="963"/>
      <c r="AW51" s="963"/>
      <c r="AX51" s="964"/>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71" t="s">
        <v>565</v>
      </c>
      <c r="AR52" s="200"/>
      <c r="AS52" s="132" t="s">
        <v>236</v>
      </c>
      <c r="AT52" s="133"/>
      <c r="AU52" s="199">
        <v>3</v>
      </c>
      <c r="AV52" s="199"/>
      <c r="AW52" s="421" t="s">
        <v>181</v>
      </c>
      <c r="AX52" s="422"/>
    </row>
    <row r="53" spans="1:50" ht="23.25" customHeight="1" x14ac:dyDescent="0.15">
      <c r="A53" s="426"/>
      <c r="B53" s="424"/>
      <c r="C53" s="424"/>
      <c r="D53" s="424"/>
      <c r="E53" s="424"/>
      <c r="F53" s="425"/>
      <c r="G53" s="587" t="s">
        <v>579</v>
      </c>
      <c r="H53" s="588"/>
      <c r="I53" s="588"/>
      <c r="J53" s="588"/>
      <c r="K53" s="588"/>
      <c r="L53" s="588"/>
      <c r="M53" s="588"/>
      <c r="N53" s="588"/>
      <c r="O53" s="589"/>
      <c r="P53" s="104" t="s">
        <v>580</v>
      </c>
      <c r="Q53" s="104"/>
      <c r="R53" s="104"/>
      <c r="S53" s="104"/>
      <c r="T53" s="104"/>
      <c r="U53" s="104"/>
      <c r="V53" s="104"/>
      <c r="W53" s="104"/>
      <c r="X53" s="105"/>
      <c r="Y53" s="497" t="s">
        <v>12</v>
      </c>
      <c r="Z53" s="557"/>
      <c r="AA53" s="558"/>
      <c r="AB53" s="487" t="s">
        <v>370</v>
      </c>
      <c r="AC53" s="487"/>
      <c r="AD53" s="487"/>
      <c r="AE53" s="217" t="s">
        <v>565</v>
      </c>
      <c r="AF53" s="218"/>
      <c r="AG53" s="218"/>
      <c r="AH53" s="218"/>
      <c r="AI53" s="217">
        <v>98.9</v>
      </c>
      <c r="AJ53" s="218"/>
      <c r="AK53" s="218"/>
      <c r="AL53" s="218"/>
      <c r="AM53" s="217" t="s">
        <v>699</v>
      </c>
      <c r="AN53" s="218"/>
      <c r="AO53" s="218"/>
      <c r="AP53" s="218"/>
      <c r="AQ53" s="352" t="s">
        <v>565</v>
      </c>
      <c r="AR53" s="207"/>
      <c r="AS53" s="207"/>
      <c r="AT53" s="353"/>
      <c r="AU53" s="218" t="s">
        <v>565</v>
      </c>
      <c r="AV53" s="218"/>
      <c r="AW53" s="218"/>
      <c r="AX53" s="220"/>
    </row>
    <row r="54" spans="1:50" ht="23.25"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t="s">
        <v>370</v>
      </c>
      <c r="AC54" s="549"/>
      <c r="AD54" s="549"/>
      <c r="AE54" s="217" t="s">
        <v>565</v>
      </c>
      <c r="AF54" s="218"/>
      <c r="AG54" s="218"/>
      <c r="AH54" s="218"/>
      <c r="AI54" s="217">
        <v>100</v>
      </c>
      <c r="AJ54" s="218"/>
      <c r="AK54" s="218"/>
      <c r="AL54" s="218"/>
      <c r="AM54" s="217" t="s">
        <v>699</v>
      </c>
      <c r="AN54" s="218"/>
      <c r="AO54" s="218"/>
      <c r="AP54" s="218"/>
      <c r="AQ54" s="352" t="s">
        <v>565</v>
      </c>
      <c r="AR54" s="207"/>
      <c r="AS54" s="207"/>
      <c r="AT54" s="353"/>
      <c r="AU54" s="218">
        <v>100</v>
      </c>
      <c r="AV54" s="218"/>
      <c r="AW54" s="218"/>
      <c r="AX54" s="220"/>
    </row>
    <row r="55" spans="1:50" ht="23.25"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8" t="s">
        <v>14</v>
      </c>
      <c r="AC55" s="618"/>
      <c r="AD55" s="618"/>
      <c r="AE55" s="217" t="s">
        <v>565</v>
      </c>
      <c r="AF55" s="218"/>
      <c r="AG55" s="218"/>
      <c r="AH55" s="218"/>
      <c r="AI55" s="217">
        <v>98.9</v>
      </c>
      <c r="AJ55" s="218"/>
      <c r="AK55" s="218"/>
      <c r="AL55" s="218"/>
      <c r="AM55" s="217" t="s">
        <v>699</v>
      </c>
      <c r="AN55" s="218"/>
      <c r="AO55" s="218"/>
      <c r="AP55" s="218"/>
      <c r="AQ55" s="352" t="s">
        <v>565</v>
      </c>
      <c r="AR55" s="207"/>
      <c r="AS55" s="207"/>
      <c r="AT55" s="353"/>
      <c r="AU55" s="218" t="s">
        <v>565</v>
      </c>
      <c r="AV55" s="218"/>
      <c r="AW55" s="218"/>
      <c r="AX55" s="220"/>
    </row>
    <row r="56" spans="1:50" ht="23.25" customHeight="1" x14ac:dyDescent="0.15">
      <c r="A56" s="225" t="s">
        <v>379</v>
      </c>
      <c r="B56" s="226"/>
      <c r="C56" s="226"/>
      <c r="D56" s="226"/>
      <c r="E56" s="226"/>
      <c r="F56" s="227"/>
      <c r="G56" s="231" t="s">
        <v>701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349</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391</v>
      </c>
      <c r="AF58" s="244"/>
      <c r="AG58" s="244"/>
      <c r="AH58" s="245"/>
      <c r="AI58" s="243" t="s">
        <v>389</v>
      </c>
      <c r="AJ58" s="244"/>
      <c r="AK58" s="244"/>
      <c r="AL58" s="245"/>
      <c r="AM58" s="249" t="s">
        <v>418</v>
      </c>
      <c r="AN58" s="249"/>
      <c r="AO58" s="249"/>
      <c r="AP58" s="249"/>
      <c r="AQ58" s="150" t="s">
        <v>235</v>
      </c>
      <c r="AR58" s="151"/>
      <c r="AS58" s="151"/>
      <c r="AT58" s="152"/>
      <c r="AU58" s="963" t="s">
        <v>134</v>
      </c>
      <c r="AV58" s="963"/>
      <c r="AW58" s="963"/>
      <c r="AX58" s="964"/>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71" t="s">
        <v>565</v>
      </c>
      <c r="AR59" s="200"/>
      <c r="AS59" s="132" t="s">
        <v>236</v>
      </c>
      <c r="AT59" s="133"/>
      <c r="AU59" s="199">
        <v>3</v>
      </c>
      <c r="AV59" s="199"/>
      <c r="AW59" s="421" t="s">
        <v>181</v>
      </c>
      <c r="AX59" s="422"/>
    </row>
    <row r="60" spans="1:50" ht="30.75" customHeight="1" x14ac:dyDescent="0.15">
      <c r="A60" s="426"/>
      <c r="B60" s="424"/>
      <c r="C60" s="424"/>
      <c r="D60" s="424"/>
      <c r="E60" s="424"/>
      <c r="F60" s="425"/>
      <c r="G60" s="587" t="s">
        <v>581</v>
      </c>
      <c r="H60" s="588"/>
      <c r="I60" s="588"/>
      <c r="J60" s="588"/>
      <c r="K60" s="588"/>
      <c r="L60" s="588"/>
      <c r="M60" s="588"/>
      <c r="N60" s="588"/>
      <c r="O60" s="589"/>
      <c r="P60" s="104" t="s">
        <v>582</v>
      </c>
      <c r="Q60" s="104"/>
      <c r="R60" s="104"/>
      <c r="S60" s="104"/>
      <c r="T60" s="104"/>
      <c r="U60" s="104"/>
      <c r="V60" s="104"/>
      <c r="W60" s="104"/>
      <c r="X60" s="105"/>
      <c r="Y60" s="497" t="s">
        <v>12</v>
      </c>
      <c r="Z60" s="557"/>
      <c r="AA60" s="558"/>
      <c r="AB60" s="487" t="s">
        <v>370</v>
      </c>
      <c r="AC60" s="487"/>
      <c r="AD60" s="487"/>
      <c r="AE60" s="217" t="s">
        <v>565</v>
      </c>
      <c r="AF60" s="218"/>
      <c r="AG60" s="218"/>
      <c r="AH60" s="218"/>
      <c r="AI60" s="217">
        <v>89.9</v>
      </c>
      <c r="AJ60" s="218"/>
      <c r="AK60" s="218"/>
      <c r="AL60" s="218"/>
      <c r="AM60" s="217" t="s">
        <v>699</v>
      </c>
      <c r="AN60" s="218"/>
      <c r="AO60" s="218"/>
      <c r="AP60" s="218"/>
      <c r="AQ60" s="352" t="s">
        <v>565</v>
      </c>
      <c r="AR60" s="207"/>
      <c r="AS60" s="207"/>
      <c r="AT60" s="353"/>
      <c r="AU60" s="218" t="s">
        <v>565</v>
      </c>
      <c r="AV60" s="218"/>
      <c r="AW60" s="218"/>
      <c r="AX60" s="220"/>
    </row>
    <row r="61" spans="1:50" ht="30.75"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t="s">
        <v>370</v>
      </c>
      <c r="AC61" s="549"/>
      <c r="AD61" s="549"/>
      <c r="AE61" s="217" t="s">
        <v>565</v>
      </c>
      <c r="AF61" s="218"/>
      <c r="AG61" s="218"/>
      <c r="AH61" s="218"/>
      <c r="AI61" s="217">
        <v>100</v>
      </c>
      <c r="AJ61" s="218"/>
      <c r="AK61" s="218"/>
      <c r="AL61" s="218"/>
      <c r="AM61" s="217" t="s">
        <v>699</v>
      </c>
      <c r="AN61" s="218"/>
      <c r="AO61" s="218"/>
      <c r="AP61" s="218"/>
      <c r="AQ61" s="352" t="s">
        <v>565</v>
      </c>
      <c r="AR61" s="207"/>
      <c r="AS61" s="207"/>
      <c r="AT61" s="353"/>
      <c r="AU61" s="218">
        <v>100</v>
      </c>
      <c r="AV61" s="218"/>
      <c r="AW61" s="218"/>
      <c r="AX61" s="220"/>
    </row>
    <row r="62" spans="1:50" ht="30.75"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t="s">
        <v>565</v>
      </c>
      <c r="AF62" s="218"/>
      <c r="AG62" s="218"/>
      <c r="AH62" s="218"/>
      <c r="AI62" s="217">
        <v>89.9</v>
      </c>
      <c r="AJ62" s="218"/>
      <c r="AK62" s="218"/>
      <c r="AL62" s="218"/>
      <c r="AM62" s="217" t="s">
        <v>699</v>
      </c>
      <c r="AN62" s="218"/>
      <c r="AO62" s="218"/>
      <c r="AP62" s="218"/>
      <c r="AQ62" s="352" t="s">
        <v>565</v>
      </c>
      <c r="AR62" s="207"/>
      <c r="AS62" s="207"/>
      <c r="AT62" s="353"/>
      <c r="AU62" s="218" t="s">
        <v>565</v>
      </c>
      <c r="AV62" s="218"/>
      <c r="AW62" s="218"/>
      <c r="AX62" s="220"/>
    </row>
    <row r="63" spans="1:50" ht="23.25" customHeight="1" x14ac:dyDescent="0.15">
      <c r="A63" s="225" t="s">
        <v>379</v>
      </c>
      <c r="B63" s="226"/>
      <c r="C63" s="226"/>
      <c r="D63" s="226"/>
      <c r="E63" s="226"/>
      <c r="F63" s="227"/>
      <c r="G63" s="231" t="s">
        <v>702</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350</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345</v>
      </c>
      <c r="X65" s="514"/>
      <c r="Y65" s="517"/>
      <c r="Z65" s="517"/>
      <c r="AA65" s="518"/>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355</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350</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5"/>
      <c r="B75" s="536"/>
      <c r="C75" s="536"/>
      <c r="D75" s="536"/>
      <c r="E75" s="536"/>
      <c r="F75" s="537"/>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5"/>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382</v>
      </c>
      <c r="B78" s="341"/>
      <c r="C78" s="341"/>
      <c r="D78" s="341"/>
      <c r="E78" s="338" t="s">
        <v>328</v>
      </c>
      <c r="F78" s="339"/>
      <c r="G78" s="56" t="s">
        <v>238</v>
      </c>
      <c r="H78" s="610"/>
      <c r="I78" s="611"/>
      <c r="J78" s="611"/>
      <c r="K78" s="611"/>
      <c r="L78" s="611"/>
      <c r="M78" s="611"/>
      <c r="N78" s="611"/>
      <c r="O78" s="612"/>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344</v>
      </c>
      <c r="AP79" s="278"/>
      <c r="AQ79" s="278"/>
      <c r="AR79" s="80" t="s">
        <v>342</v>
      </c>
      <c r="AS79" s="277"/>
      <c r="AT79" s="278"/>
      <c r="AU79" s="278"/>
      <c r="AV79" s="278"/>
      <c r="AW79" s="278"/>
      <c r="AX79" s="1021"/>
    </row>
    <row r="80" spans="1:50" ht="18.75" hidden="1" customHeight="1" x14ac:dyDescent="0.15">
      <c r="A80" s="896" t="s">
        <v>147</v>
      </c>
      <c r="B80" s="550" t="s">
        <v>341</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430</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7"/>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7"/>
      <c r="B82" s="553"/>
      <c r="C82" s="454"/>
      <c r="D82" s="454"/>
      <c r="E82" s="454"/>
      <c r="F82" s="455"/>
      <c r="G82" s="700"/>
      <c r="H82" s="700"/>
      <c r="I82" s="700"/>
      <c r="J82" s="700"/>
      <c r="K82" s="700"/>
      <c r="L82" s="700"/>
      <c r="M82" s="700"/>
      <c r="N82" s="700"/>
      <c r="O82" s="700"/>
      <c r="P82" s="700"/>
      <c r="Q82" s="700"/>
      <c r="R82" s="700"/>
      <c r="S82" s="700"/>
      <c r="T82" s="700"/>
      <c r="U82" s="700"/>
      <c r="V82" s="700"/>
      <c r="W82" s="700"/>
      <c r="X82" s="700"/>
      <c r="Y82" s="700"/>
      <c r="Z82" s="700"/>
      <c r="AA82" s="701"/>
      <c r="AB82" s="91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7"/>
    </row>
    <row r="83" spans="1:60" ht="22.5" hidden="1" customHeight="1" x14ac:dyDescent="0.15">
      <c r="A83" s="897"/>
      <c r="B83" s="553"/>
      <c r="C83" s="454"/>
      <c r="D83" s="454"/>
      <c r="E83" s="454"/>
      <c r="F83" s="455"/>
      <c r="G83" s="702"/>
      <c r="H83" s="702"/>
      <c r="I83" s="702"/>
      <c r="J83" s="702"/>
      <c r="K83" s="702"/>
      <c r="L83" s="702"/>
      <c r="M83" s="702"/>
      <c r="N83" s="702"/>
      <c r="O83" s="702"/>
      <c r="P83" s="702"/>
      <c r="Q83" s="702"/>
      <c r="R83" s="702"/>
      <c r="S83" s="702"/>
      <c r="T83" s="702"/>
      <c r="U83" s="702"/>
      <c r="V83" s="702"/>
      <c r="W83" s="702"/>
      <c r="X83" s="702"/>
      <c r="Y83" s="702"/>
      <c r="Z83" s="702"/>
      <c r="AA83" s="703"/>
      <c r="AB83" s="91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9"/>
    </row>
    <row r="84" spans="1:60" ht="19.5" hidden="1" customHeight="1" x14ac:dyDescent="0.15">
      <c r="A84" s="897"/>
      <c r="B84" s="554"/>
      <c r="C84" s="555"/>
      <c r="D84" s="555"/>
      <c r="E84" s="555"/>
      <c r="F84" s="556"/>
      <c r="G84" s="704"/>
      <c r="H84" s="704"/>
      <c r="I84" s="704"/>
      <c r="J84" s="704"/>
      <c r="K84" s="704"/>
      <c r="L84" s="704"/>
      <c r="M84" s="704"/>
      <c r="N84" s="704"/>
      <c r="O84" s="704"/>
      <c r="P84" s="704"/>
      <c r="Q84" s="704"/>
      <c r="R84" s="704"/>
      <c r="S84" s="704"/>
      <c r="T84" s="704"/>
      <c r="U84" s="704"/>
      <c r="V84" s="704"/>
      <c r="W84" s="704"/>
      <c r="X84" s="704"/>
      <c r="Y84" s="704"/>
      <c r="Z84" s="704"/>
      <c r="AA84" s="705"/>
      <c r="AB84" s="92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1"/>
    </row>
    <row r="85" spans="1:60" ht="18.75" hidden="1" customHeight="1" x14ac:dyDescent="0.15">
      <c r="A85" s="897"/>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7"/>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7"/>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8" t="s">
        <v>14</v>
      </c>
      <c r="AC89" s="618"/>
      <c r="AD89" s="618"/>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9" t="s">
        <v>134</v>
      </c>
      <c r="AV90" s="559"/>
      <c r="AW90" s="559"/>
      <c r="AX90" s="560"/>
    </row>
    <row r="91" spans="1:60" ht="18.75" hidden="1" customHeight="1" x14ac:dyDescent="0.15">
      <c r="A91" s="897"/>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7"/>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8" t="s">
        <v>14</v>
      </c>
      <c r="AC94" s="618"/>
      <c r="AD94" s="618"/>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7"/>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7"/>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7" t="s">
        <v>13</v>
      </c>
      <c r="Z99" s="928"/>
      <c r="AA99" s="929"/>
      <c r="AB99" s="924" t="s">
        <v>14</v>
      </c>
      <c r="AC99" s="925"/>
      <c r="AD99" s="926"/>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351</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6"/>
      <c r="Z100" s="887"/>
      <c r="AA100" s="888"/>
      <c r="AB100" s="507" t="s">
        <v>11</v>
      </c>
      <c r="AC100" s="507"/>
      <c r="AD100" s="507"/>
      <c r="AE100" s="565" t="s">
        <v>391</v>
      </c>
      <c r="AF100" s="566"/>
      <c r="AG100" s="566"/>
      <c r="AH100" s="567"/>
      <c r="AI100" s="565" t="s">
        <v>411</v>
      </c>
      <c r="AJ100" s="566"/>
      <c r="AK100" s="566"/>
      <c r="AL100" s="567"/>
      <c r="AM100" s="565" t="s">
        <v>418</v>
      </c>
      <c r="AN100" s="566"/>
      <c r="AO100" s="566"/>
      <c r="AP100" s="567"/>
      <c r="AQ100" s="323" t="s">
        <v>431</v>
      </c>
      <c r="AR100" s="324"/>
      <c r="AS100" s="324"/>
      <c r="AT100" s="325"/>
      <c r="AU100" s="323" t="s">
        <v>432</v>
      </c>
      <c r="AV100" s="324"/>
      <c r="AW100" s="324"/>
      <c r="AX100" s="326"/>
    </row>
    <row r="101" spans="1:60" ht="33" customHeight="1" x14ac:dyDescent="0.15">
      <c r="A101" s="448"/>
      <c r="B101" s="449"/>
      <c r="C101" s="449"/>
      <c r="D101" s="449"/>
      <c r="E101" s="449"/>
      <c r="F101" s="450"/>
      <c r="G101" s="104" t="s">
        <v>583</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584</v>
      </c>
      <c r="AC101" s="487"/>
      <c r="AD101" s="487"/>
      <c r="AE101" s="217">
        <v>257</v>
      </c>
      <c r="AF101" s="218"/>
      <c r="AG101" s="218"/>
      <c r="AH101" s="219"/>
      <c r="AI101" s="217">
        <v>221</v>
      </c>
      <c r="AJ101" s="218"/>
      <c r="AK101" s="218"/>
      <c r="AL101" s="219"/>
      <c r="AM101" s="217">
        <v>222</v>
      </c>
      <c r="AN101" s="218"/>
      <c r="AO101" s="218"/>
      <c r="AP101" s="219"/>
      <c r="AQ101" s="217" t="s">
        <v>565</v>
      </c>
      <c r="AR101" s="218"/>
      <c r="AS101" s="218"/>
      <c r="AT101" s="219"/>
      <c r="AU101" s="217" t="s">
        <v>565</v>
      </c>
      <c r="AV101" s="218"/>
      <c r="AW101" s="218"/>
      <c r="AX101" s="219"/>
    </row>
    <row r="102" spans="1:60" ht="33"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584</v>
      </c>
      <c r="AC102" s="487"/>
      <c r="AD102" s="487"/>
      <c r="AE102" s="444">
        <v>234</v>
      </c>
      <c r="AF102" s="444"/>
      <c r="AG102" s="444"/>
      <c r="AH102" s="444"/>
      <c r="AI102" s="444">
        <v>234</v>
      </c>
      <c r="AJ102" s="444"/>
      <c r="AK102" s="444"/>
      <c r="AL102" s="444"/>
      <c r="AM102" s="444">
        <v>196</v>
      </c>
      <c r="AN102" s="444"/>
      <c r="AO102" s="444"/>
      <c r="AP102" s="444"/>
      <c r="AQ102" s="272">
        <v>202</v>
      </c>
      <c r="AR102" s="273"/>
      <c r="AS102" s="273"/>
      <c r="AT102" s="322"/>
      <c r="AU102" s="272">
        <v>202</v>
      </c>
      <c r="AV102" s="273"/>
      <c r="AW102" s="273"/>
      <c r="AX102" s="322"/>
    </row>
    <row r="103" spans="1:60" ht="31.5" customHeight="1" x14ac:dyDescent="0.15">
      <c r="A103" s="445" t="s">
        <v>351</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391</v>
      </c>
      <c r="AF103" s="442"/>
      <c r="AG103" s="442"/>
      <c r="AH103" s="443"/>
      <c r="AI103" s="441" t="s">
        <v>389</v>
      </c>
      <c r="AJ103" s="442"/>
      <c r="AK103" s="442"/>
      <c r="AL103" s="443"/>
      <c r="AM103" s="441" t="s">
        <v>418</v>
      </c>
      <c r="AN103" s="442"/>
      <c r="AO103" s="442"/>
      <c r="AP103" s="443"/>
      <c r="AQ103" s="283" t="s">
        <v>431</v>
      </c>
      <c r="AR103" s="284"/>
      <c r="AS103" s="284"/>
      <c r="AT103" s="327"/>
      <c r="AU103" s="283" t="s">
        <v>432</v>
      </c>
      <c r="AV103" s="284"/>
      <c r="AW103" s="284"/>
      <c r="AX103" s="285"/>
    </row>
    <row r="104" spans="1:60" ht="23.25" customHeight="1" x14ac:dyDescent="0.15">
      <c r="A104" s="448"/>
      <c r="B104" s="449"/>
      <c r="C104" s="449"/>
      <c r="D104" s="449"/>
      <c r="E104" s="449"/>
      <c r="F104" s="450"/>
      <c r="G104" s="104" t="s">
        <v>585</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586</v>
      </c>
      <c r="AC104" s="572"/>
      <c r="AD104" s="573"/>
      <c r="AE104" s="217">
        <v>1300300</v>
      </c>
      <c r="AF104" s="218"/>
      <c r="AG104" s="218"/>
      <c r="AH104" s="219"/>
      <c r="AI104" s="217">
        <v>1280500</v>
      </c>
      <c r="AJ104" s="218"/>
      <c r="AK104" s="218"/>
      <c r="AL104" s="219"/>
      <c r="AM104" s="217">
        <v>1265500</v>
      </c>
      <c r="AN104" s="218"/>
      <c r="AO104" s="218"/>
      <c r="AP104" s="219"/>
      <c r="AQ104" s="217" t="s">
        <v>565</v>
      </c>
      <c r="AR104" s="218"/>
      <c r="AS104" s="218"/>
      <c r="AT104" s="219"/>
      <c r="AU104" s="217" t="s">
        <v>565</v>
      </c>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586</v>
      </c>
      <c r="AC105" s="495"/>
      <c r="AD105" s="496"/>
      <c r="AE105" s="444">
        <v>1074500</v>
      </c>
      <c r="AF105" s="444"/>
      <c r="AG105" s="444"/>
      <c r="AH105" s="444"/>
      <c r="AI105" s="444">
        <v>1070000</v>
      </c>
      <c r="AJ105" s="444"/>
      <c r="AK105" s="444"/>
      <c r="AL105" s="444"/>
      <c r="AM105" s="444">
        <v>1280000</v>
      </c>
      <c r="AN105" s="444"/>
      <c r="AO105" s="444"/>
      <c r="AP105" s="444"/>
      <c r="AQ105" s="217">
        <v>1300000</v>
      </c>
      <c r="AR105" s="218"/>
      <c r="AS105" s="218"/>
      <c r="AT105" s="219"/>
      <c r="AU105" s="272">
        <v>1300000</v>
      </c>
      <c r="AV105" s="273"/>
      <c r="AW105" s="273"/>
      <c r="AX105" s="322"/>
    </row>
    <row r="106" spans="1:60" ht="31.5" hidden="1" customHeight="1" x14ac:dyDescent="0.15">
      <c r="A106" s="445" t="s">
        <v>351</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391</v>
      </c>
      <c r="AF106" s="442"/>
      <c r="AG106" s="442"/>
      <c r="AH106" s="443"/>
      <c r="AI106" s="441" t="s">
        <v>389</v>
      </c>
      <c r="AJ106" s="442"/>
      <c r="AK106" s="442"/>
      <c r="AL106" s="443"/>
      <c r="AM106" s="441" t="s">
        <v>418</v>
      </c>
      <c r="AN106" s="442"/>
      <c r="AO106" s="442"/>
      <c r="AP106" s="443"/>
      <c r="AQ106" s="283" t="s">
        <v>431</v>
      </c>
      <c r="AR106" s="284"/>
      <c r="AS106" s="284"/>
      <c r="AT106" s="327"/>
      <c r="AU106" s="283" t="s">
        <v>432</v>
      </c>
      <c r="AV106" s="284"/>
      <c r="AW106" s="284"/>
      <c r="AX106" s="285"/>
    </row>
    <row r="107" spans="1:60" ht="23.25" hidden="1" customHeight="1" x14ac:dyDescent="0.15">
      <c r="A107" s="448"/>
      <c r="B107" s="449"/>
      <c r="C107" s="449"/>
      <c r="D107" s="449"/>
      <c r="E107" s="449"/>
      <c r="F107" s="450"/>
      <c r="G107" s="104" t="s">
        <v>587</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588</v>
      </c>
      <c r="AC107" s="572"/>
      <c r="AD107" s="573"/>
      <c r="AE107" s="444" t="s">
        <v>565</v>
      </c>
      <c r="AF107" s="444"/>
      <c r="AG107" s="444"/>
      <c r="AH107" s="444"/>
      <c r="AI107" s="444">
        <v>41</v>
      </c>
      <c r="AJ107" s="444"/>
      <c r="AK107" s="444"/>
      <c r="AL107" s="444"/>
      <c r="AM107" s="444" t="s">
        <v>565</v>
      </c>
      <c r="AN107" s="444"/>
      <c r="AO107" s="444"/>
      <c r="AP107" s="444"/>
      <c r="AQ107" s="217" t="s">
        <v>565</v>
      </c>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588</v>
      </c>
      <c r="AC108" s="495"/>
      <c r="AD108" s="496"/>
      <c r="AE108" s="444" t="s">
        <v>565</v>
      </c>
      <c r="AF108" s="444"/>
      <c r="AG108" s="444"/>
      <c r="AH108" s="444"/>
      <c r="AI108" s="444">
        <v>47</v>
      </c>
      <c r="AJ108" s="444"/>
      <c r="AK108" s="444"/>
      <c r="AL108" s="444"/>
      <c r="AM108" s="444">
        <v>47</v>
      </c>
      <c r="AN108" s="444"/>
      <c r="AO108" s="444"/>
      <c r="AP108" s="444"/>
      <c r="AQ108" s="217">
        <v>47</v>
      </c>
      <c r="AR108" s="218"/>
      <c r="AS108" s="218"/>
      <c r="AT108" s="219"/>
      <c r="AU108" s="272"/>
      <c r="AV108" s="273"/>
      <c r="AW108" s="273"/>
      <c r="AX108" s="322"/>
    </row>
    <row r="109" spans="1:60" ht="31.5" hidden="1" customHeight="1" x14ac:dyDescent="0.15">
      <c r="A109" s="445" t="s">
        <v>351</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391</v>
      </c>
      <c r="AF109" s="442"/>
      <c r="AG109" s="442"/>
      <c r="AH109" s="443"/>
      <c r="AI109" s="441" t="s">
        <v>389</v>
      </c>
      <c r="AJ109" s="442"/>
      <c r="AK109" s="442"/>
      <c r="AL109" s="443"/>
      <c r="AM109" s="441" t="s">
        <v>418</v>
      </c>
      <c r="AN109" s="442"/>
      <c r="AO109" s="442"/>
      <c r="AP109" s="443"/>
      <c r="AQ109" s="283" t="s">
        <v>431</v>
      </c>
      <c r="AR109" s="284"/>
      <c r="AS109" s="284"/>
      <c r="AT109" s="327"/>
      <c r="AU109" s="283" t="s">
        <v>432</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t="s">
        <v>565</v>
      </c>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351</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391</v>
      </c>
      <c r="AF112" s="442"/>
      <c r="AG112" s="442"/>
      <c r="AH112" s="443"/>
      <c r="AI112" s="441" t="s">
        <v>389</v>
      </c>
      <c r="AJ112" s="442"/>
      <c r="AK112" s="442"/>
      <c r="AL112" s="443"/>
      <c r="AM112" s="441" t="s">
        <v>418</v>
      </c>
      <c r="AN112" s="442"/>
      <c r="AO112" s="442"/>
      <c r="AP112" s="443"/>
      <c r="AQ112" s="283" t="s">
        <v>431</v>
      </c>
      <c r="AR112" s="284"/>
      <c r="AS112" s="284"/>
      <c r="AT112" s="327"/>
      <c r="AU112" s="283" t="s">
        <v>432</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391</v>
      </c>
      <c r="AF115" s="442"/>
      <c r="AG115" s="442"/>
      <c r="AH115" s="443"/>
      <c r="AI115" s="441" t="s">
        <v>389</v>
      </c>
      <c r="AJ115" s="442"/>
      <c r="AK115" s="442"/>
      <c r="AL115" s="443"/>
      <c r="AM115" s="441" t="s">
        <v>418</v>
      </c>
      <c r="AN115" s="442"/>
      <c r="AO115" s="442"/>
      <c r="AP115" s="443"/>
      <c r="AQ115" s="615" t="s">
        <v>433</v>
      </c>
      <c r="AR115" s="616"/>
      <c r="AS115" s="616"/>
      <c r="AT115" s="616"/>
      <c r="AU115" s="616"/>
      <c r="AV115" s="616"/>
      <c r="AW115" s="616"/>
      <c r="AX115" s="617"/>
    </row>
    <row r="116" spans="1:50" ht="23.25" customHeight="1" x14ac:dyDescent="0.15">
      <c r="A116" s="465"/>
      <c r="B116" s="466"/>
      <c r="C116" s="466"/>
      <c r="D116" s="466"/>
      <c r="E116" s="466"/>
      <c r="F116" s="467"/>
      <c r="G116" s="414" t="s">
        <v>589</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590</v>
      </c>
      <c r="AC116" s="489"/>
      <c r="AD116" s="490"/>
      <c r="AE116" s="444">
        <v>56770</v>
      </c>
      <c r="AF116" s="444"/>
      <c r="AG116" s="444"/>
      <c r="AH116" s="444"/>
      <c r="AI116" s="444">
        <v>71355</v>
      </c>
      <c r="AJ116" s="444"/>
      <c r="AK116" s="444"/>
      <c r="AL116" s="444"/>
      <c r="AM116" s="444">
        <v>64764</v>
      </c>
      <c r="AN116" s="444"/>
      <c r="AO116" s="444"/>
      <c r="AP116" s="444"/>
      <c r="AQ116" s="217">
        <v>94663</v>
      </c>
      <c r="AR116" s="218"/>
      <c r="AS116" s="218"/>
      <c r="AT116" s="218"/>
      <c r="AU116" s="218"/>
      <c r="AV116" s="218"/>
      <c r="AW116" s="218"/>
      <c r="AX116" s="220"/>
    </row>
    <row r="117" spans="1:50" ht="46.5" customHeight="1" x14ac:dyDescent="0.15">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591</v>
      </c>
      <c r="AC117" s="499"/>
      <c r="AD117" s="500"/>
      <c r="AE117" s="614" t="s">
        <v>592</v>
      </c>
      <c r="AF117" s="577"/>
      <c r="AG117" s="577"/>
      <c r="AH117" s="577"/>
      <c r="AI117" s="614" t="s">
        <v>593</v>
      </c>
      <c r="AJ117" s="577"/>
      <c r="AK117" s="577"/>
      <c r="AL117" s="577"/>
      <c r="AM117" s="577" t="s">
        <v>637</v>
      </c>
      <c r="AN117" s="577"/>
      <c r="AO117" s="577"/>
      <c r="AP117" s="577"/>
      <c r="AQ117" s="577" t="s">
        <v>638</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391</v>
      </c>
      <c r="AF118" s="442"/>
      <c r="AG118" s="442"/>
      <c r="AH118" s="443"/>
      <c r="AI118" s="441" t="s">
        <v>389</v>
      </c>
      <c r="AJ118" s="442"/>
      <c r="AK118" s="442"/>
      <c r="AL118" s="443"/>
      <c r="AM118" s="441" t="s">
        <v>418</v>
      </c>
      <c r="AN118" s="442"/>
      <c r="AO118" s="442"/>
      <c r="AP118" s="443"/>
      <c r="AQ118" s="615" t="s">
        <v>433</v>
      </c>
      <c r="AR118" s="616"/>
      <c r="AS118" s="616"/>
      <c r="AT118" s="616"/>
      <c r="AU118" s="616"/>
      <c r="AV118" s="616"/>
      <c r="AW118" s="616"/>
      <c r="AX118" s="617"/>
    </row>
    <row r="119" spans="1:50" ht="23.25" customHeight="1" x14ac:dyDescent="0.15">
      <c r="A119" s="465"/>
      <c r="B119" s="466"/>
      <c r="C119" s="466"/>
      <c r="D119" s="466"/>
      <c r="E119" s="466"/>
      <c r="F119" s="467"/>
      <c r="G119" s="414" t="s">
        <v>594</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t="s">
        <v>590</v>
      </c>
      <c r="AC119" s="489"/>
      <c r="AD119" s="490"/>
      <c r="AE119" s="444">
        <v>4</v>
      </c>
      <c r="AF119" s="444"/>
      <c r="AG119" s="444"/>
      <c r="AH119" s="444"/>
      <c r="AI119" s="444">
        <v>6</v>
      </c>
      <c r="AJ119" s="444"/>
      <c r="AK119" s="444"/>
      <c r="AL119" s="444"/>
      <c r="AM119" s="444">
        <v>6</v>
      </c>
      <c r="AN119" s="444"/>
      <c r="AO119" s="444"/>
      <c r="AP119" s="444"/>
      <c r="AQ119" s="444">
        <v>7</v>
      </c>
      <c r="AR119" s="444"/>
      <c r="AS119" s="444"/>
      <c r="AT119" s="444"/>
      <c r="AU119" s="444"/>
      <c r="AV119" s="444"/>
      <c r="AW119" s="444"/>
      <c r="AX119" s="576"/>
    </row>
    <row r="120" spans="1:50" ht="46.5" customHeight="1" x14ac:dyDescent="0.15">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595</v>
      </c>
      <c r="AC120" s="499"/>
      <c r="AD120" s="500"/>
      <c r="AE120" s="614" t="s">
        <v>596</v>
      </c>
      <c r="AF120" s="577"/>
      <c r="AG120" s="577"/>
      <c r="AH120" s="577"/>
      <c r="AI120" s="614" t="s">
        <v>597</v>
      </c>
      <c r="AJ120" s="577"/>
      <c r="AK120" s="577"/>
      <c r="AL120" s="577"/>
      <c r="AM120" s="577" t="s">
        <v>636</v>
      </c>
      <c r="AN120" s="577"/>
      <c r="AO120" s="577"/>
      <c r="AP120" s="577"/>
      <c r="AQ120" s="577" t="s">
        <v>639</v>
      </c>
      <c r="AR120" s="577"/>
      <c r="AS120" s="577"/>
      <c r="AT120" s="577"/>
      <c r="AU120" s="577"/>
      <c r="AV120" s="577"/>
      <c r="AW120" s="577"/>
      <c r="AX120" s="578"/>
    </row>
    <row r="121" spans="1:50" ht="23.25"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391</v>
      </c>
      <c r="AF121" s="442"/>
      <c r="AG121" s="442"/>
      <c r="AH121" s="443"/>
      <c r="AI121" s="441" t="s">
        <v>389</v>
      </c>
      <c r="AJ121" s="442"/>
      <c r="AK121" s="442"/>
      <c r="AL121" s="443"/>
      <c r="AM121" s="441" t="s">
        <v>418</v>
      </c>
      <c r="AN121" s="442"/>
      <c r="AO121" s="442"/>
      <c r="AP121" s="443"/>
      <c r="AQ121" s="615" t="s">
        <v>433</v>
      </c>
      <c r="AR121" s="616"/>
      <c r="AS121" s="616"/>
      <c r="AT121" s="616"/>
      <c r="AU121" s="616"/>
      <c r="AV121" s="616"/>
      <c r="AW121" s="616"/>
      <c r="AX121" s="617"/>
    </row>
    <row r="122" spans="1:50" ht="23.25" customHeight="1" x14ac:dyDescent="0.15">
      <c r="A122" s="465"/>
      <c r="B122" s="466"/>
      <c r="C122" s="466"/>
      <c r="D122" s="466"/>
      <c r="E122" s="466"/>
      <c r="F122" s="467"/>
      <c r="G122" s="414" t="s">
        <v>598</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t="s">
        <v>590</v>
      </c>
      <c r="AC122" s="489"/>
      <c r="AD122" s="490"/>
      <c r="AE122" s="444" t="s">
        <v>565</v>
      </c>
      <c r="AF122" s="444"/>
      <c r="AG122" s="444"/>
      <c r="AH122" s="444"/>
      <c r="AI122" s="444">
        <v>2429439</v>
      </c>
      <c r="AJ122" s="444"/>
      <c r="AK122" s="444"/>
      <c r="AL122" s="444"/>
      <c r="AM122" s="444">
        <v>2303257</v>
      </c>
      <c r="AN122" s="444"/>
      <c r="AO122" s="444"/>
      <c r="AP122" s="444"/>
      <c r="AQ122" s="444">
        <v>3207727</v>
      </c>
      <c r="AR122" s="444"/>
      <c r="AS122" s="444"/>
      <c r="AT122" s="444"/>
      <c r="AU122" s="444"/>
      <c r="AV122" s="444"/>
      <c r="AW122" s="444"/>
      <c r="AX122" s="576"/>
    </row>
    <row r="123" spans="1:50" ht="46.5" customHeight="1" thickBot="1" x14ac:dyDescent="0.2">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599</v>
      </c>
      <c r="AC123" s="499"/>
      <c r="AD123" s="500"/>
      <c r="AE123" s="577" t="s">
        <v>565</v>
      </c>
      <c r="AF123" s="577"/>
      <c r="AG123" s="577"/>
      <c r="AH123" s="577"/>
      <c r="AI123" s="577" t="s">
        <v>600</v>
      </c>
      <c r="AJ123" s="577"/>
      <c r="AK123" s="577"/>
      <c r="AL123" s="577"/>
      <c r="AM123" s="577" t="s">
        <v>710</v>
      </c>
      <c r="AN123" s="577"/>
      <c r="AO123" s="577"/>
      <c r="AP123" s="577"/>
      <c r="AQ123" s="577" t="s">
        <v>711</v>
      </c>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391</v>
      </c>
      <c r="AF124" s="442"/>
      <c r="AG124" s="442"/>
      <c r="AH124" s="443"/>
      <c r="AI124" s="441" t="s">
        <v>389</v>
      </c>
      <c r="AJ124" s="442"/>
      <c r="AK124" s="442"/>
      <c r="AL124" s="443"/>
      <c r="AM124" s="441" t="s">
        <v>418</v>
      </c>
      <c r="AN124" s="442"/>
      <c r="AO124" s="442"/>
      <c r="AP124" s="443"/>
      <c r="AQ124" s="615" t="s">
        <v>433</v>
      </c>
      <c r="AR124" s="616"/>
      <c r="AS124" s="616"/>
      <c r="AT124" s="616"/>
      <c r="AU124" s="616"/>
      <c r="AV124" s="616"/>
      <c r="AW124" s="616"/>
      <c r="AX124" s="617"/>
    </row>
    <row r="125" spans="1:50" ht="23.25" hidden="1" customHeight="1" x14ac:dyDescent="0.15">
      <c r="A125" s="465"/>
      <c r="B125" s="466"/>
      <c r="C125" s="466"/>
      <c r="D125" s="466"/>
      <c r="E125" s="466"/>
      <c r="F125" s="467"/>
      <c r="G125" s="414" t="s">
        <v>359</v>
      </c>
      <c r="H125" s="414"/>
      <c r="I125" s="414"/>
      <c r="J125" s="414"/>
      <c r="K125" s="414"/>
      <c r="L125" s="414"/>
      <c r="M125" s="414"/>
      <c r="N125" s="414"/>
      <c r="O125" s="414"/>
      <c r="P125" s="414"/>
      <c r="Q125" s="414"/>
      <c r="R125" s="414"/>
      <c r="S125" s="414"/>
      <c r="T125" s="414"/>
      <c r="U125" s="414"/>
      <c r="V125" s="414"/>
      <c r="W125" s="414"/>
      <c r="X125" s="969"/>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70"/>
      <c r="Y126" s="497" t="s">
        <v>49</v>
      </c>
      <c r="Z126" s="472"/>
      <c r="AA126" s="473"/>
      <c r="AB126" s="498" t="s">
        <v>358</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5"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5"/>
      <c r="Z127" s="966"/>
      <c r="AA127" s="967"/>
      <c r="AB127" s="246" t="s">
        <v>11</v>
      </c>
      <c r="AC127" s="247"/>
      <c r="AD127" s="248"/>
      <c r="AE127" s="441" t="s">
        <v>391</v>
      </c>
      <c r="AF127" s="442"/>
      <c r="AG127" s="442"/>
      <c r="AH127" s="443"/>
      <c r="AI127" s="441" t="s">
        <v>389</v>
      </c>
      <c r="AJ127" s="442"/>
      <c r="AK127" s="442"/>
      <c r="AL127" s="443"/>
      <c r="AM127" s="441" t="s">
        <v>418</v>
      </c>
      <c r="AN127" s="442"/>
      <c r="AO127" s="442"/>
      <c r="AP127" s="443"/>
      <c r="AQ127" s="615" t="s">
        <v>433</v>
      </c>
      <c r="AR127" s="616"/>
      <c r="AS127" s="616"/>
      <c r="AT127" s="616"/>
      <c r="AU127" s="616"/>
      <c r="AV127" s="616"/>
      <c r="AW127" s="616"/>
      <c r="AX127" s="617"/>
    </row>
    <row r="128" spans="1:50" ht="23.25" hidden="1" customHeight="1" x14ac:dyDescent="0.15">
      <c r="A128" s="465"/>
      <c r="B128" s="466"/>
      <c r="C128" s="466"/>
      <c r="D128" s="466"/>
      <c r="E128" s="466"/>
      <c r="F128" s="467"/>
      <c r="G128" s="414" t="s">
        <v>359</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358</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406</v>
      </c>
      <c r="B130" s="185"/>
      <c r="C130" s="184" t="s">
        <v>239</v>
      </c>
      <c r="D130" s="185"/>
      <c r="E130" s="169" t="s">
        <v>268</v>
      </c>
      <c r="F130" s="170"/>
      <c r="G130" s="32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601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8" t="s">
        <v>182</v>
      </c>
      <c r="AC134" s="205"/>
      <c r="AD134" s="205"/>
      <c r="AE134" s="319" t="s">
        <v>558</v>
      </c>
      <c r="AF134" s="207"/>
      <c r="AG134" s="207"/>
      <c r="AH134" s="207"/>
      <c r="AI134" s="319">
        <v>96.3</v>
      </c>
      <c r="AJ134" s="207"/>
      <c r="AK134" s="207"/>
      <c r="AL134" s="207"/>
      <c r="AM134" s="319" t="s">
        <v>699</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182</v>
      </c>
      <c r="AC135" s="343"/>
      <c r="AD135" s="344"/>
      <c r="AE135" s="319" t="s">
        <v>558</v>
      </c>
      <c r="AF135" s="207"/>
      <c r="AG135" s="207"/>
      <c r="AH135" s="207"/>
      <c r="AI135" s="319">
        <v>100</v>
      </c>
      <c r="AJ135" s="207"/>
      <c r="AK135" s="207"/>
      <c r="AL135" s="207"/>
      <c r="AM135" s="319" t="s">
        <v>699</v>
      </c>
      <c r="AN135" s="207"/>
      <c r="AO135" s="207"/>
      <c r="AP135" s="207"/>
      <c r="AQ135" s="319" t="s">
        <v>558</v>
      </c>
      <c r="AR135" s="207"/>
      <c r="AS135" s="207"/>
      <c r="AT135" s="207"/>
      <c r="AU135" s="319">
        <v>100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558</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602</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182</v>
      </c>
      <c r="AC138" s="343"/>
      <c r="AD138" s="344"/>
      <c r="AE138" s="319" t="s">
        <v>558</v>
      </c>
      <c r="AF138" s="207"/>
      <c r="AG138" s="207"/>
      <c r="AH138" s="207"/>
      <c r="AI138" s="319">
        <v>97</v>
      </c>
      <c r="AJ138" s="207"/>
      <c r="AK138" s="207"/>
      <c r="AL138" s="207"/>
      <c r="AM138" s="319" t="s">
        <v>699</v>
      </c>
      <c r="AN138" s="207"/>
      <c r="AO138" s="207"/>
      <c r="AP138" s="207"/>
      <c r="AQ138" s="319" t="s">
        <v>558</v>
      </c>
      <c r="AR138" s="207"/>
      <c r="AS138" s="207"/>
      <c r="AT138" s="207"/>
      <c r="AU138" s="319" t="s">
        <v>558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182</v>
      </c>
      <c r="AC139" s="343"/>
      <c r="AD139" s="344"/>
      <c r="AE139" s="319" t="s">
        <v>558</v>
      </c>
      <c r="AF139" s="207"/>
      <c r="AG139" s="207"/>
      <c r="AH139" s="207"/>
      <c r="AI139" s="319">
        <v>100</v>
      </c>
      <c r="AJ139" s="207"/>
      <c r="AK139" s="207"/>
      <c r="AL139" s="207"/>
      <c r="AM139" s="319" t="s">
        <v>699</v>
      </c>
      <c r="AN139" s="207"/>
      <c r="AO139" s="207"/>
      <c r="AP139" s="207"/>
      <c r="AQ139" s="319" t="s">
        <v>558</v>
      </c>
      <c r="AR139" s="207"/>
      <c r="AS139" s="207"/>
      <c r="AT139" s="207"/>
      <c r="AU139" s="319">
        <v>100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565</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603</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370</v>
      </c>
      <c r="AC142" s="205"/>
      <c r="AD142" s="205"/>
      <c r="AE142" s="206" t="s">
        <v>565</v>
      </c>
      <c r="AF142" s="207"/>
      <c r="AG142" s="207"/>
      <c r="AH142" s="207"/>
      <c r="AI142" s="206">
        <v>64</v>
      </c>
      <c r="AJ142" s="207"/>
      <c r="AK142" s="207"/>
      <c r="AL142" s="207"/>
      <c r="AM142" s="206" t="s">
        <v>703</v>
      </c>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370</v>
      </c>
      <c r="AC143" s="213"/>
      <c r="AD143" s="213"/>
      <c r="AE143" s="206" t="s">
        <v>565</v>
      </c>
      <c r="AF143" s="207"/>
      <c r="AG143" s="207"/>
      <c r="AH143" s="207"/>
      <c r="AI143" s="206">
        <v>100</v>
      </c>
      <c r="AJ143" s="207"/>
      <c r="AK143" s="207"/>
      <c r="AL143" s="207"/>
      <c r="AM143" s="206" t="s">
        <v>704</v>
      </c>
      <c r="AN143" s="207"/>
      <c r="AO143" s="207"/>
      <c r="AP143" s="207"/>
      <c r="AQ143" s="206" t="s">
        <v>565</v>
      </c>
      <c r="AR143" s="207"/>
      <c r="AS143" s="207"/>
      <c r="AT143" s="207"/>
      <c r="AU143" s="206">
        <v>100</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565</v>
      </c>
      <c r="AR145" s="199"/>
      <c r="AS145" s="132" t="s">
        <v>236</v>
      </c>
      <c r="AT145" s="133"/>
      <c r="AU145" s="200">
        <v>3</v>
      </c>
      <c r="AV145" s="200"/>
      <c r="AW145" s="132" t="s">
        <v>181</v>
      </c>
      <c r="AX145" s="195"/>
    </row>
    <row r="146" spans="1:50" ht="39.75" customHeight="1" x14ac:dyDescent="0.15">
      <c r="A146" s="189"/>
      <c r="B146" s="186"/>
      <c r="C146" s="180"/>
      <c r="D146" s="186"/>
      <c r="E146" s="180"/>
      <c r="F146" s="181"/>
      <c r="G146" s="103" t="s">
        <v>604</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370</v>
      </c>
      <c r="AC146" s="205"/>
      <c r="AD146" s="205"/>
      <c r="AE146" s="206" t="s">
        <v>565</v>
      </c>
      <c r="AF146" s="207"/>
      <c r="AG146" s="207"/>
      <c r="AH146" s="207"/>
      <c r="AI146" s="206">
        <v>93.2</v>
      </c>
      <c r="AJ146" s="207"/>
      <c r="AK146" s="207"/>
      <c r="AL146" s="207"/>
      <c r="AM146" s="206" t="s">
        <v>565</v>
      </c>
      <c r="AN146" s="207"/>
      <c r="AO146" s="207"/>
      <c r="AP146" s="207"/>
      <c r="AQ146" s="206" t="s">
        <v>565</v>
      </c>
      <c r="AR146" s="207"/>
      <c r="AS146" s="207"/>
      <c r="AT146" s="207"/>
      <c r="AU146" s="206" t="s">
        <v>565</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370</v>
      </c>
      <c r="AC147" s="213"/>
      <c r="AD147" s="213"/>
      <c r="AE147" s="206" t="s">
        <v>565</v>
      </c>
      <c r="AF147" s="207"/>
      <c r="AG147" s="207"/>
      <c r="AH147" s="207"/>
      <c r="AI147" s="206">
        <v>90</v>
      </c>
      <c r="AJ147" s="207"/>
      <c r="AK147" s="207"/>
      <c r="AL147" s="207"/>
      <c r="AM147" s="206" t="s">
        <v>565</v>
      </c>
      <c r="AN147" s="207"/>
      <c r="AO147" s="207"/>
      <c r="AP147" s="207"/>
      <c r="AQ147" s="206" t="s">
        <v>565</v>
      </c>
      <c r="AR147" s="207"/>
      <c r="AS147" s="207"/>
      <c r="AT147" s="207"/>
      <c r="AU147" s="206">
        <v>100</v>
      </c>
      <c r="AV147" s="207"/>
      <c r="AW147" s="207"/>
      <c r="AX147" s="208"/>
    </row>
    <row r="148" spans="1:50" ht="18.75"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t="s">
        <v>565</v>
      </c>
      <c r="AR149" s="199"/>
      <c r="AS149" s="132" t="s">
        <v>236</v>
      </c>
      <c r="AT149" s="133"/>
      <c r="AU149" s="200">
        <v>3</v>
      </c>
      <c r="AV149" s="200"/>
      <c r="AW149" s="132" t="s">
        <v>181</v>
      </c>
      <c r="AX149" s="195"/>
    </row>
    <row r="150" spans="1:50" ht="39.75" customHeight="1" x14ac:dyDescent="0.15">
      <c r="A150" s="189"/>
      <c r="B150" s="186"/>
      <c r="C150" s="180"/>
      <c r="D150" s="186"/>
      <c r="E150" s="180"/>
      <c r="F150" s="181"/>
      <c r="G150" s="103" t="s">
        <v>578</v>
      </c>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t="s">
        <v>370</v>
      </c>
      <c r="AC150" s="205"/>
      <c r="AD150" s="205"/>
      <c r="AE150" s="206" t="s">
        <v>565</v>
      </c>
      <c r="AF150" s="207"/>
      <c r="AG150" s="207"/>
      <c r="AH150" s="207"/>
      <c r="AI150" s="206">
        <v>87.8</v>
      </c>
      <c r="AJ150" s="207"/>
      <c r="AK150" s="207"/>
      <c r="AL150" s="207"/>
      <c r="AM150" s="206" t="s">
        <v>565</v>
      </c>
      <c r="AN150" s="207"/>
      <c r="AO150" s="207"/>
      <c r="AP150" s="207"/>
      <c r="AQ150" s="206" t="s">
        <v>565</v>
      </c>
      <c r="AR150" s="207"/>
      <c r="AS150" s="207"/>
      <c r="AT150" s="207"/>
      <c r="AU150" s="206" t="s">
        <v>565</v>
      </c>
      <c r="AV150" s="207"/>
      <c r="AW150" s="207"/>
      <c r="AX150" s="208"/>
    </row>
    <row r="151" spans="1:50" ht="39.75"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370</v>
      </c>
      <c r="AC151" s="213"/>
      <c r="AD151" s="213"/>
      <c r="AE151" s="206" t="s">
        <v>565</v>
      </c>
      <c r="AF151" s="207"/>
      <c r="AG151" s="207"/>
      <c r="AH151" s="207"/>
      <c r="AI151" s="206">
        <v>90</v>
      </c>
      <c r="AJ151" s="207"/>
      <c r="AK151" s="207"/>
      <c r="AL151" s="207"/>
      <c r="AM151" s="206" t="s">
        <v>565</v>
      </c>
      <c r="AN151" s="207"/>
      <c r="AO151" s="207"/>
      <c r="AP151" s="207"/>
      <c r="AQ151" s="206" t="s">
        <v>565</v>
      </c>
      <c r="AR151" s="207"/>
      <c r="AS151" s="207"/>
      <c r="AT151" s="207"/>
      <c r="AU151" s="206">
        <v>100</v>
      </c>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335</v>
      </c>
      <c r="R152" s="129"/>
      <c r="S152" s="129"/>
      <c r="T152" s="129"/>
      <c r="U152" s="129"/>
      <c r="V152" s="129"/>
      <c r="W152" s="129"/>
      <c r="X152" s="129"/>
      <c r="Y152" s="129"/>
      <c r="Z152" s="129"/>
      <c r="AA152" s="129"/>
      <c r="AB152" s="128" t="s">
        <v>336</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5.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335</v>
      </c>
      <c r="R212" s="129"/>
      <c r="S212" s="129"/>
      <c r="T212" s="129"/>
      <c r="U212" s="129"/>
      <c r="V212" s="129"/>
      <c r="W212" s="129"/>
      <c r="X212" s="129"/>
      <c r="Y212" s="129"/>
      <c r="Z212" s="129"/>
      <c r="AA212" s="129"/>
      <c r="AB212" s="128" t="s">
        <v>336</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335</v>
      </c>
      <c r="R272" s="129"/>
      <c r="S272" s="129"/>
      <c r="T272" s="129"/>
      <c r="U272" s="129"/>
      <c r="V272" s="129"/>
      <c r="W272" s="129"/>
      <c r="X272" s="129"/>
      <c r="Y272" s="129"/>
      <c r="Z272" s="129"/>
      <c r="AA272" s="129"/>
      <c r="AB272" s="128" t="s">
        <v>336</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335</v>
      </c>
      <c r="R332" s="129"/>
      <c r="S332" s="129"/>
      <c r="T332" s="129"/>
      <c r="U332" s="129"/>
      <c r="V332" s="129"/>
      <c r="W332" s="129"/>
      <c r="X332" s="129"/>
      <c r="Y332" s="129"/>
      <c r="Z332" s="129"/>
      <c r="AA332" s="129"/>
      <c r="AB332" s="128" t="s">
        <v>336</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335</v>
      </c>
      <c r="R392" s="129"/>
      <c r="S392" s="129"/>
      <c r="T392" s="129"/>
      <c r="U392" s="129"/>
      <c r="V392" s="129"/>
      <c r="W392" s="129"/>
      <c r="X392" s="129"/>
      <c r="Y392" s="129"/>
      <c r="Z392" s="129"/>
      <c r="AA392" s="129"/>
      <c r="AB392" s="128" t="s">
        <v>336</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421</v>
      </c>
      <c r="D430" s="971"/>
      <c r="E430" s="174" t="s">
        <v>399</v>
      </c>
      <c r="F430" s="930"/>
      <c r="G430" s="931" t="s">
        <v>255</v>
      </c>
      <c r="H430" s="122"/>
      <c r="I430" s="122"/>
      <c r="J430" s="932" t="s">
        <v>558</v>
      </c>
      <c r="K430" s="933"/>
      <c r="L430" s="933"/>
      <c r="M430" s="933"/>
      <c r="N430" s="933"/>
      <c r="O430" s="933"/>
      <c r="P430" s="933"/>
      <c r="Q430" s="933"/>
      <c r="R430" s="933"/>
      <c r="S430" s="933"/>
      <c r="T430" s="934"/>
      <c r="U430" s="935" t="s">
        <v>558</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558</v>
      </c>
      <c r="AF432" s="200"/>
      <c r="AG432" s="132" t="s">
        <v>236</v>
      </c>
      <c r="AH432" s="133"/>
      <c r="AI432" s="155"/>
      <c r="AJ432" s="155"/>
      <c r="AK432" s="155"/>
      <c r="AL432" s="153"/>
      <c r="AM432" s="155"/>
      <c r="AN432" s="155"/>
      <c r="AO432" s="155"/>
      <c r="AP432" s="153"/>
      <c r="AQ432" s="613" t="s">
        <v>558</v>
      </c>
      <c r="AR432" s="200"/>
      <c r="AS432" s="132" t="s">
        <v>236</v>
      </c>
      <c r="AT432" s="133"/>
      <c r="AU432" s="613" t="s">
        <v>558</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558</v>
      </c>
      <c r="AC433" s="213"/>
      <c r="AD433" s="213"/>
      <c r="AE433" s="419" t="s">
        <v>558</v>
      </c>
      <c r="AF433" s="207"/>
      <c r="AG433" s="207"/>
      <c r="AH433" s="207"/>
      <c r="AI433" s="419" t="s">
        <v>558</v>
      </c>
      <c r="AJ433" s="207"/>
      <c r="AK433" s="207"/>
      <c r="AL433" s="207"/>
      <c r="AM433" s="419" t="s">
        <v>558</v>
      </c>
      <c r="AN433" s="207"/>
      <c r="AO433" s="207"/>
      <c r="AP433" s="207"/>
      <c r="AQ433" s="419" t="s">
        <v>605</v>
      </c>
      <c r="AR433" s="207"/>
      <c r="AS433" s="207"/>
      <c r="AT433" s="353"/>
      <c r="AU433" s="420"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558</v>
      </c>
      <c r="AC434" s="213"/>
      <c r="AD434" s="213"/>
      <c r="AE434" s="419" t="s">
        <v>558</v>
      </c>
      <c r="AF434" s="207"/>
      <c r="AG434" s="207"/>
      <c r="AH434" s="207"/>
      <c r="AI434" s="419" t="s">
        <v>558</v>
      </c>
      <c r="AJ434" s="207"/>
      <c r="AK434" s="207"/>
      <c r="AL434" s="207"/>
      <c r="AM434" s="419" t="s">
        <v>558</v>
      </c>
      <c r="AN434" s="207"/>
      <c r="AO434" s="207"/>
      <c r="AP434" s="207"/>
      <c r="AQ434" s="419" t="s">
        <v>558</v>
      </c>
      <c r="AR434" s="207"/>
      <c r="AS434" s="207"/>
      <c r="AT434" s="353"/>
      <c r="AU434" s="420" t="s">
        <v>558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558</v>
      </c>
      <c r="AF435" s="207"/>
      <c r="AG435" s="207"/>
      <c r="AH435" s="207"/>
      <c r="AI435" s="419" t="s">
        <v>558</v>
      </c>
      <c r="AJ435" s="207"/>
      <c r="AK435" s="207"/>
      <c r="AL435" s="207"/>
      <c r="AM435" s="419" t="s">
        <v>558</v>
      </c>
      <c r="AN435" s="207"/>
      <c r="AO435" s="207"/>
      <c r="AP435" s="207"/>
      <c r="AQ435" s="419" t="s">
        <v>558</v>
      </c>
      <c r="AR435" s="207"/>
      <c r="AS435" s="207"/>
      <c r="AT435" s="353"/>
      <c r="AU435" s="420"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3" t="s">
        <v>558</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558</v>
      </c>
      <c r="AC458" s="213"/>
      <c r="AD458" s="213"/>
      <c r="AE458" s="419" t="s">
        <v>558</v>
      </c>
      <c r="AF458" s="207"/>
      <c r="AG458" s="207"/>
      <c r="AH458" s="207"/>
      <c r="AI458" s="419" t="s">
        <v>558</v>
      </c>
      <c r="AJ458" s="207"/>
      <c r="AK458" s="207"/>
      <c r="AL458" s="207"/>
      <c r="AM458" s="419" t="s">
        <v>558</v>
      </c>
      <c r="AN458" s="207"/>
      <c r="AO458" s="207"/>
      <c r="AP458" s="207"/>
      <c r="AQ458" s="419" t="s">
        <v>558</v>
      </c>
      <c r="AR458" s="207"/>
      <c r="AS458" s="207"/>
      <c r="AT458" s="353"/>
      <c r="AU458" s="420"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558</v>
      </c>
      <c r="AC459" s="213"/>
      <c r="AD459" s="213"/>
      <c r="AE459" s="419" t="s">
        <v>558</v>
      </c>
      <c r="AF459" s="207"/>
      <c r="AG459" s="207"/>
      <c r="AH459" s="207"/>
      <c r="AI459" s="419" t="s">
        <v>558</v>
      </c>
      <c r="AJ459" s="207"/>
      <c r="AK459" s="207"/>
      <c r="AL459" s="207"/>
      <c r="AM459" s="419" t="s">
        <v>558</v>
      </c>
      <c r="AN459" s="207"/>
      <c r="AO459" s="207"/>
      <c r="AP459" s="207"/>
      <c r="AQ459" s="419" t="s">
        <v>605</v>
      </c>
      <c r="AR459" s="207"/>
      <c r="AS459" s="207"/>
      <c r="AT459" s="353"/>
      <c r="AU459" s="420" t="s">
        <v>605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558</v>
      </c>
      <c r="AF460" s="207"/>
      <c r="AG460" s="207"/>
      <c r="AH460" s="207"/>
      <c r="AI460" s="419" t="s">
        <v>558</v>
      </c>
      <c r="AJ460" s="207"/>
      <c r="AK460" s="207"/>
      <c r="AL460" s="207"/>
      <c r="AM460" s="419" t="s">
        <v>558</v>
      </c>
      <c r="AN460" s="207"/>
      <c r="AO460" s="207"/>
      <c r="AP460" s="207"/>
      <c r="AQ460" s="419" t="s">
        <v>558</v>
      </c>
      <c r="AR460" s="207"/>
      <c r="AS460" s="207"/>
      <c r="AT460" s="353"/>
      <c r="AU460" s="420"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31" t="s">
        <v>255</v>
      </c>
      <c r="H484" s="122"/>
      <c r="I484" s="122"/>
      <c r="J484" s="973"/>
      <c r="K484" s="933"/>
      <c r="L484" s="933"/>
      <c r="M484" s="933"/>
      <c r="N484" s="933"/>
      <c r="O484" s="933"/>
      <c r="P484" s="933"/>
      <c r="Q484" s="933"/>
      <c r="R484" s="933"/>
      <c r="S484" s="933"/>
      <c r="T484" s="934"/>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31" t="s">
        <v>255</v>
      </c>
      <c r="H538" s="122"/>
      <c r="I538" s="122"/>
      <c r="J538" s="973"/>
      <c r="K538" s="933"/>
      <c r="L538" s="933"/>
      <c r="M538" s="933"/>
      <c r="N538" s="933"/>
      <c r="O538" s="933"/>
      <c r="P538" s="933"/>
      <c r="Q538" s="933"/>
      <c r="R538" s="933"/>
      <c r="S538" s="933"/>
      <c r="T538" s="934"/>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31" t="s">
        <v>255</v>
      </c>
      <c r="H592" s="122"/>
      <c r="I592" s="122"/>
      <c r="J592" s="973"/>
      <c r="K592" s="933"/>
      <c r="L592" s="933"/>
      <c r="M592" s="933"/>
      <c r="N592" s="933"/>
      <c r="O592" s="933"/>
      <c r="P592" s="933"/>
      <c r="Q592" s="933"/>
      <c r="R592" s="933"/>
      <c r="S592" s="933"/>
      <c r="T592" s="934"/>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31" t="s">
        <v>255</v>
      </c>
      <c r="H646" s="122"/>
      <c r="I646" s="122"/>
      <c r="J646" s="973"/>
      <c r="K646" s="933"/>
      <c r="L646" s="933"/>
      <c r="M646" s="933"/>
      <c r="N646" s="933"/>
      <c r="O646" s="933"/>
      <c r="P646" s="933"/>
      <c r="Q646" s="933"/>
      <c r="R646" s="933"/>
      <c r="S646" s="933"/>
      <c r="T646" s="934"/>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4" t="s">
        <v>31</v>
      </c>
      <c r="AH701" s="403"/>
      <c r="AI701" s="403"/>
      <c r="AJ701" s="403"/>
      <c r="AK701" s="403"/>
      <c r="AL701" s="403"/>
      <c r="AM701" s="403"/>
      <c r="AN701" s="403"/>
      <c r="AO701" s="403"/>
      <c r="AP701" s="403"/>
      <c r="AQ701" s="403"/>
      <c r="AR701" s="403"/>
      <c r="AS701" s="403"/>
      <c r="AT701" s="403"/>
      <c r="AU701" s="403"/>
      <c r="AV701" s="403"/>
      <c r="AW701" s="403"/>
      <c r="AX701" s="855"/>
    </row>
    <row r="702" spans="1:50" ht="57.75" customHeight="1" x14ac:dyDescent="0.15">
      <c r="A702" s="902" t="s">
        <v>140</v>
      </c>
      <c r="B702" s="90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624</v>
      </c>
      <c r="AE702" s="358"/>
      <c r="AF702" s="358"/>
      <c r="AG702" s="406" t="s">
        <v>607</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4"/>
      <c r="B703" s="905"/>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3"/>
      <c r="AD703" s="331" t="s">
        <v>624</v>
      </c>
      <c r="AE703" s="332"/>
      <c r="AF703" s="332"/>
      <c r="AG703" s="100" t="s">
        <v>608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6"/>
      <c r="B704" s="907"/>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9" t="s">
        <v>624</v>
      </c>
      <c r="AE704" s="810"/>
      <c r="AF704" s="810"/>
      <c r="AG704" s="167" t="s">
        <v>609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4" t="s">
        <v>39</v>
      </c>
      <c r="B705" s="665"/>
      <c r="C705" s="851" t="s">
        <v>41</v>
      </c>
      <c r="D705" s="85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3"/>
      <c r="AD705" s="738" t="s">
        <v>624</v>
      </c>
      <c r="AE705" s="739"/>
      <c r="AF705" s="739"/>
      <c r="AG705" s="124" t="s">
        <v>745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6"/>
      <c r="B706" s="667"/>
      <c r="C706" s="824"/>
      <c r="D706" s="825"/>
      <c r="E706" s="756" t="s">
        <v>380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706</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6"/>
      <c r="B707" s="667"/>
      <c r="C707" s="826"/>
      <c r="D707" s="827"/>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5" t="s">
        <v>706</v>
      </c>
      <c r="AE707" s="866"/>
      <c r="AF707" s="866"/>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6"/>
      <c r="B708" s="668"/>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8" t="s">
        <v>624</v>
      </c>
      <c r="AE708" s="629"/>
      <c r="AF708" s="629"/>
      <c r="AG708" s="768" t="s">
        <v>610</v>
      </c>
      <c r="AH708" s="769"/>
      <c r="AI708" s="769"/>
      <c r="AJ708" s="769"/>
      <c r="AK708" s="769"/>
      <c r="AL708" s="769"/>
      <c r="AM708" s="769"/>
      <c r="AN708" s="769"/>
      <c r="AO708" s="769"/>
      <c r="AP708" s="769"/>
      <c r="AQ708" s="769"/>
      <c r="AR708" s="769"/>
      <c r="AS708" s="769"/>
      <c r="AT708" s="769"/>
      <c r="AU708" s="769"/>
      <c r="AV708" s="769"/>
      <c r="AW708" s="769"/>
      <c r="AX708" s="770"/>
    </row>
    <row r="709" spans="1:50" ht="69" customHeight="1" x14ac:dyDescent="0.15">
      <c r="A709" s="666"/>
      <c r="B709" s="668"/>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624</v>
      </c>
      <c r="AE709" s="332"/>
      <c r="AF709" s="332"/>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51"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c r="AE710" s="332"/>
      <c r="AF710" s="332"/>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31" t="s">
        <v>624</v>
      </c>
      <c r="AE711" s="332"/>
      <c r="AF711" s="332"/>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68.25" customHeight="1" x14ac:dyDescent="0.15">
      <c r="A712" s="666"/>
      <c r="B712" s="668"/>
      <c r="C712" s="412" t="s">
        <v>346</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9" t="s">
        <v>705</v>
      </c>
      <c r="AE712" s="810"/>
      <c r="AF712" s="810"/>
      <c r="AG712" s="840" t="s">
        <v>707</v>
      </c>
      <c r="AH712" s="841"/>
      <c r="AI712" s="841"/>
      <c r="AJ712" s="841"/>
      <c r="AK712" s="841"/>
      <c r="AL712" s="841"/>
      <c r="AM712" s="841"/>
      <c r="AN712" s="841"/>
      <c r="AO712" s="841"/>
      <c r="AP712" s="841"/>
      <c r="AQ712" s="841"/>
      <c r="AR712" s="841"/>
      <c r="AS712" s="841"/>
      <c r="AT712" s="841"/>
      <c r="AU712" s="841"/>
      <c r="AV712" s="841"/>
      <c r="AW712" s="841"/>
      <c r="AX712" s="842"/>
    </row>
    <row r="713" spans="1:50" ht="47.25" customHeight="1" x14ac:dyDescent="0.15">
      <c r="A713" s="666"/>
      <c r="B713" s="668"/>
      <c r="C713" s="1022" t="s">
        <v>347</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31"/>
      <c r="AE713" s="332"/>
      <c r="AF713" s="687"/>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9"/>
      <c r="B714" s="670"/>
      <c r="C714" s="671" t="s">
        <v>324</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7" t="s">
        <v>624</v>
      </c>
      <c r="AE714" s="838"/>
      <c r="AF714" s="839"/>
      <c r="AG714" s="762" t="s">
        <v>613</v>
      </c>
      <c r="AH714" s="763"/>
      <c r="AI714" s="763"/>
      <c r="AJ714" s="763"/>
      <c r="AK714" s="763"/>
      <c r="AL714" s="763"/>
      <c r="AM714" s="763"/>
      <c r="AN714" s="763"/>
      <c r="AO714" s="763"/>
      <c r="AP714" s="763"/>
      <c r="AQ714" s="763"/>
      <c r="AR714" s="763"/>
      <c r="AS714" s="763"/>
      <c r="AT714" s="763"/>
      <c r="AU714" s="763"/>
      <c r="AV714" s="763"/>
      <c r="AW714" s="763"/>
      <c r="AX714" s="764"/>
    </row>
    <row r="715" spans="1:50" ht="66" customHeight="1" x14ac:dyDescent="0.15">
      <c r="A715" s="664" t="s">
        <v>40</v>
      </c>
      <c r="B715" s="812"/>
      <c r="C715" s="813" t="s">
        <v>325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8" t="s">
        <v>624</v>
      </c>
      <c r="AE715" s="629"/>
      <c r="AF715" s="680"/>
      <c r="AG715" s="768" t="s">
        <v>614</v>
      </c>
      <c r="AH715" s="769"/>
      <c r="AI715" s="769"/>
      <c r="AJ715" s="769"/>
      <c r="AK715" s="769"/>
      <c r="AL715" s="769"/>
      <c r="AM715" s="769"/>
      <c r="AN715" s="769"/>
      <c r="AO715" s="769"/>
      <c r="AP715" s="769"/>
      <c r="AQ715" s="769"/>
      <c r="AR715" s="769"/>
      <c r="AS715" s="769"/>
      <c r="AT715" s="769"/>
      <c r="AU715" s="769"/>
      <c r="AV715" s="769"/>
      <c r="AW715" s="769"/>
      <c r="AX715" s="770"/>
    </row>
    <row r="716" spans="1:50" ht="61.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624</v>
      </c>
      <c r="AE716" s="651"/>
      <c r="AF716" s="651"/>
      <c r="AG716" s="100" t="s">
        <v>615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6"/>
      <c r="B717" s="668"/>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624</v>
      </c>
      <c r="AE717" s="332"/>
      <c r="AF717" s="332"/>
      <c r="AG717" s="100" t="s">
        <v>616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624</v>
      </c>
      <c r="AE718" s="332"/>
      <c r="AF718" s="332"/>
      <c r="AG718" s="126" t="s">
        <v>617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742</v>
      </c>
      <c r="AE719" s="629"/>
      <c r="AF719" s="629"/>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 customHeight="1" x14ac:dyDescent="0.15">
      <c r="A721" s="805"/>
      <c r="B721" s="80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 customHeight="1" x14ac:dyDescent="0.15">
      <c r="A722" s="805"/>
      <c r="B722" s="80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4" t="s">
        <v>48</v>
      </c>
      <c r="B726" s="832"/>
      <c r="C726" s="845" t="s">
        <v>53</v>
      </c>
      <c r="D726" s="867"/>
      <c r="E726" s="867"/>
      <c r="F726" s="868"/>
      <c r="G726" s="600" t="s">
        <v>708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33"/>
      <c r="B727" s="834"/>
      <c r="C727" s="775" t="s">
        <v>57</v>
      </c>
      <c r="D727" s="776"/>
      <c r="E727" s="776"/>
      <c r="F727" s="777"/>
      <c r="G727" s="598" t="s">
        <v>709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58" t="s">
        <v>750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7.25" customHeight="1" thickBot="1" x14ac:dyDescent="0.2">
      <c r="A731" s="829" t="s">
        <v>751</v>
      </c>
      <c r="B731" s="830"/>
      <c r="C731" s="830"/>
      <c r="D731" s="830"/>
      <c r="E731" s="831"/>
      <c r="F731" s="753" t="s">
        <v>752</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88.5" customHeight="1" thickBot="1" x14ac:dyDescent="0.2">
      <c r="A733" s="697" t="s">
        <v>753</v>
      </c>
      <c r="B733" s="698"/>
      <c r="C733" s="698"/>
      <c r="D733" s="698"/>
      <c r="E733" s="699"/>
      <c r="F733" s="661" t="s">
        <v>754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89.25" customHeight="1" thickBot="1" x14ac:dyDescent="0.2">
      <c r="A735" s="818" t="s">
        <v>749</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4" t="s">
        <v>352</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9" t="s">
        <v>402</v>
      </c>
      <c r="B737" s="210"/>
      <c r="C737" s="210"/>
      <c r="D737" s="211"/>
      <c r="E737" s="1030" t="s">
        <v>618</v>
      </c>
      <c r="F737" s="1030"/>
      <c r="G737" s="1030"/>
      <c r="H737" s="1030"/>
      <c r="I737" s="1030"/>
      <c r="J737" s="1030"/>
      <c r="K737" s="1030"/>
      <c r="L737" s="1030"/>
      <c r="M737" s="1030"/>
      <c r="N737" s="378" t="s">
        <v>397</v>
      </c>
      <c r="O737" s="378"/>
      <c r="P737" s="378"/>
      <c r="Q737" s="378"/>
      <c r="R737" s="1030" t="s">
        <v>619</v>
      </c>
      <c r="S737" s="1030"/>
      <c r="T737" s="1030"/>
      <c r="U737" s="1030"/>
      <c r="V737" s="1030"/>
      <c r="W737" s="1030"/>
      <c r="X737" s="1030"/>
      <c r="Y737" s="1030"/>
      <c r="Z737" s="1030"/>
      <c r="AA737" s="378" t="s">
        <v>396</v>
      </c>
      <c r="AB737" s="378"/>
      <c r="AC737" s="378"/>
      <c r="AD737" s="378"/>
      <c r="AE737" s="1030" t="s">
        <v>620</v>
      </c>
      <c r="AF737" s="1030"/>
      <c r="AG737" s="1030"/>
      <c r="AH737" s="1030"/>
      <c r="AI737" s="1030"/>
      <c r="AJ737" s="1030"/>
      <c r="AK737" s="1030"/>
      <c r="AL737" s="1030"/>
      <c r="AM737" s="1030"/>
      <c r="AN737" s="378" t="s">
        <v>395</v>
      </c>
      <c r="AO737" s="378"/>
      <c r="AP737" s="378"/>
      <c r="AQ737" s="378"/>
      <c r="AR737" s="1036" t="s">
        <v>621</v>
      </c>
      <c r="AS737" s="1037"/>
      <c r="AT737" s="1037"/>
      <c r="AU737" s="1037"/>
      <c r="AV737" s="1037"/>
      <c r="AW737" s="1037"/>
      <c r="AX737" s="1038"/>
      <c r="AY737" s="88"/>
      <c r="AZ737" s="88"/>
    </row>
    <row r="738" spans="1:52" ht="24.75" customHeight="1" x14ac:dyDescent="0.15">
      <c r="A738" s="1029" t="s">
        <v>394</v>
      </c>
      <c r="B738" s="210"/>
      <c r="C738" s="210"/>
      <c r="D738" s="211"/>
      <c r="E738" s="1030" t="s">
        <v>622</v>
      </c>
      <c r="F738" s="1030"/>
      <c r="G738" s="1030"/>
      <c r="H738" s="1030"/>
      <c r="I738" s="1030"/>
      <c r="J738" s="1030"/>
      <c r="K738" s="1030"/>
      <c r="L738" s="1030"/>
      <c r="M738" s="1030"/>
      <c r="N738" s="378" t="s">
        <v>393</v>
      </c>
      <c r="O738" s="378"/>
      <c r="P738" s="378"/>
      <c r="Q738" s="378"/>
      <c r="R738" s="1030" t="s">
        <v>623</v>
      </c>
      <c r="S738" s="1030"/>
      <c r="T738" s="1030"/>
      <c r="U738" s="1030"/>
      <c r="V738" s="1030"/>
      <c r="W738" s="1030"/>
      <c r="X738" s="1030"/>
      <c r="Y738" s="1030"/>
      <c r="Z738" s="1030"/>
      <c r="AA738" s="378" t="s">
        <v>392</v>
      </c>
      <c r="AB738" s="378"/>
      <c r="AC738" s="378"/>
      <c r="AD738" s="378"/>
      <c r="AE738" s="1030" t="s">
        <v>621</v>
      </c>
      <c r="AF738" s="1030"/>
      <c r="AG738" s="1030"/>
      <c r="AH738" s="1030"/>
      <c r="AI738" s="1030"/>
      <c r="AJ738" s="1030"/>
      <c r="AK738" s="1030"/>
      <c r="AL738" s="1030"/>
      <c r="AM738" s="1030"/>
      <c r="AN738" s="378" t="s">
        <v>391</v>
      </c>
      <c r="AO738" s="378"/>
      <c r="AP738" s="378"/>
      <c r="AQ738" s="378"/>
      <c r="AR738" s="1036" t="s">
        <v>622</v>
      </c>
      <c r="AS738" s="1037"/>
      <c r="AT738" s="1037"/>
      <c r="AU738" s="1037"/>
      <c r="AV738" s="1037"/>
      <c r="AW738" s="1037"/>
      <c r="AX738" s="1038"/>
    </row>
    <row r="739" spans="1:52" ht="24.75" customHeight="1" x14ac:dyDescent="0.15">
      <c r="A739" s="1029" t="s">
        <v>390</v>
      </c>
      <c r="B739" s="210"/>
      <c r="C739" s="210"/>
      <c r="D739" s="211"/>
      <c r="E739" s="1030">
        <v>80</v>
      </c>
      <c r="F739" s="1030"/>
      <c r="G739" s="1030"/>
      <c r="H739" s="1030"/>
      <c r="I739" s="1030"/>
      <c r="J739" s="1030"/>
      <c r="K739" s="1030"/>
      <c r="L739" s="1030"/>
      <c r="M739" s="1030"/>
      <c r="N739" s="1031"/>
      <c r="O739" s="1031"/>
      <c r="P739" s="1031"/>
      <c r="Q739" s="1031"/>
      <c r="R739" s="1032"/>
      <c r="S739" s="1032"/>
      <c r="T739" s="1032"/>
      <c r="U739" s="1032"/>
      <c r="V739" s="1032"/>
      <c r="W739" s="1032"/>
      <c r="X739" s="1032"/>
      <c r="Y739" s="1032"/>
      <c r="Z739" s="1032"/>
      <c r="AA739" s="1031"/>
      <c r="AB739" s="1031"/>
      <c r="AC739" s="1031"/>
      <c r="AD739" s="1031"/>
      <c r="AE739" s="1032"/>
      <c r="AF739" s="1032"/>
      <c r="AG739" s="1032"/>
      <c r="AH739" s="1032"/>
      <c r="AI739" s="1032"/>
      <c r="AJ739" s="1032"/>
      <c r="AK739" s="1032"/>
      <c r="AL739" s="1032"/>
      <c r="AM739" s="1032"/>
      <c r="AN739" s="1031"/>
      <c r="AO739" s="1031"/>
      <c r="AP739" s="1031"/>
      <c r="AQ739" s="1031"/>
      <c r="AR739" s="1033"/>
      <c r="AS739" s="1034"/>
      <c r="AT739" s="1034"/>
      <c r="AU739" s="1034"/>
      <c r="AV739" s="1034"/>
      <c r="AW739" s="1034"/>
      <c r="AX739" s="1035"/>
    </row>
    <row r="740" spans="1:52" ht="24.75" customHeight="1" thickBot="1" x14ac:dyDescent="0.2">
      <c r="A740" s="1011" t="s">
        <v>414</v>
      </c>
      <c r="B740" s="1012"/>
      <c r="C740" s="1012"/>
      <c r="D740" s="1013"/>
      <c r="E740" s="1014" t="s">
        <v>560</v>
      </c>
      <c r="F740" s="1015"/>
      <c r="G740" s="1015"/>
      <c r="H740" s="92" t="str">
        <f>IF(E740="", "", "(")</f>
        <v>(</v>
      </c>
      <c r="I740" s="1015"/>
      <c r="J740" s="1015"/>
      <c r="K740" s="92" t="str">
        <f>IF(OR(I740="　", I740=""), "", "-")</f>
        <v/>
      </c>
      <c r="L740" s="1016">
        <v>50</v>
      </c>
      <c r="M740" s="1016"/>
      <c r="N740" s="93" t="str">
        <f>IF(O740="", "", "-")</f>
        <v/>
      </c>
      <c r="O740" s="94"/>
      <c r="P740" s="93" t="str">
        <f>IF(E740="", "", ")")</f>
        <v>)</v>
      </c>
      <c r="Q740" s="1014"/>
      <c r="R740" s="1015"/>
      <c r="S740" s="1015"/>
      <c r="T740" s="92" t="str">
        <f>IF(Q740="", "", "(")</f>
        <v/>
      </c>
      <c r="U740" s="1015"/>
      <c r="V740" s="1015"/>
      <c r="W740" s="92" t="str">
        <f>IF(OR(U740="　", U740=""), "", "-")</f>
        <v/>
      </c>
      <c r="X740" s="1016"/>
      <c r="Y740" s="1016"/>
      <c r="Z740" s="93" t="str">
        <f>IF(AA740="", "", "-")</f>
        <v/>
      </c>
      <c r="AA740" s="94"/>
      <c r="AB740" s="93" t="str">
        <f>IF(Q740="", "", ")")</f>
        <v/>
      </c>
      <c r="AC740" s="1014"/>
      <c r="AD740" s="1015"/>
      <c r="AE740" s="1015"/>
      <c r="AF740" s="92" t="str">
        <f>IF(AC740="", "", "(")</f>
        <v/>
      </c>
      <c r="AG740" s="1015"/>
      <c r="AH740" s="1015"/>
      <c r="AI740" s="92" t="str">
        <f>IF(OR(AG740="　", AG740=""), "", "-")</f>
        <v/>
      </c>
      <c r="AJ740" s="1016"/>
      <c r="AK740" s="1016"/>
      <c r="AL740" s="93" t="str">
        <f>IF(AM740="", "", "-")</f>
        <v/>
      </c>
      <c r="AM740" s="94"/>
      <c r="AN740" s="93" t="str">
        <f>IF(AC740="", "", ")")</f>
        <v/>
      </c>
      <c r="AO740" s="1039"/>
      <c r="AP740" s="1040"/>
      <c r="AQ740" s="1040"/>
      <c r="AR740" s="1040"/>
      <c r="AS740" s="1040"/>
      <c r="AT740" s="1040"/>
      <c r="AU740" s="1040"/>
      <c r="AV740" s="1040"/>
      <c r="AW740" s="1040"/>
      <c r="AX740" s="1041"/>
    </row>
    <row r="741" spans="1:52" ht="28.35" customHeight="1" x14ac:dyDescent="0.15">
      <c r="A741" s="638" t="s">
        <v>383</v>
      </c>
      <c r="B741" s="639"/>
      <c r="C741" s="639"/>
      <c r="D741" s="639"/>
      <c r="E741" s="639"/>
      <c r="F741" s="64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385</v>
      </c>
      <c r="B780" s="653"/>
      <c r="C780" s="653"/>
      <c r="D780" s="653"/>
      <c r="E780" s="653"/>
      <c r="F780" s="654"/>
      <c r="G780" s="619" t="s">
        <v>640</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712</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23"/>
    </row>
    <row r="781" spans="1:50" ht="24.75" customHeight="1" x14ac:dyDescent="0.15">
      <c r="A781" s="655"/>
      <c r="B781" s="656"/>
      <c r="C781" s="656"/>
      <c r="D781" s="656"/>
      <c r="E781" s="656"/>
      <c r="F781" s="657"/>
      <c r="G781" s="845"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8"/>
      <c r="AC781" s="845"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641</v>
      </c>
      <c r="H782" s="695"/>
      <c r="I782" s="695"/>
      <c r="J782" s="695"/>
      <c r="K782" s="696"/>
      <c r="L782" s="688" t="s">
        <v>642</v>
      </c>
      <c r="M782" s="689"/>
      <c r="N782" s="689"/>
      <c r="O782" s="689"/>
      <c r="P782" s="689"/>
      <c r="Q782" s="689"/>
      <c r="R782" s="689"/>
      <c r="S782" s="689"/>
      <c r="T782" s="689"/>
      <c r="U782" s="689"/>
      <c r="V782" s="689"/>
      <c r="W782" s="689"/>
      <c r="X782" s="690"/>
      <c r="Y782" s="409">
        <v>0.6</v>
      </c>
      <c r="Z782" s="410"/>
      <c r="AA782" s="410"/>
      <c r="AB782" s="835"/>
      <c r="AC782" s="694" t="s">
        <v>713</v>
      </c>
      <c r="AD782" s="695"/>
      <c r="AE782" s="695"/>
      <c r="AF782" s="695"/>
      <c r="AG782" s="696"/>
      <c r="AH782" s="688" t="s">
        <v>714</v>
      </c>
      <c r="AI782" s="689"/>
      <c r="AJ782" s="689"/>
      <c r="AK782" s="689"/>
      <c r="AL782" s="689"/>
      <c r="AM782" s="689"/>
      <c r="AN782" s="689"/>
      <c r="AO782" s="689"/>
      <c r="AP782" s="689"/>
      <c r="AQ782" s="689"/>
      <c r="AR782" s="689"/>
      <c r="AS782" s="689"/>
      <c r="AT782" s="690"/>
      <c r="AU782" s="409">
        <v>3</v>
      </c>
      <c r="AV782" s="410"/>
      <c r="AW782" s="410"/>
      <c r="AX782" s="411"/>
    </row>
    <row r="783" spans="1:50" ht="46.5" customHeight="1" x14ac:dyDescent="0.15">
      <c r="A783" s="655"/>
      <c r="B783" s="656"/>
      <c r="C783" s="656"/>
      <c r="D783" s="656"/>
      <c r="E783" s="656"/>
      <c r="F783" s="657"/>
      <c r="G783" s="630" t="s">
        <v>643</v>
      </c>
      <c r="H783" s="631"/>
      <c r="I783" s="631"/>
      <c r="J783" s="631"/>
      <c r="K783" s="632"/>
      <c r="L783" s="622" t="s">
        <v>644</v>
      </c>
      <c r="M783" s="623"/>
      <c r="N783" s="623"/>
      <c r="O783" s="623"/>
      <c r="P783" s="623"/>
      <c r="Q783" s="623"/>
      <c r="R783" s="623"/>
      <c r="S783" s="623"/>
      <c r="T783" s="623"/>
      <c r="U783" s="623"/>
      <c r="V783" s="623"/>
      <c r="W783" s="623"/>
      <c r="X783" s="624"/>
      <c r="Y783" s="625">
        <v>0.3</v>
      </c>
      <c r="Z783" s="626"/>
      <c r="AA783" s="626"/>
      <c r="AB783" s="636"/>
      <c r="AC783" s="630" t="s">
        <v>715</v>
      </c>
      <c r="AD783" s="631"/>
      <c r="AE783" s="631"/>
      <c r="AF783" s="631"/>
      <c r="AG783" s="632"/>
      <c r="AH783" s="622" t="s">
        <v>748</v>
      </c>
      <c r="AI783" s="623"/>
      <c r="AJ783" s="623"/>
      <c r="AK783" s="623"/>
      <c r="AL783" s="623"/>
      <c r="AM783" s="623"/>
      <c r="AN783" s="623"/>
      <c r="AO783" s="623"/>
      <c r="AP783" s="623"/>
      <c r="AQ783" s="623"/>
      <c r="AR783" s="623"/>
      <c r="AS783" s="623"/>
      <c r="AT783" s="624"/>
      <c r="AU783" s="625">
        <v>2.2000000000000002</v>
      </c>
      <c r="AV783" s="626"/>
      <c r="AW783" s="626"/>
      <c r="AX783" s="627"/>
    </row>
    <row r="784" spans="1:50" ht="24.75" customHeight="1" x14ac:dyDescent="0.15">
      <c r="A784" s="655"/>
      <c r="B784" s="656"/>
      <c r="C784" s="656"/>
      <c r="D784" s="656"/>
      <c r="E784" s="656"/>
      <c r="F784" s="657"/>
      <c r="G784" s="630" t="s">
        <v>645</v>
      </c>
      <c r="H784" s="631"/>
      <c r="I784" s="631"/>
      <c r="J784" s="631"/>
      <c r="K784" s="632"/>
      <c r="L784" s="622" t="s">
        <v>646</v>
      </c>
      <c r="M784" s="623"/>
      <c r="N784" s="623"/>
      <c r="O784" s="623"/>
      <c r="P784" s="623"/>
      <c r="Q784" s="623"/>
      <c r="R784" s="623"/>
      <c r="S784" s="623"/>
      <c r="T784" s="623"/>
      <c r="U784" s="623"/>
      <c r="V784" s="623"/>
      <c r="W784" s="623"/>
      <c r="X784" s="624"/>
      <c r="Y784" s="625">
        <v>0.2</v>
      </c>
      <c r="Z784" s="626"/>
      <c r="AA784" s="626"/>
      <c r="AB784" s="636"/>
      <c r="AC784" s="630" t="s">
        <v>716</v>
      </c>
      <c r="AD784" s="631"/>
      <c r="AE784" s="631"/>
      <c r="AF784" s="631"/>
      <c r="AG784" s="632"/>
      <c r="AH784" s="622" t="s">
        <v>717</v>
      </c>
      <c r="AI784" s="623"/>
      <c r="AJ784" s="623"/>
      <c r="AK784" s="623"/>
      <c r="AL784" s="623"/>
      <c r="AM784" s="623"/>
      <c r="AN784" s="623"/>
      <c r="AO784" s="623"/>
      <c r="AP784" s="623"/>
      <c r="AQ784" s="623"/>
      <c r="AR784" s="623"/>
      <c r="AS784" s="623"/>
      <c r="AT784" s="624"/>
      <c r="AU784" s="625">
        <v>1.1000000000000001</v>
      </c>
      <c r="AV784" s="626"/>
      <c r="AW784" s="626"/>
      <c r="AX784" s="627"/>
    </row>
    <row r="785" spans="1:50" ht="24.75" customHeight="1" x14ac:dyDescent="0.15">
      <c r="A785" s="655"/>
      <c r="B785" s="656"/>
      <c r="C785" s="656"/>
      <c r="D785" s="656"/>
      <c r="E785" s="656"/>
      <c r="F785" s="657"/>
      <c r="G785" s="630" t="s">
        <v>647</v>
      </c>
      <c r="H785" s="821"/>
      <c r="I785" s="821"/>
      <c r="J785" s="821"/>
      <c r="K785" s="822"/>
      <c r="L785" s="622" t="s">
        <v>648</v>
      </c>
      <c r="M785" s="623"/>
      <c r="N785" s="623"/>
      <c r="O785" s="623"/>
      <c r="P785" s="623"/>
      <c r="Q785" s="623"/>
      <c r="R785" s="623"/>
      <c r="S785" s="623"/>
      <c r="T785" s="623"/>
      <c r="U785" s="623"/>
      <c r="V785" s="623"/>
      <c r="W785" s="623"/>
      <c r="X785" s="624"/>
      <c r="Y785" s="625">
        <v>0.1</v>
      </c>
      <c r="Z785" s="626"/>
      <c r="AA785" s="626"/>
      <c r="AB785" s="636"/>
      <c r="AC785" s="630" t="s">
        <v>718</v>
      </c>
      <c r="AD785" s="631"/>
      <c r="AE785" s="631"/>
      <c r="AF785" s="631"/>
      <c r="AG785" s="632"/>
      <c r="AH785" s="622" t="s">
        <v>719</v>
      </c>
      <c r="AI785" s="623"/>
      <c r="AJ785" s="623"/>
      <c r="AK785" s="623"/>
      <c r="AL785" s="623"/>
      <c r="AM785" s="623"/>
      <c r="AN785" s="623"/>
      <c r="AO785" s="623"/>
      <c r="AP785" s="623"/>
      <c r="AQ785" s="623"/>
      <c r="AR785" s="623"/>
      <c r="AS785" s="623"/>
      <c r="AT785" s="624"/>
      <c r="AU785" s="625">
        <v>0.9</v>
      </c>
      <c r="AV785" s="626"/>
      <c r="AW785" s="626"/>
      <c r="AX785" s="627"/>
    </row>
    <row r="786" spans="1:50" ht="24.75" customHeight="1" x14ac:dyDescent="0.15">
      <c r="A786" s="655"/>
      <c r="B786" s="656"/>
      <c r="C786" s="656"/>
      <c r="D786" s="656"/>
      <c r="E786" s="656"/>
      <c r="F786" s="657"/>
      <c r="G786" s="630" t="s">
        <v>649</v>
      </c>
      <c r="H786" s="631"/>
      <c r="I786" s="631"/>
      <c r="J786" s="631"/>
      <c r="K786" s="632"/>
      <c r="L786" s="622" t="s">
        <v>650</v>
      </c>
      <c r="M786" s="623"/>
      <c r="N786" s="623"/>
      <c r="O786" s="623"/>
      <c r="P786" s="623"/>
      <c r="Q786" s="623"/>
      <c r="R786" s="623"/>
      <c r="S786" s="623"/>
      <c r="T786" s="623"/>
      <c r="U786" s="623"/>
      <c r="V786" s="623"/>
      <c r="W786" s="623"/>
      <c r="X786" s="624"/>
      <c r="Y786" s="625">
        <v>0.1</v>
      </c>
      <c r="Z786" s="626"/>
      <c r="AA786" s="626"/>
      <c r="AB786" s="636"/>
      <c r="AC786" s="630" t="s">
        <v>720</v>
      </c>
      <c r="AD786" s="631"/>
      <c r="AE786" s="631"/>
      <c r="AF786" s="631"/>
      <c r="AG786" s="632"/>
      <c r="AH786" s="622" t="s">
        <v>721</v>
      </c>
      <c r="AI786" s="623"/>
      <c r="AJ786" s="623"/>
      <c r="AK786" s="623"/>
      <c r="AL786" s="623"/>
      <c r="AM786" s="623"/>
      <c r="AN786" s="623"/>
      <c r="AO786" s="623"/>
      <c r="AP786" s="623"/>
      <c r="AQ786" s="623"/>
      <c r="AR786" s="623"/>
      <c r="AS786" s="623"/>
      <c r="AT786" s="624"/>
      <c r="AU786" s="625">
        <v>0.3</v>
      </c>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thickBot="1" x14ac:dyDescent="0.2">
      <c r="A792" s="655"/>
      <c r="B792" s="656"/>
      <c r="C792" s="656"/>
      <c r="D792" s="656"/>
      <c r="E792" s="656"/>
      <c r="F792" s="657"/>
      <c r="G792" s="856" t="s">
        <v>20</v>
      </c>
      <c r="H792" s="857"/>
      <c r="I792" s="857"/>
      <c r="J792" s="857"/>
      <c r="K792" s="857"/>
      <c r="L792" s="858"/>
      <c r="M792" s="859"/>
      <c r="N792" s="859"/>
      <c r="O792" s="859"/>
      <c r="P792" s="859"/>
      <c r="Q792" s="859"/>
      <c r="R792" s="859"/>
      <c r="S792" s="859"/>
      <c r="T792" s="859"/>
      <c r="U792" s="859"/>
      <c r="V792" s="859"/>
      <c r="W792" s="859"/>
      <c r="X792" s="860"/>
      <c r="Y792" s="861">
        <f>SUM(Y782:AB791)</f>
        <v>1.3</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7.5000000000000009</v>
      </c>
      <c r="AV792" s="862"/>
      <c r="AW792" s="862"/>
      <c r="AX792" s="864"/>
    </row>
    <row r="793" spans="1:50" ht="24.75" customHeight="1" x14ac:dyDescent="0.15">
      <c r="A793" s="655"/>
      <c r="B793" s="656"/>
      <c r="C793" s="656"/>
      <c r="D793" s="656"/>
      <c r="E793" s="656"/>
      <c r="F793" s="657"/>
      <c r="G793" s="619" t="s">
        <v>722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723</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23"/>
    </row>
    <row r="794" spans="1:50" ht="24.75" customHeight="1" x14ac:dyDescent="0.15">
      <c r="A794" s="655"/>
      <c r="B794" s="656"/>
      <c r="C794" s="656"/>
      <c r="D794" s="656"/>
      <c r="E794" s="656"/>
      <c r="F794" s="657"/>
      <c r="G794" s="845"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8"/>
      <c r="AC794" s="845"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customHeight="1" x14ac:dyDescent="0.15">
      <c r="A795" s="655"/>
      <c r="B795" s="656"/>
      <c r="C795" s="656"/>
      <c r="D795" s="656"/>
      <c r="E795" s="656"/>
      <c r="F795" s="657"/>
      <c r="G795" s="694" t="s">
        <v>718</v>
      </c>
      <c r="H795" s="695"/>
      <c r="I795" s="695"/>
      <c r="J795" s="695"/>
      <c r="K795" s="696"/>
      <c r="L795" s="688" t="s">
        <v>727</v>
      </c>
      <c r="M795" s="689"/>
      <c r="N795" s="689"/>
      <c r="O795" s="689"/>
      <c r="P795" s="689"/>
      <c r="Q795" s="689"/>
      <c r="R795" s="689"/>
      <c r="S795" s="689"/>
      <c r="T795" s="689"/>
      <c r="U795" s="689"/>
      <c r="V795" s="689"/>
      <c r="W795" s="689"/>
      <c r="X795" s="690"/>
      <c r="Y795" s="409">
        <v>2.2000000000000002</v>
      </c>
      <c r="Z795" s="410"/>
      <c r="AA795" s="410"/>
      <c r="AB795" s="835"/>
      <c r="AC795" s="694" t="s">
        <v>724</v>
      </c>
      <c r="AD795" s="695"/>
      <c r="AE795" s="695"/>
      <c r="AF795" s="695"/>
      <c r="AG795" s="696"/>
      <c r="AH795" s="688" t="s">
        <v>725</v>
      </c>
      <c r="AI795" s="689"/>
      <c r="AJ795" s="689"/>
      <c r="AK795" s="689"/>
      <c r="AL795" s="689"/>
      <c r="AM795" s="689"/>
      <c r="AN795" s="689"/>
      <c r="AO795" s="689"/>
      <c r="AP795" s="689"/>
      <c r="AQ795" s="689"/>
      <c r="AR795" s="689"/>
      <c r="AS795" s="689"/>
      <c r="AT795" s="690"/>
      <c r="AU795" s="409">
        <v>1</v>
      </c>
      <c r="AV795" s="410"/>
      <c r="AW795" s="410"/>
      <c r="AX795" s="411"/>
    </row>
    <row r="796" spans="1:50" ht="51.75" customHeight="1" x14ac:dyDescent="0.15">
      <c r="A796" s="655"/>
      <c r="B796" s="656"/>
      <c r="C796" s="656"/>
      <c r="D796" s="656"/>
      <c r="E796" s="656"/>
      <c r="F796" s="657"/>
      <c r="G796" s="630" t="s">
        <v>647</v>
      </c>
      <c r="H796" s="631"/>
      <c r="I796" s="631"/>
      <c r="J796" s="631"/>
      <c r="K796" s="632"/>
      <c r="L796" s="622" t="s">
        <v>728</v>
      </c>
      <c r="M796" s="623"/>
      <c r="N796" s="623"/>
      <c r="O796" s="623"/>
      <c r="P796" s="623"/>
      <c r="Q796" s="623"/>
      <c r="R796" s="623"/>
      <c r="S796" s="623"/>
      <c r="T796" s="623"/>
      <c r="U796" s="623"/>
      <c r="V796" s="623"/>
      <c r="W796" s="623"/>
      <c r="X796" s="624"/>
      <c r="Y796" s="625">
        <v>1.9</v>
      </c>
      <c r="Z796" s="626"/>
      <c r="AA796" s="626"/>
      <c r="AB796" s="636"/>
      <c r="AC796" s="630" t="s">
        <v>720</v>
      </c>
      <c r="AD796" s="631"/>
      <c r="AE796" s="631"/>
      <c r="AF796" s="631"/>
      <c r="AG796" s="632"/>
      <c r="AH796" s="622" t="s">
        <v>726</v>
      </c>
      <c r="AI796" s="623"/>
      <c r="AJ796" s="623"/>
      <c r="AK796" s="623"/>
      <c r="AL796" s="623"/>
      <c r="AM796" s="623"/>
      <c r="AN796" s="623"/>
      <c r="AO796" s="623"/>
      <c r="AP796" s="623"/>
      <c r="AQ796" s="623"/>
      <c r="AR796" s="623"/>
      <c r="AS796" s="623"/>
      <c r="AT796" s="624"/>
      <c r="AU796" s="625">
        <v>0.7</v>
      </c>
      <c r="AV796" s="626"/>
      <c r="AW796" s="626"/>
      <c r="AX796" s="627"/>
    </row>
    <row r="797" spans="1:50" ht="24.75" customHeight="1" x14ac:dyDescent="0.15">
      <c r="A797" s="655"/>
      <c r="B797" s="656"/>
      <c r="C797" s="656"/>
      <c r="D797" s="656"/>
      <c r="E797" s="656"/>
      <c r="F797" s="657"/>
      <c r="G797" s="630" t="s">
        <v>645</v>
      </c>
      <c r="H797" s="631"/>
      <c r="I797" s="631"/>
      <c r="J797" s="631"/>
      <c r="K797" s="632"/>
      <c r="L797" s="622" t="s">
        <v>714</v>
      </c>
      <c r="M797" s="869"/>
      <c r="N797" s="869"/>
      <c r="O797" s="869"/>
      <c r="P797" s="869"/>
      <c r="Q797" s="869"/>
      <c r="R797" s="869"/>
      <c r="S797" s="869"/>
      <c r="T797" s="869"/>
      <c r="U797" s="869"/>
      <c r="V797" s="869"/>
      <c r="W797" s="869"/>
      <c r="X797" s="870"/>
      <c r="Y797" s="625">
        <v>0.9</v>
      </c>
      <c r="Z797" s="626"/>
      <c r="AA797" s="626"/>
      <c r="AB797" s="636"/>
      <c r="AC797" s="630" t="s">
        <v>718</v>
      </c>
      <c r="AD797" s="631"/>
      <c r="AE797" s="631"/>
      <c r="AF797" s="631"/>
      <c r="AG797" s="632"/>
      <c r="AH797" s="622" t="s">
        <v>719</v>
      </c>
      <c r="AI797" s="623"/>
      <c r="AJ797" s="623"/>
      <c r="AK797" s="623"/>
      <c r="AL797" s="623"/>
      <c r="AM797" s="623"/>
      <c r="AN797" s="623"/>
      <c r="AO797" s="623"/>
      <c r="AP797" s="623"/>
      <c r="AQ797" s="623"/>
      <c r="AR797" s="623"/>
      <c r="AS797" s="623"/>
      <c r="AT797" s="624"/>
      <c r="AU797" s="625">
        <v>0.4</v>
      </c>
      <c r="AV797" s="626"/>
      <c r="AW797" s="626"/>
      <c r="AX797" s="627"/>
    </row>
    <row r="798" spans="1:50" ht="24.75" customHeight="1" x14ac:dyDescent="0.15">
      <c r="A798" s="655"/>
      <c r="B798" s="656"/>
      <c r="C798" s="656"/>
      <c r="D798" s="656"/>
      <c r="E798" s="656"/>
      <c r="F798" s="657"/>
      <c r="G798" s="630" t="s">
        <v>641</v>
      </c>
      <c r="H798" s="631"/>
      <c r="I798" s="631"/>
      <c r="J798" s="631"/>
      <c r="K798" s="632"/>
      <c r="L798" s="622" t="s">
        <v>729</v>
      </c>
      <c r="M798" s="623"/>
      <c r="N798" s="623"/>
      <c r="O798" s="623"/>
      <c r="P798" s="623"/>
      <c r="Q798" s="623"/>
      <c r="R798" s="623"/>
      <c r="S798" s="623"/>
      <c r="T798" s="623"/>
      <c r="U798" s="623"/>
      <c r="V798" s="623"/>
      <c r="W798" s="623"/>
      <c r="X798" s="624"/>
      <c r="Y798" s="625">
        <v>0.4</v>
      </c>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5"/>
      <c r="B799" s="656"/>
      <c r="C799" s="656"/>
      <c r="D799" s="656"/>
      <c r="E799" s="656"/>
      <c r="F799" s="657"/>
      <c r="G799" s="630" t="s">
        <v>643</v>
      </c>
      <c r="H799" s="631"/>
      <c r="I799" s="631"/>
      <c r="J799" s="631"/>
      <c r="K799" s="632"/>
      <c r="L799" s="622" t="s">
        <v>644</v>
      </c>
      <c r="M799" s="623"/>
      <c r="N799" s="623"/>
      <c r="O799" s="623"/>
      <c r="P799" s="623"/>
      <c r="Q799" s="623"/>
      <c r="R799" s="623"/>
      <c r="S799" s="623"/>
      <c r="T799" s="623"/>
      <c r="U799" s="623"/>
      <c r="V799" s="623"/>
      <c r="W799" s="623"/>
      <c r="X799" s="624"/>
      <c r="Y799" s="625">
        <v>0.4</v>
      </c>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customHeight="1" thickBot="1" x14ac:dyDescent="0.2">
      <c r="A805" s="655"/>
      <c r="B805" s="656"/>
      <c r="C805" s="656"/>
      <c r="D805" s="656"/>
      <c r="E805" s="656"/>
      <c r="F805" s="657"/>
      <c r="G805" s="856" t="s">
        <v>20</v>
      </c>
      <c r="H805" s="857"/>
      <c r="I805" s="857"/>
      <c r="J805" s="857"/>
      <c r="K805" s="857"/>
      <c r="L805" s="858"/>
      <c r="M805" s="859"/>
      <c r="N805" s="859"/>
      <c r="O805" s="859"/>
      <c r="P805" s="859"/>
      <c r="Q805" s="859"/>
      <c r="R805" s="859"/>
      <c r="S805" s="859"/>
      <c r="T805" s="859"/>
      <c r="U805" s="859"/>
      <c r="V805" s="859"/>
      <c r="W805" s="859"/>
      <c r="X805" s="860"/>
      <c r="Y805" s="861">
        <f>SUM(Y795:AB804)</f>
        <v>5.8000000000000007</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2.1</v>
      </c>
      <c r="AV805" s="862"/>
      <c r="AW805" s="862"/>
      <c r="AX805" s="864"/>
    </row>
    <row r="806" spans="1:50" ht="24.75" customHeight="1" x14ac:dyDescent="0.15">
      <c r="A806" s="655"/>
      <c r="B806" s="656"/>
      <c r="C806" s="656"/>
      <c r="D806" s="656"/>
      <c r="E806" s="656"/>
      <c r="F806" s="657"/>
      <c r="G806" s="619" t="s">
        <v>735</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23"/>
    </row>
    <row r="807" spans="1:50" ht="24.75" customHeight="1" x14ac:dyDescent="0.15">
      <c r="A807" s="655"/>
      <c r="B807" s="656"/>
      <c r="C807" s="656"/>
      <c r="D807" s="656"/>
      <c r="E807" s="656"/>
      <c r="F807" s="657"/>
      <c r="G807" s="845"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8"/>
      <c r="AC807" s="845"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customHeight="1" x14ac:dyDescent="0.15">
      <c r="A808" s="655"/>
      <c r="B808" s="656"/>
      <c r="C808" s="656"/>
      <c r="D808" s="656"/>
      <c r="E808" s="656"/>
      <c r="F808" s="657"/>
      <c r="G808" s="694" t="s">
        <v>736</v>
      </c>
      <c r="H808" s="695"/>
      <c r="I808" s="695"/>
      <c r="J808" s="695"/>
      <c r="K808" s="696"/>
      <c r="L808" s="688" t="s">
        <v>737</v>
      </c>
      <c r="M808" s="689"/>
      <c r="N808" s="689"/>
      <c r="O808" s="689"/>
      <c r="P808" s="689"/>
      <c r="Q808" s="689"/>
      <c r="R808" s="689"/>
      <c r="S808" s="689"/>
      <c r="T808" s="689"/>
      <c r="U808" s="689"/>
      <c r="V808" s="689"/>
      <c r="W808" s="689"/>
      <c r="X808" s="690"/>
      <c r="Y808" s="409">
        <v>12.6</v>
      </c>
      <c r="Z808" s="410"/>
      <c r="AA808" s="410"/>
      <c r="AB808" s="835"/>
      <c r="AC808" s="694"/>
      <c r="AD808" s="695"/>
      <c r="AE808" s="695"/>
      <c r="AF808" s="695"/>
      <c r="AG808" s="696"/>
      <c r="AH808" s="688"/>
      <c r="AI808" s="689"/>
      <c r="AJ808" s="689"/>
      <c r="AK808" s="689"/>
      <c r="AL808" s="689"/>
      <c r="AM808" s="689"/>
      <c r="AN808" s="689"/>
      <c r="AO808" s="689"/>
      <c r="AP808" s="689"/>
      <c r="AQ808" s="689"/>
      <c r="AR808" s="689"/>
      <c r="AS808" s="689"/>
      <c r="AT808" s="690"/>
      <c r="AU808" s="409"/>
      <c r="AV808" s="410"/>
      <c r="AW808" s="410"/>
      <c r="AX808" s="411"/>
    </row>
    <row r="809" spans="1:50" ht="24.75" customHeight="1" x14ac:dyDescent="0.15">
      <c r="A809" s="655"/>
      <c r="B809" s="656"/>
      <c r="C809" s="656"/>
      <c r="D809" s="656"/>
      <c r="E809" s="656"/>
      <c r="F809" s="657"/>
      <c r="G809" s="630" t="s">
        <v>647</v>
      </c>
      <c r="H809" s="631"/>
      <c r="I809" s="631"/>
      <c r="J809" s="631"/>
      <c r="K809" s="632"/>
      <c r="L809" s="622" t="s">
        <v>739</v>
      </c>
      <c r="M809" s="623"/>
      <c r="N809" s="623"/>
      <c r="O809" s="623"/>
      <c r="P809" s="623"/>
      <c r="Q809" s="623"/>
      <c r="R809" s="623"/>
      <c r="S809" s="623"/>
      <c r="T809" s="623"/>
      <c r="U809" s="623"/>
      <c r="V809" s="623"/>
      <c r="W809" s="623"/>
      <c r="X809" s="624"/>
      <c r="Y809" s="625">
        <v>7</v>
      </c>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38.25" customHeight="1" x14ac:dyDescent="0.15">
      <c r="A810" s="655"/>
      <c r="B810" s="656"/>
      <c r="C810" s="656"/>
      <c r="D810" s="656"/>
      <c r="E810" s="656"/>
      <c r="F810" s="657"/>
      <c r="G810" s="630" t="s">
        <v>740</v>
      </c>
      <c r="H810" s="631"/>
      <c r="I810" s="631"/>
      <c r="J810" s="631"/>
      <c r="K810" s="632"/>
      <c r="L810" s="622" t="s">
        <v>738</v>
      </c>
      <c r="M810" s="623"/>
      <c r="N810" s="623"/>
      <c r="O810" s="623"/>
      <c r="P810" s="623"/>
      <c r="Q810" s="623"/>
      <c r="R810" s="623"/>
      <c r="S810" s="623"/>
      <c r="T810" s="623"/>
      <c r="U810" s="623"/>
      <c r="V810" s="623"/>
      <c r="W810" s="623"/>
      <c r="X810" s="624"/>
      <c r="Y810" s="625">
        <v>2.2999999999999998</v>
      </c>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39" customHeight="1" x14ac:dyDescent="0.15">
      <c r="A817" s="655"/>
      <c r="B817" s="656"/>
      <c r="C817" s="656"/>
      <c r="D817" s="656"/>
      <c r="E817" s="656"/>
      <c r="F817" s="657"/>
      <c r="G817" s="630" t="s">
        <v>643</v>
      </c>
      <c r="H817" s="631"/>
      <c r="I817" s="631"/>
      <c r="J817" s="631"/>
      <c r="K817" s="632"/>
      <c r="L817" s="622" t="s">
        <v>738</v>
      </c>
      <c r="M817" s="623"/>
      <c r="N817" s="623"/>
      <c r="O817" s="623"/>
      <c r="P817" s="623"/>
      <c r="Q817" s="623"/>
      <c r="R817" s="623"/>
      <c r="S817" s="623"/>
      <c r="T817" s="623"/>
      <c r="U817" s="623"/>
      <c r="V817" s="623"/>
      <c r="W817" s="623"/>
      <c r="X817" s="624"/>
      <c r="Y817" s="625">
        <v>1.6</v>
      </c>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customHeight="1" x14ac:dyDescent="0.15">
      <c r="A818" s="655"/>
      <c r="B818" s="656"/>
      <c r="C818" s="656"/>
      <c r="D818" s="656"/>
      <c r="E818" s="656"/>
      <c r="F818" s="657"/>
      <c r="G818" s="856" t="s">
        <v>20</v>
      </c>
      <c r="H818" s="857"/>
      <c r="I818" s="857"/>
      <c r="J818" s="857"/>
      <c r="K818" s="857"/>
      <c r="L818" s="858"/>
      <c r="M818" s="859"/>
      <c r="N818" s="859"/>
      <c r="O818" s="859"/>
      <c r="P818" s="859"/>
      <c r="Q818" s="859"/>
      <c r="R818" s="859"/>
      <c r="S818" s="859"/>
      <c r="T818" s="859"/>
      <c r="U818" s="859"/>
      <c r="V818" s="859"/>
      <c r="W818" s="859"/>
      <c r="X818" s="860"/>
      <c r="Y818" s="861">
        <f>SUM(Y808:AB817)</f>
        <v>23.500000000000004</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x14ac:dyDescent="0.15">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23"/>
    </row>
    <row r="820" spans="1:50" ht="24.75" hidden="1" customHeight="1" x14ac:dyDescent="0.15">
      <c r="A820" s="655"/>
      <c r="B820" s="656"/>
      <c r="C820" s="656"/>
      <c r="D820" s="656"/>
      <c r="E820" s="656"/>
      <c r="F820" s="657"/>
      <c r="G820" s="845"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8"/>
      <c r="AC820" s="845"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689"/>
      <c r="N821" s="689"/>
      <c r="O821" s="689"/>
      <c r="P821" s="689"/>
      <c r="Q821" s="689"/>
      <c r="R821" s="689"/>
      <c r="S821" s="689"/>
      <c r="T821" s="689"/>
      <c r="U821" s="689"/>
      <c r="V821" s="689"/>
      <c r="W821" s="689"/>
      <c r="X821" s="690"/>
      <c r="Y821" s="409"/>
      <c r="Z821" s="410"/>
      <c r="AA821" s="410"/>
      <c r="AB821" s="835"/>
      <c r="AC821" s="694"/>
      <c r="AD821" s="695"/>
      <c r="AE821" s="695"/>
      <c r="AF821" s="695"/>
      <c r="AG821" s="696"/>
      <c r="AH821" s="688"/>
      <c r="AI821" s="689"/>
      <c r="AJ821" s="689"/>
      <c r="AK821" s="689"/>
      <c r="AL821" s="689"/>
      <c r="AM821" s="689"/>
      <c r="AN821" s="689"/>
      <c r="AO821" s="689"/>
      <c r="AP821" s="689"/>
      <c r="AQ821" s="689"/>
      <c r="AR821" s="689"/>
      <c r="AS821" s="689"/>
      <c r="AT821" s="690"/>
      <c r="AU821" s="409"/>
      <c r="AV821" s="410"/>
      <c r="AW821" s="410"/>
      <c r="AX821" s="411"/>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338</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48" customHeight="1" x14ac:dyDescent="0.15">
      <c r="A838" s="392">
        <v>1</v>
      </c>
      <c r="B838" s="392">
        <v>1</v>
      </c>
      <c r="C838" s="374" t="s">
        <v>651</v>
      </c>
      <c r="D838" s="360"/>
      <c r="E838" s="360"/>
      <c r="F838" s="360"/>
      <c r="G838" s="360"/>
      <c r="H838" s="360"/>
      <c r="I838" s="360"/>
      <c r="J838" s="361">
        <v>4000020270008</v>
      </c>
      <c r="K838" s="362"/>
      <c r="L838" s="362"/>
      <c r="M838" s="362"/>
      <c r="N838" s="362"/>
      <c r="O838" s="362"/>
      <c r="P838" s="375" t="s">
        <v>653</v>
      </c>
      <c r="Q838" s="363"/>
      <c r="R838" s="363"/>
      <c r="S838" s="363"/>
      <c r="T838" s="363"/>
      <c r="U838" s="363"/>
      <c r="V838" s="363"/>
      <c r="W838" s="363"/>
      <c r="X838" s="363"/>
      <c r="Y838" s="364">
        <v>1.3</v>
      </c>
      <c r="Z838" s="365"/>
      <c r="AA838" s="365"/>
      <c r="AB838" s="366"/>
      <c r="AC838" s="376" t="s">
        <v>375</v>
      </c>
      <c r="AD838" s="384"/>
      <c r="AE838" s="384"/>
      <c r="AF838" s="384"/>
      <c r="AG838" s="384"/>
      <c r="AH838" s="385">
        <v>41</v>
      </c>
      <c r="AI838" s="386"/>
      <c r="AJ838" s="386"/>
      <c r="AK838" s="386"/>
      <c r="AL838" s="370">
        <v>100</v>
      </c>
      <c r="AM838" s="371"/>
      <c r="AN838" s="371"/>
      <c r="AO838" s="372"/>
      <c r="AP838" s="373" t="s">
        <v>654</v>
      </c>
      <c r="AQ838" s="373"/>
      <c r="AR838" s="373"/>
      <c r="AS838" s="373"/>
      <c r="AT838" s="373"/>
      <c r="AU838" s="373"/>
      <c r="AV838" s="373"/>
      <c r="AW838" s="373"/>
      <c r="AX838" s="373"/>
    </row>
    <row r="839" spans="1:50" ht="48" customHeight="1" x14ac:dyDescent="0.15">
      <c r="A839" s="392">
        <v>2</v>
      </c>
      <c r="B839" s="392">
        <v>1</v>
      </c>
      <c r="C839" s="374" t="s">
        <v>655</v>
      </c>
      <c r="D839" s="360"/>
      <c r="E839" s="360"/>
      <c r="F839" s="360"/>
      <c r="G839" s="360"/>
      <c r="H839" s="360"/>
      <c r="I839" s="360"/>
      <c r="J839" s="361">
        <v>6000020400009</v>
      </c>
      <c r="K839" s="362"/>
      <c r="L839" s="362"/>
      <c r="M839" s="362"/>
      <c r="N839" s="362"/>
      <c r="O839" s="362"/>
      <c r="P839" s="940" t="s">
        <v>652</v>
      </c>
      <c r="Q839" s="941"/>
      <c r="R839" s="941"/>
      <c r="S839" s="941"/>
      <c r="T839" s="941"/>
      <c r="U839" s="941"/>
      <c r="V839" s="941"/>
      <c r="W839" s="941"/>
      <c r="X839" s="942"/>
      <c r="Y839" s="364">
        <v>0.9</v>
      </c>
      <c r="Z839" s="365"/>
      <c r="AA839" s="365"/>
      <c r="AB839" s="366"/>
      <c r="AC839" s="376" t="s">
        <v>656</v>
      </c>
      <c r="AD839" s="376"/>
      <c r="AE839" s="376"/>
      <c r="AF839" s="376"/>
      <c r="AG839" s="376"/>
      <c r="AH839" s="385">
        <v>41</v>
      </c>
      <c r="AI839" s="386"/>
      <c r="AJ839" s="386"/>
      <c r="AK839" s="386"/>
      <c r="AL839" s="370">
        <v>100</v>
      </c>
      <c r="AM839" s="371"/>
      <c r="AN839" s="371"/>
      <c r="AO839" s="372"/>
      <c r="AP839" s="373" t="s">
        <v>697</v>
      </c>
      <c r="AQ839" s="373"/>
      <c r="AR839" s="373"/>
      <c r="AS839" s="373"/>
      <c r="AT839" s="373"/>
      <c r="AU839" s="373"/>
      <c r="AV839" s="373"/>
      <c r="AW839" s="373"/>
      <c r="AX839" s="373"/>
    </row>
    <row r="840" spans="1:50" ht="48" customHeight="1" x14ac:dyDescent="0.15">
      <c r="A840" s="392">
        <v>3</v>
      </c>
      <c r="B840" s="392">
        <v>1</v>
      </c>
      <c r="C840" s="374" t="s">
        <v>657</v>
      </c>
      <c r="D840" s="360"/>
      <c r="E840" s="360"/>
      <c r="F840" s="360"/>
      <c r="G840" s="360"/>
      <c r="H840" s="360"/>
      <c r="I840" s="360"/>
      <c r="J840" s="361">
        <v>1000020470007</v>
      </c>
      <c r="K840" s="362"/>
      <c r="L840" s="362"/>
      <c r="M840" s="362"/>
      <c r="N840" s="362"/>
      <c r="O840" s="362"/>
      <c r="P840" s="943" t="s">
        <v>652</v>
      </c>
      <c r="Q840" s="944"/>
      <c r="R840" s="944"/>
      <c r="S840" s="944"/>
      <c r="T840" s="944"/>
      <c r="U840" s="944"/>
      <c r="V840" s="944"/>
      <c r="W840" s="944"/>
      <c r="X840" s="945"/>
      <c r="Y840" s="364">
        <v>0.8</v>
      </c>
      <c r="Z840" s="365"/>
      <c r="AA840" s="365"/>
      <c r="AB840" s="366"/>
      <c r="AC840" s="376" t="s">
        <v>656</v>
      </c>
      <c r="AD840" s="376"/>
      <c r="AE840" s="376"/>
      <c r="AF840" s="376"/>
      <c r="AG840" s="376"/>
      <c r="AH840" s="368">
        <v>41</v>
      </c>
      <c r="AI840" s="369"/>
      <c r="AJ840" s="369"/>
      <c r="AK840" s="369"/>
      <c r="AL840" s="370">
        <v>100</v>
      </c>
      <c r="AM840" s="371"/>
      <c r="AN840" s="371"/>
      <c r="AO840" s="372"/>
      <c r="AP840" s="373" t="s">
        <v>697</v>
      </c>
      <c r="AQ840" s="373"/>
      <c r="AR840" s="373"/>
      <c r="AS840" s="373"/>
      <c r="AT840" s="373"/>
      <c r="AU840" s="373"/>
      <c r="AV840" s="373"/>
      <c r="AW840" s="373"/>
      <c r="AX840" s="373"/>
    </row>
    <row r="841" spans="1:50" ht="48" customHeight="1" x14ac:dyDescent="0.15">
      <c r="A841" s="392">
        <v>4</v>
      </c>
      <c r="B841" s="392">
        <v>1</v>
      </c>
      <c r="C841" s="374" t="s">
        <v>658</v>
      </c>
      <c r="D841" s="360"/>
      <c r="E841" s="360"/>
      <c r="F841" s="360"/>
      <c r="G841" s="360"/>
      <c r="H841" s="360"/>
      <c r="I841" s="360"/>
      <c r="J841" s="361">
        <v>8000020130001</v>
      </c>
      <c r="K841" s="362"/>
      <c r="L841" s="362"/>
      <c r="M841" s="362"/>
      <c r="N841" s="362"/>
      <c r="O841" s="362"/>
      <c r="P841" s="943" t="s">
        <v>652</v>
      </c>
      <c r="Q841" s="944"/>
      <c r="R841" s="944"/>
      <c r="S841" s="944"/>
      <c r="T841" s="944"/>
      <c r="U841" s="944"/>
      <c r="V841" s="944"/>
      <c r="W841" s="944"/>
      <c r="X841" s="945"/>
      <c r="Y841" s="364">
        <v>0.7</v>
      </c>
      <c r="Z841" s="365"/>
      <c r="AA841" s="365"/>
      <c r="AB841" s="366"/>
      <c r="AC841" s="376" t="s">
        <v>656</v>
      </c>
      <c r="AD841" s="376"/>
      <c r="AE841" s="376"/>
      <c r="AF841" s="376"/>
      <c r="AG841" s="376"/>
      <c r="AH841" s="368">
        <v>41</v>
      </c>
      <c r="AI841" s="369"/>
      <c r="AJ841" s="369"/>
      <c r="AK841" s="369"/>
      <c r="AL841" s="370">
        <v>100</v>
      </c>
      <c r="AM841" s="371"/>
      <c r="AN841" s="371"/>
      <c r="AO841" s="372"/>
      <c r="AP841" s="373" t="s">
        <v>697</v>
      </c>
      <c r="AQ841" s="373"/>
      <c r="AR841" s="373"/>
      <c r="AS841" s="373"/>
      <c r="AT841" s="373"/>
      <c r="AU841" s="373"/>
      <c r="AV841" s="373"/>
      <c r="AW841" s="373"/>
      <c r="AX841" s="373"/>
    </row>
    <row r="842" spans="1:50" ht="48" customHeight="1" x14ac:dyDescent="0.15">
      <c r="A842" s="392">
        <v>5</v>
      </c>
      <c r="B842" s="392">
        <v>1</v>
      </c>
      <c r="C842" s="374" t="s">
        <v>659</v>
      </c>
      <c r="D842" s="360"/>
      <c r="E842" s="360"/>
      <c r="F842" s="360"/>
      <c r="G842" s="360"/>
      <c r="H842" s="360"/>
      <c r="I842" s="360"/>
      <c r="J842" s="361">
        <v>4000020030007</v>
      </c>
      <c r="K842" s="362"/>
      <c r="L842" s="362"/>
      <c r="M842" s="362"/>
      <c r="N842" s="362"/>
      <c r="O842" s="362"/>
      <c r="P842" s="940" t="s">
        <v>652</v>
      </c>
      <c r="Q842" s="941"/>
      <c r="R842" s="941"/>
      <c r="S842" s="941"/>
      <c r="T842" s="941"/>
      <c r="U842" s="941"/>
      <c r="V842" s="941"/>
      <c r="W842" s="941"/>
      <c r="X842" s="942"/>
      <c r="Y842" s="364">
        <v>0.6</v>
      </c>
      <c r="Z842" s="365"/>
      <c r="AA842" s="365"/>
      <c r="AB842" s="366"/>
      <c r="AC842" s="367" t="s">
        <v>656</v>
      </c>
      <c r="AD842" s="367"/>
      <c r="AE842" s="367"/>
      <c r="AF842" s="367"/>
      <c r="AG842" s="367"/>
      <c r="AH842" s="368">
        <v>41</v>
      </c>
      <c r="AI842" s="369"/>
      <c r="AJ842" s="369"/>
      <c r="AK842" s="369"/>
      <c r="AL842" s="370">
        <v>100</v>
      </c>
      <c r="AM842" s="371"/>
      <c r="AN842" s="371"/>
      <c r="AO842" s="372"/>
      <c r="AP842" s="373" t="s">
        <v>697</v>
      </c>
      <c r="AQ842" s="373"/>
      <c r="AR842" s="373"/>
      <c r="AS842" s="373"/>
      <c r="AT842" s="373"/>
      <c r="AU842" s="373"/>
      <c r="AV842" s="373"/>
      <c r="AW842" s="373"/>
      <c r="AX842" s="373"/>
    </row>
    <row r="843" spans="1:50" ht="48" customHeight="1" x14ac:dyDescent="0.15">
      <c r="A843" s="392">
        <v>6</v>
      </c>
      <c r="B843" s="392">
        <v>1</v>
      </c>
      <c r="C843" s="374" t="s">
        <v>660</v>
      </c>
      <c r="D843" s="360"/>
      <c r="E843" s="360"/>
      <c r="F843" s="360"/>
      <c r="G843" s="360"/>
      <c r="H843" s="360"/>
      <c r="I843" s="360"/>
      <c r="J843" s="361">
        <v>7000020430005</v>
      </c>
      <c r="K843" s="362"/>
      <c r="L843" s="362"/>
      <c r="M843" s="362"/>
      <c r="N843" s="362"/>
      <c r="O843" s="362"/>
      <c r="P843" s="940" t="s">
        <v>652</v>
      </c>
      <c r="Q843" s="941"/>
      <c r="R843" s="941"/>
      <c r="S843" s="941"/>
      <c r="T843" s="941"/>
      <c r="U843" s="941"/>
      <c r="V843" s="941"/>
      <c r="W843" s="941"/>
      <c r="X843" s="942"/>
      <c r="Y843" s="364">
        <v>0.6</v>
      </c>
      <c r="Z843" s="365"/>
      <c r="AA843" s="365"/>
      <c r="AB843" s="366"/>
      <c r="AC843" s="367" t="s">
        <v>656</v>
      </c>
      <c r="AD843" s="367"/>
      <c r="AE843" s="367"/>
      <c r="AF843" s="367"/>
      <c r="AG843" s="367"/>
      <c r="AH843" s="368">
        <v>41</v>
      </c>
      <c r="AI843" s="369"/>
      <c r="AJ843" s="369"/>
      <c r="AK843" s="369"/>
      <c r="AL843" s="370">
        <v>100</v>
      </c>
      <c r="AM843" s="371"/>
      <c r="AN843" s="371"/>
      <c r="AO843" s="372"/>
      <c r="AP843" s="373" t="s">
        <v>697</v>
      </c>
      <c r="AQ843" s="373"/>
      <c r="AR843" s="373"/>
      <c r="AS843" s="373"/>
      <c r="AT843" s="373"/>
      <c r="AU843" s="373"/>
      <c r="AV843" s="373"/>
      <c r="AW843" s="373"/>
      <c r="AX843" s="373"/>
    </row>
    <row r="844" spans="1:50" ht="48" customHeight="1" x14ac:dyDescent="0.15">
      <c r="A844" s="392">
        <v>7</v>
      </c>
      <c r="B844" s="392">
        <v>1</v>
      </c>
      <c r="C844" s="374" t="s">
        <v>661</v>
      </c>
      <c r="D844" s="360"/>
      <c r="E844" s="360"/>
      <c r="F844" s="360"/>
      <c r="G844" s="360"/>
      <c r="H844" s="360"/>
      <c r="I844" s="360"/>
      <c r="J844" s="361">
        <v>2000020080004</v>
      </c>
      <c r="K844" s="362"/>
      <c r="L844" s="362"/>
      <c r="M844" s="362"/>
      <c r="N844" s="362"/>
      <c r="O844" s="362"/>
      <c r="P844" s="940" t="s">
        <v>652</v>
      </c>
      <c r="Q844" s="941"/>
      <c r="R844" s="941"/>
      <c r="S844" s="941"/>
      <c r="T844" s="941"/>
      <c r="U844" s="941"/>
      <c r="V844" s="941"/>
      <c r="W844" s="941"/>
      <c r="X844" s="942"/>
      <c r="Y844" s="364">
        <v>0.5</v>
      </c>
      <c r="Z844" s="365"/>
      <c r="AA844" s="365"/>
      <c r="AB844" s="366"/>
      <c r="AC844" s="367" t="s">
        <v>656</v>
      </c>
      <c r="AD844" s="367"/>
      <c r="AE844" s="367"/>
      <c r="AF844" s="367"/>
      <c r="AG844" s="367"/>
      <c r="AH844" s="368">
        <v>41</v>
      </c>
      <c r="AI844" s="369"/>
      <c r="AJ844" s="369"/>
      <c r="AK844" s="369"/>
      <c r="AL844" s="370">
        <v>100</v>
      </c>
      <c r="AM844" s="371"/>
      <c r="AN844" s="371"/>
      <c r="AO844" s="372"/>
      <c r="AP844" s="373" t="s">
        <v>697</v>
      </c>
      <c r="AQ844" s="373"/>
      <c r="AR844" s="373"/>
      <c r="AS844" s="373"/>
      <c r="AT844" s="373"/>
      <c r="AU844" s="373"/>
      <c r="AV844" s="373"/>
      <c r="AW844" s="373"/>
      <c r="AX844" s="373"/>
    </row>
    <row r="845" spans="1:50" ht="48" customHeight="1" x14ac:dyDescent="0.15">
      <c r="A845" s="392">
        <v>8</v>
      </c>
      <c r="B845" s="392">
        <v>1</v>
      </c>
      <c r="C845" s="374" t="s">
        <v>662</v>
      </c>
      <c r="D845" s="360"/>
      <c r="E845" s="360"/>
      <c r="F845" s="360"/>
      <c r="G845" s="360"/>
      <c r="H845" s="360"/>
      <c r="I845" s="360"/>
      <c r="J845" s="361">
        <v>2000020260002</v>
      </c>
      <c r="K845" s="362"/>
      <c r="L845" s="362"/>
      <c r="M845" s="362"/>
      <c r="N845" s="362"/>
      <c r="O845" s="362"/>
      <c r="P845" s="940" t="s">
        <v>652</v>
      </c>
      <c r="Q845" s="941"/>
      <c r="R845" s="941"/>
      <c r="S845" s="941"/>
      <c r="T845" s="941"/>
      <c r="U845" s="941"/>
      <c r="V845" s="941"/>
      <c r="W845" s="941"/>
      <c r="X845" s="942"/>
      <c r="Y845" s="364">
        <v>0.5</v>
      </c>
      <c r="Z845" s="365"/>
      <c r="AA845" s="365"/>
      <c r="AB845" s="366"/>
      <c r="AC845" s="367" t="s">
        <v>656</v>
      </c>
      <c r="AD845" s="367"/>
      <c r="AE845" s="367"/>
      <c r="AF845" s="367"/>
      <c r="AG845" s="367"/>
      <c r="AH845" s="368">
        <v>41</v>
      </c>
      <c r="AI845" s="369"/>
      <c r="AJ845" s="369"/>
      <c r="AK845" s="369"/>
      <c r="AL845" s="370">
        <v>100</v>
      </c>
      <c r="AM845" s="371"/>
      <c r="AN845" s="371"/>
      <c r="AO845" s="372"/>
      <c r="AP845" s="373" t="s">
        <v>697</v>
      </c>
      <c r="AQ845" s="373"/>
      <c r="AR845" s="373"/>
      <c r="AS845" s="373"/>
      <c r="AT845" s="373"/>
      <c r="AU845" s="373"/>
      <c r="AV845" s="373"/>
      <c r="AW845" s="373"/>
      <c r="AX845" s="373"/>
    </row>
    <row r="846" spans="1:50" ht="48" customHeight="1" x14ac:dyDescent="0.15">
      <c r="A846" s="392">
        <v>9</v>
      </c>
      <c r="B846" s="392">
        <v>1</v>
      </c>
      <c r="C846" s="374" t="s">
        <v>696</v>
      </c>
      <c r="D846" s="360"/>
      <c r="E846" s="360"/>
      <c r="F846" s="360"/>
      <c r="G846" s="360"/>
      <c r="H846" s="360"/>
      <c r="I846" s="360"/>
      <c r="J846" s="361">
        <v>1000020050008</v>
      </c>
      <c r="K846" s="362"/>
      <c r="L846" s="362"/>
      <c r="M846" s="362"/>
      <c r="N846" s="362"/>
      <c r="O846" s="362"/>
      <c r="P846" s="940" t="s">
        <v>652</v>
      </c>
      <c r="Q846" s="941"/>
      <c r="R846" s="941"/>
      <c r="S846" s="941"/>
      <c r="T846" s="941"/>
      <c r="U846" s="941"/>
      <c r="V846" s="941"/>
      <c r="W846" s="941"/>
      <c r="X846" s="942"/>
      <c r="Y846" s="364">
        <v>0.5</v>
      </c>
      <c r="Z846" s="365"/>
      <c r="AA846" s="365"/>
      <c r="AB846" s="366"/>
      <c r="AC846" s="367" t="s">
        <v>656</v>
      </c>
      <c r="AD846" s="367"/>
      <c r="AE846" s="367"/>
      <c r="AF846" s="367"/>
      <c r="AG846" s="367"/>
      <c r="AH846" s="368">
        <v>41</v>
      </c>
      <c r="AI846" s="369"/>
      <c r="AJ846" s="369"/>
      <c r="AK846" s="369"/>
      <c r="AL846" s="370">
        <v>100</v>
      </c>
      <c r="AM846" s="371"/>
      <c r="AN846" s="371"/>
      <c r="AO846" s="372"/>
      <c r="AP846" s="373" t="s">
        <v>697</v>
      </c>
      <c r="AQ846" s="373"/>
      <c r="AR846" s="373"/>
      <c r="AS846" s="373"/>
      <c r="AT846" s="373"/>
      <c r="AU846" s="373"/>
      <c r="AV846" s="373"/>
      <c r="AW846" s="373"/>
      <c r="AX846" s="373"/>
    </row>
    <row r="847" spans="1:50" ht="48" customHeight="1" x14ac:dyDescent="0.15">
      <c r="A847" s="392">
        <v>10</v>
      </c>
      <c r="B847" s="392">
        <v>1</v>
      </c>
      <c r="C847" s="374" t="s">
        <v>743</v>
      </c>
      <c r="D847" s="360"/>
      <c r="E847" s="360"/>
      <c r="F847" s="360"/>
      <c r="G847" s="360"/>
      <c r="H847" s="360"/>
      <c r="I847" s="360"/>
      <c r="J847" s="361">
        <v>7000020220001</v>
      </c>
      <c r="K847" s="362"/>
      <c r="L847" s="362"/>
      <c r="M847" s="362"/>
      <c r="N847" s="362"/>
      <c r="O847" s="362"/>
      <c r="P847" s="940" t="s">
        <v>652</v>
      </c>
      <c r="Q847" s="941"/>
      <c r="R847" s="941"/>
      <c r="S847" s="941"/>
      <c r="T847" s="941"/>
      <c r="U847" s="941"/>
      <c r="V847" s="941"/>
      <c r="W847" s="941"/>
      <c r="X847" s="942"/>
      <c r="Y847" s="364">
        <v>0.4</v>
      </c>
      <c r="Z847" s="365"/>
      <c r="AA847" s="365"/>
      <c r="AB847" s="366"/>
      <c r="AC847" s="367" t="s">
        <v>656</v>
      </c>
      <c r="AD847" s="367"/>
      <c r="AE847" s="367"/>
      <c r="AF847" s="367"/>
      <c r="AG847" s="367"/>
      <c r="AH847" s="368">
        <v>41</v>
      </c>
      <c r="AI847" s="369"/>
      <c r="AJ847" s="369"/>
      <c r="AK847" s="369"/>
      <c r="AL847" s="370">
        <v>100</v>
      </c>
      <c r="AM847" s="371"/>
      <c r="AN847" s="371"/>
      <c r="AO847" s="372"/>
      <c r="AP847" s="373" t="s">
        <v>697</v>
      </c>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338</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91.5" customHeight="1" x14ac:dyDescent="0.15">
      <c r="A871" s="392">
        <v>1</v>
      </c>
      <c r="B871" s="392">
        <v>1</v>
      </c>
      <c r="C871" s="374" t="s">
        <v>663</v>
      </c>
      <c r="D871" s="360"/>
      <c r="E871" s="360"/>
      <c r="F871" s="360"/>
      <c r="G871" s="360"/>
      <c r="H871" s="360"/>
      <c r="I871" s="360"/>
      <c r="J871" s="361">
        <v>5000020240001</v>
      </c>
      <c r="K871" s="362"/>
      <c r="L871" s="362"/>
      <c r="M871" s="362"/>
      <c r="N871" s="362"/>
      <c r="O871" s="362"/>
      <c r="P871" s="375" t="s">
        <v>664</v>
      </c>
      <c r="Q871" s="363"/>
      <c r="R871" s="363"/>
      <c r="S871" s="363"/>
      <c r="T871" s="363"/>
      <c r="U871" s="363"/>
      <c r="V871" s="363"/>
      <c r="W871" s="363"/>
      <c r="X871" s="363"/>
      <c r="Y871" s="364">
        <v>7.5</v>
      </c>
      <c r="Z871" s="365"/>
      <c r="AA871" s="365"/>
      <c r="AB871" s="366"/>
      <c r="AC871" s="376" t="s">
        <v>665</v>
      </c>
      <c r="AD871" s="384"/>
      <c r="AE871" s="384"/>
      <c r="AF871" s="384"/>
      <c r="AG871" s="384"/>
      <c r="AH871" s="385">
        <v>40</v>
      </c>
      <c r="AI871" s="386"/>
      <c r="AJ871" s="386"/>
      <c r="AK871" s="386"/>
      <c r="AL871" s="370">
        <v>100</v>
      </c>
      <c r="AM871" s="371"/>
      <c r="AN871" s="371"/>
      <c r="AO871" s="372"/>
      <c r="AP871" s="373" t="s">
        <v>746</v>
      </c>
      <c r="AQ871" s="373"/>
      <c r="AR871" s="373"/>
      <c r="AS871" s="373"/>
      <c r="AT871" s="373"/>
      <c r="AU871" s="373"/>
      <c r="AV871" s="373"/>
      <c r="AW871" s="373"/>
      <c r="AX871" s="373"/>
    </row>
    <row r="872" spans="1:50" ht="91.5" customHeight="1" x14ac:dyDescent="0.15">
      <c r="A872" s="392">
        <v>2</v>
      </c>
      <c r="B872" s="392">
        <v>1</v>
      </c>
      <c r="C872" s="374" t="s">
        <v>666</v>
      </c>
      <c r="D872" s="360"/>
      <c r="E872" s="360"/>
      <c r="F872" s="360"/>
      <c r="G872" s="360"/>
      <c r="H872" s="360"/>
      <c r="I872" s="360"/>
      <c r="J872" s="361">
        <v>1000020410004</v>
      </c>
      <c r="K872" s="362"/>
      <c r="L872" s="362"/>
      <c r="M872" s="362"/>
      <c r="N872" s="362"/>
      <c r="O872" s="362"/>
      <c r="P872" s="375" t="s">
        <v>730</v>
      </c>
      <c r="Q872" s="363"/>
      <c r="R872" s="363"/>
      <c r="S872" s="363"/>
      <c r="T872" s="363"/>
      <c r="U872" s="363"/>
      <c r="V872" s="363"/>
      <c r="W872" s="363"/>
      <c r="X872" s="363"/>
      <c r="Y872" s="364">
        <v>4.8</v>
      </c>
      <c r="Z872" s="365"/>
      <c r="AA872" s="365"/>
      <c r="AB872" s="366"/>
      <c r="AC872" s="376" t="s">
        <v>665</v>
      </c>
      <c r="AD872" s="376"/>
      <c r="AE872" s="376"/>
      <c r="AF872" s="376"/>
      <c r="AG872" s="376"/>
      <c r="AH872" s="385">
        <v>40</v>
      </c>
      <c r="AI872" s="386"/>
      <c r="AJ872" s="386"/>
      <c r="AK872" s="386"/>
      <c r="AL872" s="370">
        <v>100</v>
      </c>
      <c r="AM872" s="371"/>
      <c r="AN872" s="371"/>
      <c r="AO872" s="372"/>
      <c r="AP872" s="373" t="s">
        <v>746</v>
      </c>
      <c r="AQ872" s="373"/>
      <c r="AR872" s="373"/>
      <c r="AS872" s="373"/>
      <c r="AT872" s="373"/>
      <c r="AU872" s="373"/>
      <c r="AV872" s="373"/>
      <c r="AW872" s="373"/>
      <c r="AX872" s="373"/>
    </row>
    <row r="873" spans="1:50" ht="91.5" customHeight="1" x14ac:dyDescent="0.15">
      <c r="A873" s="392">
        <v>3</v>
      </c>
      <c r="B873" s="392">
        <v>1</v>
      </c>
      <c r="C873" s="374" t="s">
        <v>668</v>
      </c>
      <c r="D873" s="360"/>
      <c r="E873" s="360"/>
      <c r="F873" s="360"/>
      <c r="G873" s="360"/>
      <c r="H873" s="360"/>
      <c r="I873" s="360"/>
      <c r="J873" s="361">
        <v>8000020280003</v>
      </c>
      <c r="K873" s="362"/>
      <c r="L873" s="362"/>
      <c r="M873" s="362"/>
      <c r="N873" s="362"/>
      <c r="O873" s="362"/>
      <c r="P873" s="375" t="s">
        <v>667</v>
      </c>
      <c r="Q873" s="363"/>
      <c r="R873" s="363"/>
      <c r="S873" s="363"/>
      <c r="T873" s="363"/>
      <c r="U873" s="363"/>
      <c r="V873" s="363"/>
      <c r="W873" s="363"/>
      <c r="X873" s="363"/>
      <c r="Y873" s="364">
        <v>3.6</v>
      </c>
      <c r="Z873" s="365"/>
      <c r="AA873" s="365"/>
      <c r="AB873" s="366"/>
      <c r="AC873" s="376" t="s">
        <v>665</v>
      </c>
      <c r="AD873" s="376"/>
      <c r="AE873" s="376"/>
      <c r="AF873" s="376"/>
      <c r="AG873" s="376"/>
      <c r="AH873" s="368">
        <v>40</v>
      </c>
      <c r="AI873" s="369"/>
      <c r="AJ873" s="369"/>
      <c r="AK873" s="369"/>
      <c r="AL873" s="370">
        <v>100</v>
      </c>
      <c r="AM873" s="371"/>
      <c r="AN873" s="371"/>
      <c r="AO873" s="372"/>
      <c r="AP873" s="373" t="s">
        <v>746</v>
      </c>
      <c r="AQ873" s="373"/>
      <c r="AR873" s="373"/>
      <c r="AS873" s="373"/>
      <c r="AT873" s="373"/>
      <c r="AU873" s="373"/>
      <c r="AV873" s="373"/>
      <c r="AW873" s="373"/>
      <c r="AX873" s="373"/>
    </row>
    <row r="874" spans="1:50" ht="91.5" customHeight="1" x14ac:dyDescent="0.15">
      <c r="A874" s="392">
        <v>4</v>
      </c>
      <c r="B874" s="392">
        <v>1</v>
      </c>
      <c r="C874" s="374" t="s">
        <v>669</v>
      </c>
      <c r="D874" s="360"/>
      <c r="E874" s="360"/>
      <c r="F874" s="360"/>
      <c r="G874" s="360"/>
      <c r="H874" s="360"/>
      <c r="I874" s="360"/>
      <c r="J874" s="361">
        <v>4000020030007</v>
      </c>
      <c r="K874" s="362"/>
      <c r="L874" s="362"/>
      <c r="M874" s="362"/>
      <c r="N874" s="362"/>
      <c r="O874" s="362"/>
      <c r="P874" s="375" t="s">
        <v>667</v>
      </c>
      <c r="Q874" s="363"/>
      <c r="R874" s="363"/>
      <c r="S874" s="363"/>
      <c r="T874" s="363"/>
      <c r="U874" s="363"/>
      <c r="V874" s="363"/>
      <c r="W874" s="363"/>
      <c r="X874" s="363"/>
      <c r="Y874" s="364">
        <v>3.2</v>
      </c>
      <c r="Z874" s="365"/>
      <c r="AA874" s="365"/>
      <c r="AB874" s="366"/>
      <c r="AC874" s="376" t="s">
        <v>665</v>
      </c>
      <c r="AD874" s="376"/>
      <c r="AE874" s="376"/>
      <c r="AF874" s="376"/>
      <c r="AG874" s="376"/>
      <c r="AH874" s="368">
        <v>40</v>
      </c>
      <c r="AI874" s="369"/>
      <c r="AJ874" s="369"/>
      <c r="AK874" s="369"/>
      <c r="AL874" s="370">
        <v>100</v>
      </c>
      <c r="AM874" s="371"/>
      <c r="AN874" s="371"/>
      <c r="AO874" s="372"/>
      <c r="AP874" s="373" t="s">
        <v>746</v>
      </c>
      <c r="AQ874" s="373"/>
      <c r="AR874" s="373"/>
      <c r="AS874" s="373"/>
      <c r="AT874" s="373"/>
      <c r="AU874" s="373"/>
      <c r="AV874" s="373"/>
      <c r="AW874" s="373"/>
      <c r="AX874" s="373"/>
    </row>
    <row r="875" spans="1:50" ht="91.5" customHeight="1" x14ac:dyDescent="0.15">
      <c r="A875" s="392">
        <v>5</v>
      </c>
      <c r="B875" s="392">
        <v>1</v>
      </c>
      <c r="C875" s="374" t="s">
        <v>670</v>
      </c>
      <c r="D875" s="360"/>
      <c r="E875" s="360"/>
      <c r="F875" s="360"/>
      <c r="G875" s="360"/>
      <c r="H875" s="360"/>
      <c r="I875" s="360"/>
      <c r="J875" s="361">
        <v>5000020390003</v>
      </c>
      <c r="K875" s="362"/>
      <c r="L875" s="362"/>
      <c r="M875" s="362"/>
      <c r="N875" s="362"/>
      <c r="O875" s="362"/>
      <c r="P875" s="375" t="s">
        <v>667</v>
      </c>
      <c r="Q875" s="363"/>
      <c r="R875" s="363"/>
      <c r="S875" s="363"/>
      <c r="T875" s="363"/>
      <c r="U875" s="363"/>
      <c r="V875" s="363"/>
      <c r="W875" s="363"/>
      <c r="X875" s="363"/>
      <c r="Y875" s="364">
        <v>3.1</v>
      </c>
      <c r="Z875" s="365"/>
      <c r="AA875" s="365"/>
      <c r="AB875" s="366"/>
      <c r="AC875" s="367" t="s">
        <v>665</v>
      </c>
      <c r="AD875" s="367"/>
      <c r="AE875" s="367"/>
      <c r="AF875" s="367"/>
      <c r="AG875" s="367"/>
      <c r="AH875" s="368">
        <v>40</v>
      </c>
      <c r="AI875" s="369"/>
      <c r="AJ875" s="369"/>
      <c r="AK875" s="369"/>
      <c r="AL875" s="370">
        <v>100</v>
      </c>
      <c r="AM875" s="371"/>
      <c r="AN875" s="371"/>
      <c r="AO875" s="372"/>
      <c r="AP875" s="373" t="s">
        <v>746</v>
      </c>
      <c r="AQ875" s="373"/>
      <c r="AR875" s="373"/>
      <c r="AS875" s="373"/>
      <c r="AT875" s="373"/>
      <c r="AU875" s="373"/>
      <c r="AV875" s="373"/>
      <c r="AW875" s="373"/>
      <c r="AX875" s="373"/>
    </row>
    <row r="876" spans="1:50" ht="91.5" customHeight="1" x14ac:dyDescent="0.15">
      <c r="A876" s="392">
        <v>6</v>
      </c>
      <c r="B876" s="392">
        <v>1</v>
      </c>
      <c r="C876" s="374" t="s">
        <v>671</v>
      </c>
      <c r="D876" s="360"/>
      <c r="E876" s="360"/>
      <c r="F876" s="360"/>
      <c r="G876" s="360"/>
      <c r="H876" s="360"/>
      <c r="I876" s="360"/>
      <c r="J876" s="361">
        <v>1000020440001</v>
      </c>
      <c r="K876" s="362"/>
      <c r="L876" s="362"/>
      <c r="M876" s="362"/>
      <c r="N876" s="362"/>
      <c r="O876" s="362"/>
      <c r="P876" s="375" t="s">
        <v>667</v>
      </c>
      <c r="Q876" s="363"/>
      <c r="R876" s="363"/>
      <c r="S876" s="363"/>
      <c r="T876" s="363"/>
      <c r="U876" s="363"/>
      <c r="V876" s="363"/>
      <c r="W876" s="363"/>
      <c r="X876" s="363"/>
      <c r="Y876" s="364">
        <v>3</v>
      </c>
      <c r="Z876" s="365"/>
      <c r="AA876" s="365"/>
      <c r="AB876" s="366"/>
      <c r="AC876" s="367" t="s">
        <v>665</v>
      </c>
      <c r="AD876" s="367"/>
      <c r="AE876" s="367"/>
      <c r="AF876" s="367"/>
      <c r="AG876" s="367"/>
      <c r="AH876" s="368">
        <v>40</v>
      </c>
      <c r="AI876" s="369"/>
      <c r="AJ876" s="369"/>
      <c r="AK876" s="369"/>
      <c r="AL876" s="370">
        <v>100</v>
      </c>
      <c r="AM876" s="371"/>
      <c r="AN876" s="371"/>
      <c r="AO876" s="372"/>
      <c r="AP876" s="373" t="s">
        <v>746</v>
      </c>
      <c r="AQ876" s="373"/>
      <c r="AR876" s="373"/>
      <c r="AS876" s="373"/>
      <c r="AT876" s="373"/>
      <c r="AU876" s="373"/>
      <c r="AV876" s="373"/>
      <c r="AW876" s="373"/>
      <c r="AX876" s="373"/>
    </row>
    <row r="877" spans="1:50" ht="91.5" customHeight="1" x14ac:dyDescent="0.15">
      <c r="A877" s="392">
        <v>7</v>
      </c>
      <c r="B877" s="392">
        <v>1</v>
      </c>
      <c r="C877" s="374" t="s">
        <v>672</v>
      </c>
      <c r="D877" s="360"/>
      <c r="E877" s="360"/>
      <c r="F877" s="360"/>
      <c r="G877" s="360"/>
      <c r="H877" s="360"/>
      <c r="I877" s="360"/>
      <c r="J877" s="361">
        <v>8000020460001</v>
      </c>
      <c r="K877" s="362"/>
      <c r="L877" s="362"/>
      <c r="M877" s="362"/>
      <c r="N877" s="362"/>
      <c r="O877" s="362"/>
      <c r="P877" s="375" t="s">
        <v>667</v>
      </c>
      <c r="Q877" s="363"/>
      <c r="R877" s="363"/>
      <c r="S877" s="363"/>
      <c r="T877" s="363"/>
      <c r="U877" s="363"/>
      <c r="V877" s="363"/>
      <c r="W877" s="363"/>
      <c r="X877" s="363"/>
      <c r="Y877" s="364">
        <v>3</v>
      </c>
      <c r="Z877" s="365"/>
      <c r="AA877" s="365"/>
      <c r="AB877" s="366"/>
      <c r="AC877" s="367" t="s">
        <v>665</v>
      </c>
      <c r="AD877" s="367"/>
      <c r="AE877" s="367"/>
      <c r="AF877" s="367"/>
      <c r="AG877" s="367"/>
      <c r="AH877" s="368">
        <v>40</v>
      </c>
      <c r="AI877" s="369"/>
      <c r="AJ877" s="369"/>
      <c r="AK877" s="369"/>
      <c r="AL877" s="370">
        <v>100</v>
      </c>
      <c r="AM877" s="371"/>
      <c r="AN877" s="371"/>
      <c r="AO877" s="372"/>
      <c r="AP877" s="373" t="s">
        <v>746</v>
      </c>
      <c r="AQ877" s="373"/>
      <c r="AR877" s="373"/>
      <c r="AS877" s="373"/>
      <c r="AT877" s="373"/>
      <c r="AU877" s="373"/>
      <c r="AV877" s="373"/>
      <c r="AW877" s="373"/>
      <c r="AX877" s="373"/>
    </row>
    <row r="878" spans="1:50" ht="91.5" customHeight="1" x14ac:dyDescent="0.15">
      <c r="A878" s="392">
        <v>8</v>
      </c>
      <c r="B878" s="392">
        <v>1</v>
      </c>
      <c r="C878" s="374" t="s">
        <v>673</v>
      </c>
      <c r="D878" s="360"/>
      <c r="E878" s="360"/>
      <c r="F878" s="360"/>
      <c r="G878" s="360"/>
      <c r="H878" s="360"/>
      <c r="I878" s="360"/>
      <c r="J878" s="361">
        <v>6000020400009</v>
      </c>
      <c r="K878" s="362"/>
      <c r="L878" s="362"/>
      <c r="M878" s="362"/>
      <c r="N878" s="362"/>
      <c r="O878" s="362"/>
      <c r="P878" s="375" t="s">
        <v>667</v>
      </c>
      <c r="Q878" s="363"/>
      <c r="R878" s="363"/>
      <c r="S878" s="363"/>
      <c r="T878" s="363"/>
      <c r="U878" s="363"/>
      <c r="V878" s="363"/>
      <c r="W878" s="363"/>
      <c r="X878" s="363"/>
      <c r="Y878" s="364">
        <v>2.9</v>
      </c>
      <c r="Z878" s="365"/>
      <c r="AA878" s="365"/>
      <c r="AB878" s="366"/>
      <c r="AC878" s="367" t="s">
        <v>665</v>
      </c>
      <c r="AD878" s="367"/>
      <c r="AE878" s="367"/>
      <c r="AF878" s="367"/>
      <c r="AG878" s="367"/>
      <c r="AH878" s="368">
        <v>40</v>
      </c>
      <c r="AI878" s="369"/>
      <c r="AJ878" s="369"/>
      <c r="AK878" s="369"/>
      <c r="AL878" s="370">
        <v>100</v>
      </c>
      <c r="AM878" s="371"/>
      <c r="AN878" s="371"/>
      <c r="AO878" s="372"/>
      <c r="AP878" s="373" t="s">
        <v>746</v>
      </c>
      <c r="AQ878" s="373"/>
      <c r="AR878" s="373"/>
      <c r="AS878" s="373"/>
      <c r="AT878" s="373"/>
      <c r="AU878" s="373"/>
      <c r="AV878" s="373"/>
      <c r="AW878" s="373"/>
      <c r="AX878" s="373"/>
    </row>
    <row r="879" spans="1:50" ht="91.5" customHeight="1" x14ac:dyDescent="0.15">
      <c r="A879" s="392">
        <v>9</v>
      </c>
      <c r="B879" s="392">
        <v>1</v>
      </c>
      <c r="C879" s="374" t="s">
        <v>674</v>
      </c>
      <c r="D879" s="360"/>
      <c r="E879" s="360"/>
      <c r="F879" s="360"/>
      <c r="G879" s="360"/>
      <c r="H879" s="360"/>
      <c r="I879" s="360"/>
      <c r="J879" s="361">
        <v>1000020380008</v>
      </c>
      <c r="K879" s="362"/>
      <c r="L879" s="362"/>
      <c r="M879" s="362"/>
      <c r="N879" s="362"/>
      <c r="O879" s="362"/>
      <c r="P879" s="375" t="s">
        <v>667</v>
      </c>
      <c r="Q879" s="363"/>
      <c r="R879" s="363"/>
      <c r="S879" s="363"/>
      <c r="T879" s="363"/>
      <c r="U879" s="363"/>
      <c r="V879" s="363"/>
      <c r="W879" s="363"/>
      <c r="X879" s="363"/>
      <c r="Y879" s="364">
        <v>2.9</v>
      </c>
      <c r="Z879" s="365"/>
      <c r="AA879" s="365"/>
      <c r="AB879" s="366"/>
      <c r="AC879" s="367" t="s">
        <v>665</v>
      </c>
      <c r="AD879" s="367"/>
      <c r="AE879" s="367"/>
      <c r="AF879" s="367"/>
      <c r="AG879" s="367"/>
      <c r="AH879" s="368">
        <v>40</v>
      </c>
      <c r="AI879" s="369"/>
      <c r="AJ879" s="369"/>
      <c r="AK879" s="369"/>
      <c r="AL879" s="370">
        <v>100</v>
      </c>
      <c r="AM879" s="371"/>
      <c r="AN879" s="371"/>
      <c r="AO879" s="372"/>
      <c r="AP879" s="373" t="s">
        <v>746</v>
      </c>
      <c r="AQ879" s="373"/>
      <c r="AR879" s="373"/>
      <c r="AS879" s="373"/>
      <c r="AT879" s="373"/>
      <c r="AU879" s="373"/>
      <c r="AV879" s="373"/>
      <c r="AW879" s="373"/>
      <c r="AX879" s="373"/>
    </row>
    <row r="880" spans="1:50" ht="91.5" customHeight="1" x14ac:dyDescent="0.15">
      <c r="A880" s="392">
        <v>10</v>
      </c>
      <c r="B880" s="392">
        <v>1</v>
      </c>
      <c r="C880" s="374" t="s">
        <v>675</v>
      </c>
      <c r="D880" s="360"/>
      <c r="E880" s="360"/>
      <c r="F880" s="360"/>
      <c r="G880" s="360"/>
      <c r="H880" s="360"/>
      <c r="I880" s="360"/>
      <c r="J880" s="361">
        <v>7000020250007</v>
      </c>
      <c r="K880" s="362"/>
      <c r="L880" s="362"/>
      <c r="M880" s="362"/>
      <c r="N880" s="362"/>
      <c r="O880" s="362"/>
      <c r="P880" s="375" t="s">
        <v>667</v>
      </c>
      <c r="Q880" s="363"/>
      <c r="R880" s="363"/>
      <c r="S880" s="363"/>
      <c r="T880" s="363"/>
      <c r="U880" s="363"/>
      <c r="V880" s="363"/>
      <c r="W880" s="363"/>
      <c r="X880" s="363"/>
      <c r="Y880" s="364">
        <v>2.7</v>
      </c>
      <c r="Z880" s="365"/>
      <c r="AA880" s="365"/>
      <c r="AB880" s="366"/>
      <c r="AC880" s="367" t="s">
        <v>665</v>
      </c>
      <c r="AD880" s="367"/>
      <c r="AE880" s="367"/>
      <c r="AF880" s="367"/>
      <c r="AG880" s="367"/>
      <c r="AH880" s="368">
        <v>40</v>
      </c>
      <c r="AI880" s="369"/>
      <c r="AJ880" s="369"/>
      <c r="AK880" s="369"/>
      <c r="AL880" s="370">
        <v>100</v>
      </c>
      <c r="AM880" s="371"/>
      <c r="AN880" s="371"/>
      <c r="AO880" s="372"/>
      <c r="AP880" s="373" t="s">
        <v>746</v>
      </c>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338</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90" customHeight="1" x14ac:dyDescent="0.15">
      <c r="A904" s="392">
        <v>1</v>
      </c>
      <c r="B904" s="392">
        <v>1</v>
      </c>
      <c r="C904" s="374" t="s">
        <v>676</v>
      </c>
      <c r="D904" s="360"/>
      <c r="E904" s="360"/>
      <c r="F904" s="360"/>
      <c r="G904" s="360"/>
      <c r="H904" s="360"/>
      <c r="I904" s="360"/>
      <c r="J904" s="361">
        <v>4000020270008</v>
      </c>
      <c r="K904" s="362"/>
      <c r="L904" s="362"/>
      <c r="M904" s="362"/>
      <c r="N904" s="362"/>
      <c r="O904" s="362"/>
      <c r="P904" s="375" t="s">
        <v>667</v>
      </c>
      <c r="Q904" s="363"/>
      <c r="R904" s="363"/>
      <c r="S904" s="363"/>
      <c r="T904" s="363"/>
      <c r="U904" s="363"/>
      <c r="V904" s="363"/>
      <c r="W904" s="363"/>
      <c r="X904" s="363"/>
      <c r="Y904" s="364">
        <v>5.8</v>
      </c>
      <c r="Z904" s="365"/>
      <c r="AA904" s="365"/>
      <c r="AB904" s="366"/>
      <c r="AC904" s="376" t="s">
        <v>665</v>
      </c>
      <c r="AD904" s="384"/>
      <c r="AE904" s="384"/>
      <c r="AF904" s="384"/>
      <c r="AG904" s="384"/>
      <c r="AH904" s="385">
        <v>40</v>
      </c>
      <c r="AI904" s="386"/>
      <c r="AJ904" s="386"/>
      <c r="AK904" s="386"/>
      <c r="AL904" s="370">
        <v>100</v>
      </c>
      <c r="AM904" s="371"/>
      <c r="AN904" s="371"/>
      <c r="AO904" s="372"/>
      <c r="AP904" s="373" t="s">
        <v>746</v>
      </c>
      <c r="AQ904" s="373"/>
      <c r="AR904" s="373"/>
      <c r="AS904" s="373"/>
      <c r="AT904" s="373"/>
      <c r="AU904" s="373"/>
      <c r="AV904" s="373"/>
      <c r="AW904" s="373"/>
      <c r="AX904" s="373"/>
    </row>
    <row r="905" spans="1:50" ht="90" customHeight="1" x14ac:dyDescent="0.15">
      <c r="A905" s="392">
        <v>2</v>
      </c>
      <c r="B905" s="392">
        <v>1</v>
      </c>
      <c r="C905" s="374" t="s">
        <v>677</v>
      </c>
      <c r="D905" s="360"/>
      <c r="E905" s="360"/>
      <c r="F905" s="360"/>
      <c r="G905" s="360"/>
      <c r="H905" s="360"/>
      <c r="I905" s="360"/>
      <c r="J905" s="361">
        <v>1000020110001</v>
      </c>
      <c r="K905" s="362"/>
      <c r="L905" s="362"/>
      <c r="M905" s="362"/>
      <c r="N905" s="362"/>
      <c r="O905" s="362"/>
      <c r="P905" s="375" t="s">
        <v>667</v>
      </c>
      <c r="Q905" s="363"/>
      <c r="R905" s="363"/>
      <c r="S905" s="363"/>
      <c r="T905" s="363"/>
      <c r="U905" s="363"/>
      <c r="V905" s="363"/>
      <c r="W905" s="363"/>
      <c r="X905" s="363"/>
      <c r="Y905" s="364">
        <v>4.0999999999999996</v>
      </c>
      <c r="Z905" s="365"/>
      <c r="AA905" s="365"/>
      <c r="AB905" s="366"/>
      <c r="AC905" s="376" t="s">
        <v>665</v>
      </c>
      <c r="AD905" s="376"/>
      <c r="AE905" s="376"/>
      <c r="AF905" s="376"/>
      <c r="AG905" s="376"/>
      <c r="AH905" s="385">
        <v>40</v>
      </c>
      <c r="AI905" s="386"/>
      <c r="AJ905" s="386"/>
      <c r="AK905" s="386"/>
      <c r="AL905" s="370">
        <v>100</v>
      </c>
      <c r="AM905" s="371"/>
      <c r="AN905" s="371"/>
      <c r="AO905" s="372"/>
      <c r="AP905" s="373" t="s">
        <v>746</v>
      </c>
      <c r="AQ905" s="373"/>
      <c r="AR905" s="373"/>
      <c r="AS905" s="373"/>
      <c r="AT905" s="373"/>
      <c r="AU905" s="373"/>
      <c r="AV905" s="373"/>
      <c r="AW905" s="373"/>
      <c r="AX905" s="373"/>
    </row>
    <row r="906" spans="1:50" ht="90" customHeight="1" x14ac:dyDescent="0.15">
      <c r="A906" s="392">
        <v>3</v>
      </c>
      <c r="B906" s="392">
        <v>1</v>
      </c>
      <c r="C906" s="374" t="s">
        <v>678</v>
      </c>
      <c r="D906" s="360"/>
      <c r="E906" s="360"/>
      <c r="F906" s="360"/>
      <c r="G906" s="360"/>
      <c r="H906" s="360"/>
      <c r="I906" s="360"/>
      <c r="J906" s="361">
        <v>9000020281000</v>
      </c>
      <c r="K906" s="362"/>
      <c r="L906" s="362"/>
      <c r="M906" s="362"/>
      <c r="N906" s="362"/>
      <c r="O906" s="362"/>
      <c r="P906" s="375" t="s">
        <v>667</v>
      </c>
      <c r="Q906" s="363"/>
      <c r="R906" s="363"/>
      <c r="S906" s="363"/>
      <c r="T906" s="363"/>
      <c r="U906" s="363"/>
      <c r="V906" s="363"/>
      <c r="W906" s="363"/>
      <c r="X906" s="363"/>
      <c r="Y906" s="364">
        <v>3.5</v>
      </c>
      <c r="Z906" s="365"/>
      <c r="AA906" s="365"/>
      <c r="AB906" s="366"/>
      <c r="AC906" s="376" t="s">
        <v>665</v>
      </c>
      <c r="AD906" s="376"/>
      <c r="AE906" s="376"/>
      <c r="AF906" s="376"/>
      <c r="AG906" s="376"/>
      <c r="AH906" s="368">
        <v>40</v>
      </c>
      <c r="AI906" s="369"/>
      <c r="AJ906" s="369"/>
      <c r="AK906" s="369"/>
      <c r="AL906" s="370">
        <v>100</v>
      </c>
      <c r="AM906" s="371"/>
      <c r="AN906" s="371"/>
      <c r="AO906" s="372"/>
      <c r="AP906" s="373" t="s">
        <v>746</v>
      </c>
      <c r="AQ906" s="373"/>
      <c r="AR906" s="373"/>
      <c r="AS906" s="373"/>
      <c r="AT906" s="373"/>
      <c r="AU906" s="373"/>
      <c r="AV906" s="373"/>
      <c r="AW906" s="373"/>
      <c r="AX906" s="373"/>
    </row>
    <row r="907" spans="1:50" ht="90" customHeight="1" x14ac:dyDescent="0.15">
      <c r="A907" s="392">
        <v>4</v>
      </c>
      <c r="B907" s="392">
        <v>1</v>
      </c>
      <c r="C907" s="374" t="s">
        <v>679</v>
      </c>
      <c r="D907" s="360"/>
      <c r="E907" s="360"/>
      <c r="F907" s="360"/>
      <c r="G907" s="360"/>
      <c r="H907" s="360"/>
      <c r="I907" s="360"/>
      <c r="J907" s="361">
        <v>7000020430005</v>
      </c>
      <c r="K907" s="362"/>
      <c r="L907" s="362"/>
      <c r="M907" s="362"/>
      <c r="N907" s="362"/>
      <c r="O907" s="362"/>
      <c r="P907" s="375" t="s">
        <v>667</v>
      </c>
      <c r="Q907" s="363"/>
      <c r="R907" s="363"/>
      <c r="S907" s="363"/>
      <c r="T907" s="363"/>
      <c r="U907" s="363"/>
      <c r="V907" s="363"/>
      <c r="W907" s="363"/>
      <c r="X907" s="363"/>
      <c r="Y907" s="364">
        <v>3.2</v>
      </c>
      <c r="Z907" s="365"/>
      <c r="AA907" s="365"/>
      <c r="AB907" s="366"/>
      <c r="AC907" s="376" t="s">
        <v>665</v>
      </c>
      <c r="AD907" s="376"/>
      <c r="AE907" s="376"/>
      <c r="AF907" s="376"/>
      <c r="AG907" s="376"/>
      <c r="AH907" s="368">
        <v>40</v>
      </c>
      <c r="AI907" s="369"/>
      <c r="AJ907" s="369"/>
      <c r="AK907" s="369"/>
      <c r="AL907" s="370">
        <v>100</v>
      </c>
      <c r="AM907" s="371"/>
      <c r="AN907" s="371"/>
      <c r="AO907" s="372"/>
      <c r="AP907" s="373" t="s">
        <v>746</v>
      </c>
      <c r="AQ907" s="373"/>
      <c r="AR907" s="373"/>
      <c r="AS907" s="373"/>
      <c r="AT907" s="373"/>
      <c r="AU907" s="373"/>
      <c r="AV907" s="373"/>
      <c r="AW907" s="373"/>
      <c r="AX907" s="373"/>
    </row>
    <row r="908" spans="1:50" ht="90" customHeight="1" x14ac:dyDescent="0.15">
      <c r="A908" s="392">
        <v>5</v>
      </c>
      <c r="B908" s="392">
        <v>1</v>
      </c>
      <c r="C908" s="374" t="s">
        <v>680</v>
      </c>
      <c r="D908" s="360"/>
      <c r="E908" s="360"/>
      <c r="F908" s="360"/>
      <c r="G908" s="360"/>
      <c r="H908" s="360"/>
      <c r="I908" s="360"/>
      <c r="J908" s="361">
        <v>4000020360007</v>
      </c>
      <c r="K908" s="362"/>
      <c r="L908" s="362"/>
      <c r="M908" s="362"/>
      <c r="N908" s="362"/>
      <c r="O908" s="362"/>
      <c r="P908" s="375" t="s">
        <v>667</v>
      </c>
      <c r="Q908" s="363"/>
      <c r="R908" s="363"/>
      <c r="S908" s="363"/>
      <c r="T908" s="363"/>
      <c r="U908" s="363"/>
      <c r="V908" s="363"/>
      <c r="W908" s="363"/>
      <c r="X908" s="363"/>
      <c r="Y908" s="364">
        <v>2.9</v>
      </c>
      <c r="Z908" s="365"/>
      <c r="AA908" s="365"/>
      <c r="AB908" s="366"/>
      <c r="AC908" s="367" t="s">
        <v>665</v>
      </c>
      <c r="AD908" s="367"/>
      <c r="AE908" s="367"/>
      <c r="AF908" s="367"/>
      <c r="AG908" s="367"/>
      <c r="AH908" s="368">
        <v>40</v>
      </c>
      <c r="AI908" s="369"/>
      <c r="AJ908" s="369"/>
      <c r="AK908" s="369"/>
      <c r="AL908" s="370">
        <v>100</v>
      </c>
      <c r="AM908" s="371"/>
      <c r="AN908" s="371"/>
      <c r="AO908" s="372"/>
      <c r="AP908" s="373" t="s">
        <v>746</v>
      </c>
      <c r="AQ908" s="373"/>
      <c r="AR908" s="373"/>
      <c r="AS908" s="373"/>
      <c r="AT908" s="373"/>
      <c r="AU908" s="373"/>
      <c r="AV908" s="373"/>
      <c r="AW908" s="373"/>
      <c r="AX908" s="373"/>
    </row>
    <row r="909" spans="1:50" ht="90" customHeight="1" x14ac:dyDescent="0.15">
      <c r="A909" s="392">
        <v>6</v>
      </c>
      <c r="B909" s="392">
        <v>1</v>
      </c>
      <c r="C909" s="374" t="s">
        <v>681</v>
      </c>
      <c r="D909" s="360"/>
      <c r="E909" s="360"/>
      <c r="F909" s="360"/>
      <c r="G909" s="360"/>
      <c r="H909" s="360"/>
      <c r="I909" s="360"/>
      <c r="J909" s="361">
        <v>4000020180009</v>
      </c>
      <c r="K909" s="362"/>
      <c r="L909" s="362"/>
      <c r="M909" s="362"/>
      <c r="N909" s="362"/>
      <c r="O909" s="362"/>
      <c r="P909" s="375" t="s">
        <v>667</v>
      </c>
      <c r="Q909" s="363"/>
      <c r="R909" s="363"/>
      <c r="S909" s="363"/>
      <c r="T909" s="363"/>
      <c r="U909" s="363"/>
      <c r="V909" s="363"/>
      <c r="W909" s="363"/>
      <c r="X909" s="363"/>
      <c r="Y909" s="364">
        <v>2.7</v>
      </c>
      <c r="Z909" s="365"/>
      <c r="AA909" s="365"/>
      <c r="AB909" s="366"/>
      <c r="AC909" s="367" t="s">
        <v>665</v>
      </c>
      <c r="AD909" s="367"/>
      <c r="AE909" s="367"/>
      <c r="AF909" s="367"/>
      <c r="AG909" s="367"/>
      <c r="AH909" s="368">
        <v>40</v>
      </c>
      <c r="AI909" s="369"/>
      <c r="AJ909" s="369"/>
      <c r="AK909" s="369"/>
      <c r="AL909" s="370">
        <v>100</v>
      </c>
      <c r="AM909" s="371"/>
      <c r="AN909" s="371"/>
      <c r="AO909" s="372"/>
      <c r="AP909" s="373" t="s">
        <v>746</v>
      </c>
      <c r="AQ909" s="373"/>
      <c r="AR909" s="373"/>
      <c r="AS909" s="373"/>
      <c r="AT909" s="373"/>
      <c r="AU909" s="373"/>
      <c r="AV909" s="373"/>
      <c r="AW909" s="373"/>
      <c r="AX909" s="373"/>
    </row>
    <row r="910" spans="1:50" ht="90" customHeight="1" x14ac:dyDescent="0.15">
      <c r="A910" s="392">
        <v>7</v>
      </c>
      <c r="B910" s="392">
        <v>1</v>
      </c>
      <c r="C910" s="374" t="s">
        <v>682</v>
      </c>
      <c r="D910" s="360"/>
      <c r="E910" s="360"/>
      <c r="F910" s="360"/>
      <c r="G910" s="360"/>
      <c r="H910" s="360"/>
      <c r="I910" s="360"/>
      <c r="J910" s="361">
        <v>1000020050008</v>
      </c>
      <c r="K910" s="362"/>
      <c r="L910" s="362"/>
      <c r="M910" s="362"/>
      <c r="N910" s="362"/>
      <c r="O910" s="362"/>
      <c r="P910" s="375" t="s">
        <v>667</v>
      </c>
      <c r="Q910" s="363"/>
      <c r="R910" s="363"/>
      <c r="S910" s="363"/>
      <c r="T910" s="363"/>
      <c r="U910" s="363"/>
      <c r="V910" s="363"/>
      <c r="W910" s="363"/>
      <c r="X910" s="363"/>
      <c r="Y910" s="364">
        <v>2.2999999999999998</v>
      </c>
      <c r="Z910" s="365"/>
      <c r="AA910" s="365"/>
      <c r="AB910" s="366"/>
      <c r="AC910" s="367" t="s">
        <v>665</v>
      </c>
      <c r="AD910" s="367"/>
      <c r="AE910" s="367"/>
      <c r="AF910" s="367"/>
      <c r="AG910" s="367"/>
      <c r="AH910" s="368">
        <v>40</v>
      </c>
      <c r="AI910" s="369"/>
      <c r="AJ910" s="369"/>
      <c r="AK910" s="369"/>
      <c r="AL910" s="370">
        <v>100</v>
      </c>
      <c r="AM910" s="371"/>
      <c r="AN910" s="371"/>
      <c r="AO910" s="372"/>
      <c r="AP910" s="373" t="s">
        <v>746</v>
      </c>
      <c r="AQ910" s="373"/>
      <c r="AR910" s="373"/>
      <c r="AS910" s="373"/>
      <c r="AT910" s="373"/>
      <c r="AU910" s="373"/>
      <c r="AV910" s="373"/>
      <c r="AW910" s="373"/>
      <c r="AX910" s="373"/>
    </row>
    <row r="911" spans="1:50" ht="90" customHeight="1" x14ac:dyDescent="0.15">
      <c r="A911" s="392">
        <v>8</v>
      </c>
      <c r="B911" s="392">
        <v>1</v>
      </c>
      <c r="C911" s="374" t="s">
        <v>683</v>
      </c>
      <c r="D911" s="360"/>
      <c r="E911" s="360"/>
      <c r="F911" s="360"/>
      <c r="G911" s="360"/>
      <c r="H911" s="360"/>
      <c r="I911" s="360"/>
      <c r="J911" s="361">
        <v>2000020170003</v>
      </c>
      <c r="K911" s="362"/>
      <c r="L911" s="362"/>
      <c r="M911" s="362"/>
      <c r="N911" s="362"/>
      <c r="O911" s="362"/>
      <c r="P911" s="375" t="s">
        <v>667</v>
      </c>
      <c r="Q911" s="363"/>
      <c r="R911" s="363"/>
      <c r="S911" s="363"/>
      <c r="T911" s="363"/>
      <c r="U911" s="363"/>
      <c r="V911" s="363"/>
      <c r="W911" s="363"/>
      <c r="X911" s="363"/>
      <c r="Y911" s="364">
        <v>2.1</v>
      </c>
      <c r="Z911" s="365"/>
      <c r="AA911" s="365"/>
      <c r="AB911" s="366"/>
      <c r="AC911" s="367" t="s">
        <v>665</v>
      </c>
      <c r="AD911" s="367"/>
      <c r="AE911" s="367"/>
      <c r="AF911" s="367"/>
      <c r="AG911" s="367"/>
      <c r="AH911" s="368">
        <v>40</v>
      </c>
      <c r="AI911" s="369"/>
      <c r="AJ911" s="369"/>
      <c r="AK911" s="369"/>
      <c r="AL911" s="370">
        <v>100</v>
      </c>
      <c r="AM911" s="371"/>
      <c r="AN911" s="371"/>
      <c r="AO911" s="372"/>
      <c r="AP911" s="373" t="s">
        <v>746</v>
      </c>
      <c r="AQ911" s="373"/>
      <c r="AR911" s="373"/>
      <c r="AS911" s="373"/>
      <c r="AT911" s="373"/>
      <c r="AU911" s="373"/>
      <c r="AV911" s="373"/>
      <c r="AW911" s="373"/>
      <c r="AX911" s="373"/>
    </row>
    <row r="912" spans="1:50" ht="90" customHeight="1" x14ac:dyDescent="0.15">
      <c r="A912" s="392">
        <v>9</v>
      </c>
      <c r="B912" s="392">
        <v>1</v>
      </c>
      <c r="C912" s="374" t="s">
        <v>684</v>
      </c>
      <c r="D912" s="360"/>
      <c r="E912" s="360"/>
      <c r="F912" s="360"/>
      <c r="G912" s="360"/>
      <c r="H912" s="360"/>
      <c r="I912" s="360"/>
      <c r="J912" s="361">
        <v>7000020010006</v>
      </c>
      <c r="K912" s="362"/>
      <c r="L912" s="362"/>
      <c r="M912" s="362"/>
      <c r="N912" s="362"/>
      <c r="O912" s="362"/>
      <c r="P912" s="375" t="s">
        <v>667</v>
      </c>
      <c r="Q912" s="363"/>
      <c r="R912" s="363"/>
      <c r="S912" s="363"/>
      <c r="T912" s="363"/>
      <c r="U912" s="363"/>
      <c r="V912" s="363"/>
      <c r="W912" s="363"/>
      <c r="X912" s="363"/>
      <c r="Y912" s="364">
        <v>2.1</v>
      </c>
      <c r="Z912" s="365"/>
      <c r="AA912" s="365"/>
      <c r="AB912" s="366"/>
      <c r="AC912" s="367" t="s">
        <v>665</v>
      </c>
      <c r="AD912" s="367"/>
      <c r="AE912" s="367"/>
      <c r="AF912" s="367"/>
      <c r="AG912" s="367"/>
      <c r="AH912" s="368">
        <v>40</v>
      </c>
      <c r="AI912" s="369"/>
      <c r="AJ912" s="369"/>
      <c r="AK912" s="369"/>
      <c r="AL912" s="370">
        <v>100</v>
      </c>
      <c r="AM912" s="371"/>
      <c r="AN912" s="371"/>
      <c r="AO912" s="372"/>
      <c r="AP912" s="373" t="s">
        <v>746</v>
      </c>
      <c r="AQ912" s="373"/>
      <c r="AR912" s="373"/>
      <c r="AS912" s="373"/>
      <c r="AT912" s="373"/>
      <c r="AU912" s="373"/>
      <c r="AV912" s="373"/>
      <c r="AW912" s="373"/>
      <c r="AX912" s="373"/>
    </row>
    <row r="913" spans="1:50" ht="90" customHeight="1" x14ac:dyDescent="0.15">
      <c r="A913" s="392">
        <v>10</v>
      </c>
      <c r="B913" s="392">
        <v>1</v>
      </c>
      <c r="C913" s="374" t="s">
        <v>685</v>
      </c>
      <c r="D913" s="360"/>
      <c r="E913" s="360"/>
      <c r="F913" s="360"/>
      <c r="G913" s="360"/>
      <c r="H913" s="360"/>
      <c r="I913" s="360"/>
      <c r="J913" s="361">
        <v>2000020350001</v>
      </c>
      <c r="K913" s="362"/>
      <c r="L913" s="362"/>
      <c r="M913" s="362"/>
      <c r="N913" s="362"/>
      <c r="O913" s="362"/>
      <c r="P913" s="375" t="s">
        <v>667</v>
      </c>
      <c r="Q913" s="363"/>
      <c r="R913" s="363"/>
      <c r="S913" s="363"/>
      <c r="T913" s="363"/>
      <c r="U913" s="363"/>
      <c r="V913" s="363"/>
      <c r="W913" s="363"/>
      <c r="X913" s="363"/>
      <c r="Y913" s="364">
        <v>2</v>
      </c>
      <c r="Z913" s="365"/>
      <c r="AA913" s="365"/>
      <c r="AB913" s="366"/>
      <c r="AC913" s="367" t="s">
        <v>665</v>
      </c>
      <c r="AD913" s="367"/>
      <c r="AE913" s="367"/>
      <c r="AF913" s="367"/>
      <c r="AG913" s="367"/>
      <c r="AH913" s="368">
        <v>40</v>
      </c>
      <c r="AI913" s="369"/>
      <c r="AJ913" s="369"/>
      <c r="AK913" s="369"/>
      <c r="AL913" s="370">
        <v>100</v>
      </c>
      <c r="AM913" s="371"/>
      <c r="AN913" s="371"/>
      <c r="AO913" s="372"/>
      <c r="AP913" s="373" t="s">
        <v>746</v>
      </c>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338</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90.75" customHeight="1" x14ac:dyDescent="0.15">
      <c r="A937" s="392">
        <v>1</v>
      </c>
      <c r="B937" s="392">
        <v>1</v>
      </c>
      <c r="C937" s="374" t="s">
        <v>686</v>
      </c>
      <c r="D937" s="360"/>
      <c r="E937" s="360"/>
      <c r="F937" s="360"/>
      <c r="G937" s="360"/>
      <c r="H937" s="360"/>
      <c r="I937" s="360"/>
      <c r="J937" s="361">
        <v>1000020042021</v>
      </c>
      <c r="K937" s="362"/>
      <c r="L937" s="362"/>
      <c r="M937" s="362"/>
      <c r="N937" s="362"/>
      <c r="O937" s="362"/>
      <c r="P937" s="375" t="s">
        <v>667</v>
      </c>
      <c r="Q937" s="363"/>
      <c r="R937" s="363"/>
      <c r="S937" s="363"/>
      <c r="T937" s="363"/>
      <c r="U937" s="363"/>
      <c r="V937" s="363"/>
      <c r="W937" s="363"/>
      <c r="X937" s="363"/>
      <c r="Y937" s="364">
        <v>2.1</v>
      </c>
      <c r="Z937" s="365"/>
      <c r="AA937" s="365"/>
      <c r="AB937" s="366"/>
      <c r="AC937" s="376" t="s">
        <v>375</v>
      </c>
      <c r="AD937" s="384"/>
      <c r="AE937" s="384"/>
      <c r="AF937" s="384"/>
      <c r="AG937" s="384"/>
      <c r="AH937" s="385">
        <v>48</v>
      </c>
      <c r="AI937" s="386"/>
      <c r="AJ937" s="386"/>
      <c r="AK937" s="386"/>
      <c r="AL937" s="370">
        <v>100</v>
      </c>
      <c r="AM937" s="371"/>
      <c r="AN937" s="371"/>
      <c r="AO937" s="372"/>
      <c r="AP937" s="373" t="s">
        <v>746</v>
      </c>
      <c r="AQ937" s="373"/>
      <c r="AR937" s="373"/>
      <c r="AS937" s="373"/>
      <c r="AT937" s="373"/>
      <c r="AU937" s="373"/>
      <c r="AV937" s="373"/>
      <c r="AW937" s="373"/>
      <c r="AX937" s="373"/>
    </row>
    <row r="938" spans="1:50" ht="90.75" customHeight="1" x14ac:dyDescent="0.15">
      <c r="A938" s="392">
        <v>2</v>
      </c>
      <c r="B938" s="392">
        <v>1</v>
      </c>
      <c r="C938" s="374" t="s">
        <v>687</v>
      </c>
      <c r="D938" s="360"/>
      <c r="E938" s="360"/>
      <c r="F938" s="360"/>
      <c r="G938" s="360"/>
      <c r="H938" s="360"/>
      <c r="I938" s="360"/>
      <c r="J938" s="361">
        <v>7000020242152</v>
      </c>
      <c r="K938" s="362"/>
      <c r="L938" s="362"/>
      <c r="M938" s="362"/>
      <c r="N938" s="362"/>
      <c r="O938" s="362"/>
      <c r="P938" s="375" t="s">
        <v>667</v>
      </c>
      <c r="Q938" s="363"/>
      <c r="R938" s="363"/>
      <c r="S938" s="363"/>
      <c r="T938" s="363"/>
      <c r="U938" s="363"/>
      <c r="V938" s="363"/>
      <c r="W938" s="363"/>
      <c r="X938" s="363"/>
      <c r="Y938" s="364">
        <v>1.4</v>
      </c>
      <c r="Z938" s="365"/>
      <c r="AA938" s="365"/>
      <c r="AB938" s="366"/>
      <c r="AC938" s="376" t="s">
        <v>375</v>
      </c>
      <c r="AD938" s="376"/>
      <c r="AE938" s="376"/>
      <c r="AF938" s="376"/>
      <c r="AG938" s="376"/>
      <c r="AH938" s="385">
        <v>48</v>
      </c>
      <c r="AI938" s="386"/>
      <c r="AJ938" s="386"/>
      <c r="AK938" s="386"/>
      <c r="AL938" s="370">
        <v>100</v>
      </c>
      <c r="AM938" s="371"/>
      <c r="AN938" s="371"/>
      <c r="AO938" s="372"/>
      <c r="AP938" s="373" t="s">
        <v>746</v>
      </c>
      <c r="AQ938" s="373"/>
      <c r="AR938" s="373"/>
      <c r="AS938" s="373"/>
      <c r="AT938" s="373"/>
      <c r="AU938" s="373"/>
      <c r="AV938" s="373"/>
      <c r="AW938" s="373"/>
      <c r="AX938" s="373"/>
    </row>
    <row r="939" spans="1:50" ht="90.75" customHeight="1" x14ac:dyDescent="0.15">
      <c r="A939" s="392">
        <v>3</v>
      </c>
      <c r="B939" s="392">
        <v>1</v>
      </c>
      <c r="C939" s="374" t="s">
        <v>688</v>
      </c>
      <c r="D939" s="360"/>
      <c r="E939" s="360"/>
      <c r="F939" s="360"/>
      <c r="G939" s="360"/>
      <c r="H939" s="360"/>
      <c r="I939" s="360"/>
      <c r="J939" s="361">
        <v>9000020465305</v>
      </c>
      <c r="K939" s="362"/>
      <c r="L939" s="362"/>
      <c r="M939" s="362"/>
      <c r="N939" s="362"/>
      <c r="O939" s="362"/>
      <c r="P939" s="375" t="s">
        <v>667</v>
      </c>
      <c r="Q939" s="363"/>
      <c r="R939" s="363"/>
      <c r="S939" s="363"/>
      <c r="T939" s="363"/>
      <c r="U939" s="363"/>
      <c r="V939" s="363"/>
      <c r="W939" s="363"/>
      <c r="X939" s="363"/>
      <c r="Y939" s="364">
        <v>1</v>
      </c>
      <c r="Z939" s="365"/>
      <c r="AA939" s="365"/>
      <c r="AB939" s="366"/>
      <c r="AC939" s="376" t="s">
        <v>375</v>
      </c>
      <c r="AD939" s="376"/>
      <c r="AE939" s="376"/>
      <c r="AF939" s="376"/>
      <c r="AG939" s="376"/>
      <c r="AH939" s="368">
        <v>48</v>
      </c>
      <c r="AI939" s="369"/>
      <c r="AJ939" s="369"/>
      <c r="AK939" s="369"/>
      <c r="AL939" s="370">
        <v>100</v>
      </c>
      <c r="AM939" s="371"/>
      <c r="AN939" s="371"/>
      <c r="AO939" s="372"/>
      <c r="AP939" s="373" t="s">
        <v>746</v>
      </c>
      <c r="AQ939" s="373"/>
      <c r="AR939" s="373"/>
      <c r="AS939" s="373"/>
      <c r="AT939" s="373"/>
      <c r="AU939" s="373"/>
      <c r="AV939" s="373"/>
      <c r="AW939" s="373"/>
      <c r="AX939" s="373"/>
    </row>
    <row r="940" spans="1:50" ht="90.75" customHeight="1" x14ac:dyDescent="0.15">
      <c r="A940" s="392">
        <v>4</v>
      </c>
      <c r="B940" s="392">
        <v>1</v>
      </c>
      <c r="C940" s="374" t="s">
        <v>689</v>
      </c>
      <c r="D940" s="360"/>
      <c r="E940" s="360"/>
      <c r="F940" s="360"/>
      <c r="G940" s="360"/>
      <c r="H940" s="360"/>
      <c r="I940" s="360"/>
      <c r="J940" s="361">
        <v>9000020413453</v>
      </c>
      <c r="K940" s="362"/>
      <c r="L940" s="362"/>
      <c r="M940" s="362"/>
      <c r="N940" s="362"/>
      <c r="O940" s="362"/>
      <c r="P940" s="375" t="s">
        <v>667</v>
      </c>
      <c r="Q940" s="363"/>
      <c r="R940" s="363"/>
      <c r="S940" s="363"/>
      <c r="T940" s="363"/>
      <c r="U940" s="363"/>
      <c r="V940" s="363"/>
      <c r="W940" s="363"/>
      <c r="X940" s="363"/>
      <c r="Y940" s="364">
        <v>1</v>
      </c>
      <c r="Z940" s="365"/>
      <c r="AA940" s="365"/>
      <c r="AB940" s="366"/>
      <c r="AC940" s="376" t="s">
        <v>375</v>
      </c>
      <c r="AD940" s="376"/>
      <c r="AE940" s="376"/>
      <c r="AF940" s="376"/>
      <c r="AG940" s="376"/>
      <c r="AH940" s="368">
        <v>48</v>
      </c>
      <c r="AI940" s="369"/>
      <c r="AJ940" s="369"/>
      <c r="AK940" s="369"/>
      <c r="AL940" s="370">
        <v>100</v>
      </c>
      <c r="AM940" s="371"/>
      <c r="AN940" s="371"/>
      <c r="AO940" s="372"/>
      <c r="AP940" s="373" t="s">
        <v>746</v>
      </c>
      <c r="AQ940" s="373"/>
      <c r="AR940" s="373"/>
      <c r="AS940" s="373"/>
      <c r="AT940" s="373"/>
      <c r="AU940" s="373"/>
      <c r="AV940" s="373"/>
      <c r="AW940" s="373"/>
      <c r="AX940" s="373"/>
    </row>
    <row r="941" spans="1:50" ht="90.75" customHeight="1" x14ac:dyDescent="0.15">
      <c r="A941" s="392">
        <v>5</v>
      </c>
      <c r="B941" s="392">
        <v>1</v>
      </c>
      <c r="C941" s="374" t="s">
        <v>690</v>
      </c>
      <c r="D941" s="360"/>
      <c r="E941" s="360"/>
      <c r="F941" s="360"/>
      <c r="G941" s="360"/>
      <c r="H941" s="360"/>
      <c r="I941" s="360"/>
      <c r="J941" s="361">
        <v>6000020404471</v>
      </c>
      <c r="K941" s="362"/>
      <c r="L941" s="362"/>
      <c r="M941" s="362"/>
      <c r="N941" s="362"/>
      <c r="O941" s="362"/>
      <c r="P941" s="375" t="s">
        <v>667</v>
      </c>
      <c r="Q941" s="363"/>
      <c r="R941" s="363"/>
      <c r="S941" s="363"/>
      <c r="T941" s="363"/>
      <c r="U941" s="363"/>
      <c r="V941" s="363"/>
      <c r="W941" s="363"/>
      <c r="X941" s="363"/>
      <c r="Y941" s="364">
        <v>0.9</v>
      </c>
      <c r="Z941" s="365"/>
      <c r="AA941" s="365"/>
      <c r="AB941" s="366"/>
      <c r="AC941" s="387" t="s">
        <v>375</v>
      </c>
      <c r="AD941" s="388"/>
      <c r="AE941" s="388"/>
      <c r="AF941" s="388"/>
      <c r="AG941" s="389"/>
      <c r="AH941" s="368">
        <v>48</v>
      </c>
      <c r="AI941" s="369"/>
      <c r="AJ941" s="369"/>
      <c r="AK941" s="369"/>
      <c r="AL941" s="370">
        <v>100</v>
      </c>
      <c r="AM941" s="371"/>
      <c r="AN941" s="371"/>
      <c r="AO941" s="372"/>
      <c r="AP941" s="373" t="s">
        <v>746</v>
      </c>
      <c r="AQ941" s="373"/>
      <c r="AR941" s="373"/>
      <c r="AS941" s="373"/>
      <c r="AT941" s="373"/>
      <c r="AU941" s="373"/>
      <c r="AV941" s="373"/>
      <c r="AW941" s="373"/>
      <c r="AX941" s="373"/>
    </row>
    <row r="942" spans="1:50" ht="90.75" customHeight="1" x14ac:dyDescent="0.15">
      <c r="A942" s="392">
        <v>6</v>
      </c>
      <c r="B942" s="392">
        <v>1</v>
      </c>
      <c r="C942" s="374" t="s">
        <v>691</v>
      </c>
      <c r="D942" s="360"/>
      <c r="E942" s="360"/>
      <c r="F942" s="360"/>
      <c r="G942" s="360"/>
      <c r="H942" s="360"/>
      <c r="I942" s="360"/>
      <c r="J942" s="361">
        <v>1000020412074</v>
      </c>
      <c r="K942" s="362"/>
      <c r="L942" s="362"/>
      <c r="M942" s="362"/>
      <c r="N942" s="362"/>
      <c r="O942" s="362"/>
      <c r="P942" s="375" t="s">
        <v>667</v>
      </c>
      <c r="Q942" s="363"/>
      <c r="R942" s="363"/>
      <c r="S942" s="363"/>
      <c r="T942" s="363"/>
      <c r="U942" s="363"/>
      <c r="V942" s="363"/>
      <c r="W942" s="363"/>
      <c r="X942" s="363"/>
      <c r="Y942" s="364">
        <v>0.9</v>
      </c>
      <c r="Z942" s="365"/>
      <c r="AA942" s="365"/>
      <c r="AB942" s="366"/>
      <c r="AC942" s="367" t="s">
        <v>375</v>
      </c>
      <c r="AD942" s="367"/>
      <c r="AE942" s="367"/>
      <c r="AF942" s="367"/>
      <c r="AG942" s="367"/>
      <c r="AH942" s="368">
        <v>48</v>
      </c>
      <c r="AI942" s="369"/>
      <c r="AJ942" s="369"/>
      <c r="AK942" s="369"/>
      <c r="AL942" s="370">
        <v>100</v>
      </c>
      <c r="AM942" s="371"/>
      <c r="AN942" s="371"/>
      <c r="AO942" s="372"/>
      <c r="AP942" s="373" t="s">
        <v>746</v>
      </c>
      <c r="AQ942" s="373"/>
      <c r="AR942" s="373"/>
      <c r="AS942" s="373"/>
      <c r="AT942" s="373"/>
      <c r="AU942" s="373"/>
      <c r="AV942" s="373"/>
      <c r="AW942" s="373"/>
      <c r="AX942" s="373"/>
    </row>
    <row r="943" spans="1:50" ht="90.75" customHeight="1" x14ac:dyDescent="0.15">
      <c r="A943" s="392">
        <v>7</v>
      </c>
      <c r="B943" s="392">
        <v>1</v>
      </c>
      <c r="C943" s="374" t="s">
        <v>692</v>
      </c>
      <c r="D943" s="360"/>
      <c r="E943" s="360"/>
      <c r="F943" s="360"/>
      <c r="G943" s="360"/>
      <c r="H943" s="360"/>
      <c r="I943" s="360"/>
      <c r="J943" s="361">
        <v>1000020464520</v>
      </c>
      <c r="K943" s="362"/>
      <c r="L943" s="362"/>
      <c r="M943" s="362"/>
      <c r="N943" s="362"/>
      <c r="O943" s="362"/>
      <c r="P943" s="375" t="s">
        <v>667</v>
      </c>
      <c r="Q943" s="363"/>
      <c r="R943" s="363"/>
      <c r="S943" s="363"/>
      <c r="T943" s="363"/>
      <c r="U943" s="363"/>
      <c r="V943" s="363"/>
      <c r="W943" s="363"/>
      <c r="X943" s="363"/>
      <c r="Y943" s="364">
        <v>0.9</v>
      </c>
      <c r="Z943" s="365"/>
      <c r="AA943" s="365"/>
      <c r="AB943" s="366"/>
      <c r="AC943" s="367" t="s">
        <v>375</v>
      </c>
      <c r="AD943" s="367"/>
      <c r="AE943" s="367"/>
      <c r="AF943" s="367"/>
      <c r="AG943" s="367"/>
      <c r="AH943" s="368">
        <v>48</v>
      </c>
      <c r="AI943" s="369"/>
      <c r="AJ943" s="369"/>
      <c r="AK943" s="369"/>
      <c r="AL943" s="370">
        <v>100</v>
      </c>
      <c r="AM943" s="371"/>
      <c r="AN943" s="371"/>
      <c r="AO943" s="372"/>
      <c r="AP943" s="373" t="s">
        <v>746</v>
      </c>
      <c r="AQ943" s="373"/>
      <c r="AR943" s="373"/>
      <c r="AS943" s="373"/>
      <c r="AT943" s="373"/>
      <c r="AU943" s="373"/>
      <c r="AV943" s="373"/>
      <c r="AW943" s="373"/>
      <c r="AX943" s="373"/>
    </row>
    <row r="944" spans="1:50" ht="90.75" customHeight="1" x14ac:dyDescent="0.15">
      <c r="A944" s="392">
        <v>8</v>
      </c>
      <c r="B944" s="392">
        <v>1</v>
      </c>
      <c r="C944" s="374" t="s">
        <v>693</v>
      </c>
      <c r="D944" s="360"/>
      <c r="E944" s="360"/>
      <c r="F944" s="360"/>
      <c r="G944" s="360"/>
      <c r="H944" s="360"/>
      <c r="I944" s="360"/>
      <c r="J944" s="361">
        <v>9000020312011</v>
      </c>
      <c r="K944" s="362"/>
      <c r="L944" s="362"/>
      <c r="M944" s="362"/>
      <c r="N944" s="362"/>
      <c r="O944" s="362"/>
      <c r="P944" s="375" t="s">
        <v>667</v>
      </c>
      <c r="Q944" s="363"/>
      <c r="R944" s="363"/>
      <c r="S944" s="363"/>
      <c r="T944" s="363"/>
      <c r="U944" s="363"/>
      <c r="V944" s="363"/>
      <c r="W944" s="363"/>
      <c r="X944" s="363"/>
      <c r="Y944" s="364">
        <v>0.8</v>
      </c>
      <c r="Z944" s="365"/>
      <c r="AA944" s="365"/>
      <c r="AB944" s="366"/>
      <c r="AC944" s="367" t="s">
        <v>375</v>
      </c>
      <c r="AD944" s="367"/>
      <c r="AE944" s="367"/>
      <c r="AF944" s="367"/>
      <c r="AG944" s="367"/>
      <c r="AH944" s="368">
        <v>48</v>
      </c>
      <c r="AI944" s="369"/>
      <c r="AJ944" s="369"/>
      <c r="AK944" s="369"/>
      <c r="AL944" s="370">
        <v>100</v>
      </c>
      <c r="AM944" s="371"/>
      <c r="AN944" s="371"/>
      <c r="AO944" s="372"/>
      <c r="AP944" s="373" t="s">
        <v>746</v>
      </c>
      <c r="AQ944" s="373"/>
      <c r="AR944" s="373"/>
      <c r="AS944" s="373"/>
      <c r="AT944" s="373"/>
      <c r="AU944" s="373"/>
      <c r="AV944" s="373"/>
      <c r="AW944" s="373"/>
      <c r="AX944" s="373"/>
    </row>
    <row r="945" spans="1:50" ht="90.75" customHeight="1" x14ac:dyDescent="0.15">
      <c r="A945" s="392">
        <v>9</v>
      </c>
      <c r="B945" s="392">
        <v>1</v>
      </c>
      <c r="C945" s="374" t="s">
        <v>694</v>
      </c>
      <c r="D945" s="360"/>
      <c r="E945" s="360"/>
      <c r="F945" s="360"/>
      <c r="G945" s="360"/>
      <c r="H945" s="360"/>
      <c r="I945" s="360"/>
      <c r="J945" s="361">
        <v>6000020112372</v>
      </c>
      <c r="K945" s="362"/>
      <c r="L945" s="362"/>
      <c r="M945" s="362"/>
      <c r="N945" s="362"/>
      <c r="O945" s="362"/>
      <c r="P945" s="375" t="s">
        <v>667</v>
      </c>
      <c r="Q945" s="363"/>
      <c r="R945" s="363"/>
      <c r="S945" s="363"/>
      <c r="T945" s="363"/>
      <c r="U945" s="363"/>
      <c r="V945" s="363"/>
      <c r="W945" s="363"/>
      <c r="X945" s="363"/>
      <c r="Y945" s="364">
        <v>0.8</v>
      </c>
      <c r="Z945" s="365"/>
      <c r="AA945" s="365"/>
      <c r="AB945" s="366"/>
      <c r="AC945" s="367" t="s">
        <v>375</v>
      </c>
      <c r="AD945" s="367"/>
      <c r="AE945" s="367"/>
      <c r="AF945" s="367"/>
      <c r="AG945" s="367"/>
      <c r="AH945" s="368">
        <v>48</v>
      </c>
      <c r="AI945" s="369"/>
      <c r="AJ945" s="369"/>
      <c r="AK945" s="369"/>
      <c r="AL945" s="370">
        <v>100</v>
      </c>
      <c r="AM945" s="371"/>
      <c r="AN945" s="371"/>
      <c r="AO945" s="372"/>
      <c r="AP945" s="373" t="s">
        <v>746</v>
      </c>
      <c r="AQ945" s="373"/>
      <c r="AR945" s="373"/>
      <c r="AS945" s="373"/>
      <c r="AT945" s="373"/>
      <c r="AU945" s="373"/>
      <c r="AV945" s="373"/>
      <c r="AW945" s="373"/>
      <c r="AX945" s="373"/>
    </row>
    <row r="946" spans="1:50" ht="90.75" customHeight="1" x14ac:dyDescent="0.15">
      <c r="A946" s="392">
        <v>10</v>
      </c>
      <c r="B946" s="392">
        <v>1</v>
      </c>
      <c r="C946" s="374" t="s">
        <v>695</v>
      </c>
      <c r="D946" s="360"/>
      <c r="E946" s="360"/>
      <c r="F946" s="360"/>
      <c r="G946" s="360"/>
      <c r="H946" s="360"/>
      <c r="I946" s="360"/>
      <c r="J946" s="361">
        <v>4000020215210</v>
      </c>
      <c r="K946" s="362"/>
      <c r="L946" s="362"/>
      <c r="M946" s="362"/>
      <c r="N946" s="362"/>
      <c r="O946" s="362"/>
      <c r="P946" s="375" t="s">
        <v>667</v>
      </c>
      <c r="Q946" s="363"/>
      <c r="R946" s="363"/>
      <c r="S946" s="363"/>
      <c r="T946" s="363"/>
      <c r="U946" s="363"/>
      <c r="V946" s="363"/>
      <c r="W946" s="363"/>
      <c r="X946" s="363"/>
      <c r="Y946" s="364">
        <v>0.8</v>
      </c>
      <c r="Z946" s="365"/>
      <c r="AA946" s="365"/>
      <c r="AB946" s="366"/>
      <c r="AC946" s="367" t="s">
        <v>375</v>
      </c>
      <c r="AD946" s="367"/>
      <c r="AE946" s="367"/>
      <c r="AF946" s="367"/>
      <c r="AG946" s="367"/>
      <c r="AH946" s="368">
        <v>48</v>
      </c>
      <c r="AI946" s="369"/>
      <c r="AJ946" s="369"/>
      <c r="AK946" s="369"/>
      <c r="AL946" s="370">
        <v>100</v>
      </c>
      <c r="AM946" s="371"/>
      <c r="AN946" s="371"/>
      <c r="AO946" s="372"/>
      <c r="AP946" s="373" t="s">
        <v>746</v>
      </c>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338</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57" customHeight="1" x14ac:dyDescent="0.15">
      <c r="A970" s="392">
        <v>1</v>
      </c>
      <c r="B970" s="392">
        <v>1</v>
      </c>
      <c r="C970" s="374" t="s">
        <v>731</v>
      </c>
      <c r="D970" s="360"/>
      <c r="E970" s="360"/>
      <c r="F970" s="360"/>
      <c r="G970" s="360"/>
      <c r="H970" s="360"/>
      <c r="I970" s="360"/>
      <c r="J970" s="361">
        <v>7011301024507</v>
      </c>
      <c r="K970" s="362"/>
      <c r="L970" s="362"/>
      <c r="M970" s="362"/>
      <c r="N970" s="362"/>
      <c r="O970" s="362"/>
      <c r="P970" s="375" t="s">
        <v>734</v>
      </c>
      <c r="Q970" s="363"/>
      <c r="R970" s="363"/>
      <c r="S970" s="363"/>
      <c r="T970" s="363"/>
      <c r="U970" s="363"/>
      <c r="V970" s="363"/>
      <c r="W970" s="363"/>
      <c r="X970" s="363"/>
      <c r="Y970" s="364">
        <v>25.8</v>
      </c>
      <c r="Z970" s="365"/>
      <c r="AA970" s="365"/>
      <c r="AB970" s="366"/>
      <c r="AC970" s="376" t="s">
        <v>372</v>
      </c>
      <c r="AD970" s="384"/>
      <c r="AE970" s="384"/>
      <c r="AF970" s="384"/>
      <c r="AG970" s="384"/>
      <c r="AH970" s="385">
        <v>2</v>
      </c>
      <c r="AI970" s="386"/>
      <c r="AJ970" s="386"/>
      <c r="AK970" s="386"/>
      <c r="AL970" s="370">
        <v>97.2</v>
      </c>
      <c r="AM970" s="371"/>
      <c r="AN970" s="371"/>
      <c r="AO970" s="372"/>
      <c r="AP970" s="373" t="s">
        <v>746</v>
      </c>
      <c r="AQ970" s="373"/>
      <c r="AR970" s="373"/>
      <c r="AS970" s="373"/>
      <c r="AT970" s="373"/>
      <c r="AU970" s="373"/>
      <c r="AV970" s="373"/>
      <c r="AW970" s="373"/>
      <c r="AX970" s="373"/>
    </row>
    <row r="971" spans="1:50" ht="57" customHeight="1" x14ac:dyDescent="0.15">
      <c r="A971" s="392">
        <v>2</v>
      </c>
      <c r="B971" s="392">
        <v>1</v>
      </c>
      <c r="C971" s="374" t="s">
        <v>732</v>
      </c>
      <c r="D971" s="360"/>
      <c r="E971" s="360"/>
      <c r="F971" s="360"/>
      <c r="G971" s="360"/>
      <c r="H971" s="360"/>
      <c r="I971" s="360"/>
      <c r="J971" s="361">
        <v>5010002052348</v>
      </c>
      <c r="K971" s="362"/>
      <c r="L971" s="362"/>
      <c r="M971" s="362"/>
      <c r="N971" s="362"/>
      <c r="O971" s="362"/>
      <c r="P971" s="375" t="s">
        <v>733</v>
      </c>
      <c r="Q971" s="363"/>
      <c r="R971" s="363"/>
      <c r="S971" s="363"/>
      <c r="T971" s="363"/>
      <c r="U971" s="363"/>
      <c r="V971" s="363"/>
      <c r="W971" s="363"/>
      <c r="X971" s="363"/>
      <c r="Y971" s="364">
        <v>9.6999999999999993</v>
      </c>
      <c r="Z971" s="365"/>
      <c r="AA971" s="365"/>
      <c r="AB971" s="366"/>
      <c r="AC971" s="376" t="s">
        <v>372</v>
      </c>
      <c r="AD971" s="376"/>
      <c r="AE971" s="376"/>
      <c r="AF971" s="376"/>
      <c r="AG971" s="376"/>
      <c r="AH971" s="385">
        <v>3</v>
      </c>
      <c r="AI971" s="386"/>
      <c r="AJ971" s="386"/>
      <c r="AK971" s="386"/>
      <c r="AL971" s="370">
        <v>81.599999999999994</v>
      </c>
      <c r="AM971" s="371"/>
      <c r="AN971" s="371"/>
      <c r="AO971" s="372"/>
      <c r="AP971" s="373" t="s">
        <v>746</v>
      </c>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338</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2">
        <v>1</v>
      </c>
      <c r="B1003" s="392">
        <v>1</v>
      </c>
      <c r="C1003" s="374"/>
      <c r="D1003" s="360"/>
      <c r="E1003" s="360"/>
      <c r="F1003" s="360"/>
      <c r="G1003" s="360"/>
      <c r="H1003" s="360"/>
      <c r="I1003" s="360"/>
      <c r="J1003" s="361"/>
      <c r="K1003" s="362"/>
      <c r="L1003" s="362"/>
      <c r="M1003" s="362"/>
      <c r="N1003" s="362"/>
      <c r="O1003" s="362"/>
      <c r="P1003" s="375"/>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2">
        <v>2</v>
      </c>
      <c r="B1004" s="392">
        <v>1</v>
      </c>
      <c r="C1004" s="374"/>
      <c r="D1004" s="360"/>
      <c r="E1004" s="360"/>
      <c r="F1004" s="360"/>
      <c r="G1004" s="360"/>
      <c r="H1004" s="360"/>
      <c r="I1004" s="360"/>
      <c r="J1004" s="361"/>
      <c r="K1004" s="362"/>
      <c r="L1004" s="362"/>
      <c r="M1004" s="362"/>
      <c r="N1004" s="362"/>
      <c r="O1004" s="362"/>
      <c r="P1004" s="375"/>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t="s">
        <v>698</v>
      </c>
      <c r="AI1005" s="369"/>
      <c r="AJ1005" s="369"/>
      <c r="AK1005" s="369"/>
      <c r="AL1005" s="370" t="s">
        <v>698</v>
      </c>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338</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2">
        <v>1</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2">
        <v>2</v>
      </c>
      <c r="B1037" s="3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338</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2">
        <v>1</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329</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330</v>
      </c>
      <c r="AQ1102" s="383"/>
      <c r="AR1102" s="383"/>
      <c r="AS1102" s="383"/>
      <c r="AT1102" s="383"/>
      <c r="AU1102" s="383"/>
      <c r="AV1102" s="383"/>
      <c r="AW1102" s="383"/>
      <c r="AX1102" s="383"/>
    </row>
    <row r="1103" spans="1:50" ht="30" customHeight="1" x14ac:dyDescent="0.15">
      <c r="A1103" s="392">
        <v>1</v>
      </c>
      <c r="B1103" s="392">
        <v>1</v>
      </c>
      <c r="C1103" s="390"/>
      <c r="D1103" s="390"/>
      <c r="E1103" s="351" t="s">
        <v>556</v>
      </c>
      <c r="F1103" s="391"/>
      <c r="G1103" s="391"/>
      <c r="H1103" s="391"/>
      <c r="I1103" s="391"/>
      <c r="J1103" s="361" t="s">
        <v>556</v>
      </c>
      <c r="K1103" s="362"/>
      <c r="L1103" s="362"/>
      <c r="M1103" s="362"/>
      <c r="N1103" s="362"/>
      <c r="O1103" s="362"/>
      <c r="P1103" s="401" t="s">
        <v>557</v>
      </c>
      <c r="Q1103" s="363"/>
      <c r="R1103" s="363"/>
      <c r="S1103" s="363"/>
      <c r="T1103" s="363"/>
      <c r="U1103" s="363"/>
      <c r="V1103" s="363"/>
      <c r="W1103" s="363"/>
      <c r="X1103" s="363"/>
      <c r="Y1103" s="402" t="s">
        <v>556</v>
      </c>
      <c r="Z1103" s="365"/>
      <c r="AA1103" s="365"/>
      <c r="AB1103" s="366"/>
      <c r="AC1103" s="367"/>
      <c r="AD1103" s="367"/>
      <c r="AE1103" s="367"/>
      <c r="AF1103" s="367"/>
      <c r="AG1103" s="367"/>
      <c r="AH1103" s="393" t="s">
        <v>556</v>
      </c>
      <c r="AI1103" s="369"/>
      <c r="AJ1103" s="369"/>
      <c r="AK1103" s="369"/>
      <c r="AL1103" s="394" t="s">
        <v>556</v>
      </c>
      <c r="AM1103" s="371"/>
      <c r="AN1103" s="371"/>
      <c r="AO1103" s="372"/>
      <c r="AP1103" s="395" t="s">
        <v>557</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80320592-6F7F-4677-BA03-3FB71ABAD5DE}" showPageBreaks="1" fitToPage="1" printArea="1" hiddenRows="1" view="pageBreakPreview" topLeftCell="C904">
      <selection activeCell="J938" sqref="J938:O938"/>
      <rowBreaks count="10" manualBreakCount="10">
        <brk id="29" max="49" man="1"/>
        <brk id="129" max="49" man="1"/>
        <brk id="189" max="49" man="1"/>
        <brk id="699" max="49" man="1"/>
        <brk id="725" max="49" man="1"/>
        <brk id="740" max="49" man="1"/>
        <brk id="779" max="49" man="1"/>
        <brk id="834" max="49" man="1"/>
        <brk id="868" max="49" man="1"/>
        <brk id="901" max="49" man="1"/>
      </rowBreaks>
      <colBreaks count="1" manualBreakCount="1">
        <brk id="6" max="1131"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2"/>
  <headerFooter differentFirst="1" alignWithMargins="0"/>
  <rowBreaks count="9" manualBreakCount="9">
    <brk id="36" max="49" man="1"/>
    <brk id="123" max="49" man="1"/>
    <brk id="483" max="49" man="1"/>
    <brk id="718" max="49" man="1"/>
    <brk id="740" max="49" man="1"/>
    <brk id="805" max="49" man="1"/>
    <brk id="872" max="49" man="1"/>
    <brk id="906" max="49" man="1"/>
    <brk id="940"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624</v>
      </c>
      <c r="H2" s="13" t="str">
        <f>IF(G2="","",F2)</f>
        <v>一般会計</v>
      </c>
      <c r="I2" s="13" t="str">
        <f>IF(H2="","",IF(I1&lt;&gt;"",CONCATENATE(I1,"、",H2),H2))</f>
        <v>一般会計</v>
      </c>
      <c r="K2" s="14" t="s">
        <v>103</v>
      </c>
      <c r="L2" s="15"/>
      <c r="M2" s="13" t="str">
        <f>IF(L2="","",K2)</f>
        <v/>
      </c>
      <c r="N2" s="13" t="str">
        <f>IF(M2="","",IF(N1&lt;&gt;"",CONCATENATE(N1,"、",M2),M2))</f>
        <v/>
      </c>
      <c r="O2" s="13"/>
      <c r="P2" s="12" t="s">
        <v>74</v>
      </c>
      <c r="Q2" s="17" t="s">
        <v>624</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624</v>
      </c>
      <c r="M3" s="13" t="str">
        <f t="shared" ref="M3:M11" si="2">IF(L3="","",K3)</f>
        <v>文教及び科学振興</v>
      </c>
      <c r="N3" s="13" t="str">
        <f>IF(M3="",N2,IF(N2&lt;&gt;"",CONCATENATE(N2,"、",M3),M3))</f>
        <v>文教及び科学振興</v>
      </c>
      <c r="O3" s="13"/>
      <c r="P3" s="12" t="s">
        <v>75</v>
      </c>
      <c r="Q3" s="17" t="s">
        <v>624</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t="s">
        <v>624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t="s">
        <v>624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t="s">
        <v>624</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80320592-6F7F-4677-BA03-3FB71ABAD5DE}"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349</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8"/>
      <c r="Z2" s="859"/>
      <c r="AA2" s="860"/>
      <c r="AB2" s="1072" t="s">
        <v>11</v>
      </c>
      <c r="AC2" s="1073"/>
      <c r="AD2" s="1074"/>
      <c r="AE2" s="249" t="s">
        <v>391</v>
      </c>
      <c r="AF2" s="249"/>
      <c r="AG2" s="249"/>
      <c r="AH2" s="249"/>
      <c r="AI2" s="249" t="s">
        <v>389</v>
      </c>
      <c r="AJ2" s="249"/>
      <c r="AK2" s="249"/>
      <c r="AL2" s="249"/>
      <c r="AM2" s="249" t="s">
        <v>418</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9"/>
      <c r="Z3" s="1070"/>
      <c r="AA3" s="1071"/>
      <c r="AB3" s="1075"/>
      <c r="AC3" s="1076"/>
      <c r="AD3" s="1077"/>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5"/>
      <c r="I4" s="1045"/>
      <c r="J4" s="1045"/>
      <c r="K4" s="1045"/>
      <c r="L4" s="1045"/>
      <c r="M4" s="1045"/>
      <c r="N4" s="1045"/>
      <c r="O4" s="1046"/>
      <c r="P4" s="104"/>
      <c r="Q4" s="1053"/>
      <c r="R4" s="1053"/>
      <c r="S4" s="1053"/>
      <c r="T4" s="1053"/>
      <c r="U4" s="1053"/>
      <c r="V4" s="1053"/>
      <c r="W4" s="1053"/>
      <c r="X4" s="1054"/>
      <c r="Y4" s="1063" t="s">
        <v>12</v>
      </c>
      <c r="Z4" s="1064"/>
      <c r="AA4" s="1065"/>
      <c r="AB4" s="487"/>
      <c r="AC4" s="1067"/>
      <c r="AD4" s="106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7"/>
      <c r="H5" s="1048"/>
      <c r="I5" s="1048"/>
      <c r="J5" s="1048"/>
      <c r="K5" s="1048"/>
      <c r="L5" s="1048"/>
      <c r="M5" s="1048"/>
      <c r="N5" s="1048"/>
      <c r="O5" s="1049"/>
      <c r="P5" s="1055"/>
      <c r="Q5" s="1055"/>
      <c r="R5" s="1055"/>
      <c r="S5" s="1055"/>
      <c r="T5" s="1055"/>
      <c r="U5" s="1055"/>
      <c r="V5" s="1055"/>
      <c r="W5" s="1055"/>
      <c r="X5" s="1056"/>
      <c r="Y5" s="441" t="s">
        <v>54</v>
      </c>
      <c r="Z5" s="1060"/>
      <c r="AA5" s="1061"/>
      <c r="AB5" s="549"/>
      <c r="AC5" s="1066"/>
      <c r="AD5" s="106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50"/>
      <c r="H6" s="1051"/>
      <c r="I6" s="1051"/>
      <c r="J6" s="1051"/>
      <c r="K6" s="1051"/>
      <c r="L6" s="1051"/>
      <c r="M6" s="1051"/>
      <c r="N6" s="1051"/>
      <c r="O6" s="1052"/>
      <c r="P6" s="1057"/>
      <c r="Q6" s="1057"/>
      <c r="R6" s="1057"/>
      <c r="S6" s="1057"/>
      <c r="T6" s="1057"/>
      <c r="U6" s="1057"/>
      <c r="V6" s="1057"/>
      <c r="W6" s="1057"/>
      <c r="X6" s="1058"/>
      <c r="Y6" s="1059" t="s">
        <v>13</v>
      </c>
      <c r="Z6" s="1060"/>
      <c r="AA6" s="1061"/>
      <c r="AB6" s="618" t="s">
        <v>182</v>
      </c>
      <c r="AC6" s="1062"/>
      <c r="AD6" s="106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349</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8"/>
      <c r="Z9" s="859"/>
      <c r="AA9" s="860"/>
      <c r="AB9" s="1072" t="s">
        <v>11</v>
      </c>
      <c r="AC9" s="1073"/>
      <c r="AD9" s="1074"/>
      <c r="AE9" s="249" t="s">
        <v>391</v>
      </c>
      <c r="AF9" s="249"/>
      <c r="AG9" s="249"/>
      <c r="AH9" s="249"/>
      <c r="AI9" s="249" t="s">
        <v>389</v>
      </c>
      <c r="AJ9" s="249"/>
      <c r="AK9" s="249"/>
      <c r="AL9" s="249"/>
      <c r="AM9" s="249" t="s">
        <v>418</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9"/>
      <c r="Z10" s="1070"/>
      <c r="AA10" s="1071"/>
      <c r="AB10" s="1075"/>
      <c r="AC10" s="1076"/>
      <c r="AD10" s="1077"/>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5"/>
      <c r="I11" s="1045"/>
      <c r="J11" s="1045"/>
      <c r="K11" s="1045"/>
      <c r="L11" s="1045"/>
      <c r="M11" s="1045"/>
      <c r="N11" s="1045"/>
      <c r="O11" s="1046"/>
      <c r="P11" s="104"/>
      <c r="Q11" s="1053"/>
      <c r="R11" s="1053"/>
      <c r="S11" s="1053"/>
      <c r="T11" s="1053"/>
      <c r="U11" s="1053"/>
      <c r="V11" s="1053"/>
      <c r="W11" s="1053"/>
      <c r="X11" s="1054"/>
      <c r="Y11" s="1063" t="s">
        <v>12</v>
      </c>
      <c r="Z11" s="1064"/>
      <c r="AA11" s="1065"/>
      <c r="AB11" s="487"/>
      <c r="AC11" s="1067"/>
      <c r="AD11" s="106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7"/>
      <c r="H12" s="1048"/>
      <c r="I12" s="1048"/>
      <c r="J12" s="1048"/>
      <c r="K12" s="1048"/>
      <c r="L12" s="1048"/>
      <c r="M12" s="1048"/>
      <c r="N12" s="1048"/>
      <c r="O12" s="1049"/>
      <c r="P12" s="1055"/>
      <c r="Q12" s="1055"/>
      <c r="R12" s="1055"/>
      <c r="S12" s="1055"/>
      <c r="T12" s="1055"/>
      <c r="U12" s="1055"/>
      <c r="V12" s="1055"/>
      <c r="W12" s="1055"/>
      <c r="X12" s="1056"/>
      <c r="Y12" s="441" t="s">
        <v>54</v>
      </c>
      <c r="Z12" s="1060"/>
      <c r="AA12" s="1061"/>
      <c r="AB12" s="549"/>
      <c r="AC12" s="1066"/>
      <c r="AD12" s="106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8" t="s">
        <v>182</v>
      </c>
      <c r="AC13" s="1062"/>
      <c r="AD13" s="106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349</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8"/>
      <c r="Z16" s="859"/>
      <c r="AA16" s="860"/>
      <c r="AB16" s="1072" t="s">
        <v>11</v>
      </c>
      <c r="AC16" s="1073"/>
      <c r="AD16" s="1074"/>
      <c r="AE16" s="249" t="s">
        <v>391</v>
      </c>
      <c r="AF16" s="249"/>
      <c r="AG16" s="249"/>
      <c r="AH16" s="249"/>
      <c r="AI16" s="249" t="s">
        <v>389</v>
      </c>
      <c r="AJ16" s="249"/>
      <c r="AK16" s="249"/>
      <c r="AL16" s="249"/>
      <c r="AM16" s="249" t="s">
        <v>418</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9"/>
      <c r="Z17" s="1070"/>
      <c r="AA17" s="1071"/>
      <c r="AB17" s="1075"/>
      <c r="AC17" s="1076"/>
      <c r="AD17" s="1077"/>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5"/>
      <c r="I18" s="1045"/>
      <c r="J18" s="1045"/>
      <c r="K18" s="1045"/>
      <c r="L18" s="1045"/>
      <c r="M18" s="1045"/>
      <c r="N18" s="1045"/>
      <c r="O18" s="1046"/>
      <c r="P18" s="104"/>
      <c r="Q18" s="1053"/>
      <c r="R18" s="1053"/>
      <c r="S18" s="1053"/>
      <c r="T18" s="1053"/>
      <c r="U18" s="1053"/>
      <c r="V18" s="1053"/>
      <c r="W18" s="1053"/>
      <c r="X18" s="1054"/>
      <c r="Y18" s="1063" t="s">
        <v>12</v>
      </c>
      <c r="Z18" s="1064"/>
      <c r="AA18" s="1065"/>
      <c r="AB18" s="487"/>
      <c r="AC18" s="1067"/>
      <c r="AD18" s="106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7"/>
      <c r="H19" s="1048"/>
      <c r="I19" s="1048"/>
      <c r="J19" s="1048"/>
      <c r="K19" s="1048"/>
      <c r="L19" s="1048"/>
      <c r="M19" s="1048"/>
      <c r="N19" s="1048"/>
      <c r="O19" s="1049"/>
      <c r="P19" s="1055"/>
      <c r="Q19" s="1055"/>
      <c r="R19" s="1055"/>
      <c r="S19" s="1055"/>
      <c r="T19" s="1055"/>
      <c r="U19" s="1055"/>
      <c r="V19" s="1055"/>
      <c r="W19" s="1055"/>
      <c r="X19" s="1056"/>
      <c r="Y19" s="441" t="s">
        <v>54</v>
      </c>
      <c r="Z19" s="1060"/>
      <c r="AA19" s="1061"/>
      <c r="AB19" s="549"/>
      <c r="AC19" s="1066"/>
      <c r="AD19" s="106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8" t="s">
        <v>182</v>
      </c>
      <c r="AC20" s="1062"/>
      <c r="AD20" s="106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349</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8"/>
      <c r="Z23" s="859"/>
      <c r="AA23" s="860"/>
      <c r="AB23" s="1072" t="s">
        <v>11</v>
      </c>
      <c r="AC23" s="1073"/>
      <c r="AD23" s="1074"/>
      <c r="AE23" s="249" t="s">
        <v>391</v>
      </c>
      <c r="AF23" s="249"/>
      <c r="AG23" s="249"/>
      <c r="AH23" s="249"/>
      <c r="AI23" s="249" t="s">
        <v>389</v>
      </c>
      <c r="AJ23" s="249"/>
      <c r="AK23" s="249"/>
      <c r="AL23" s="249"/>
      <c r="AM23" s="249" t="s">
        <v>418</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9"/>
      <c r="Z24" s="1070"/>
      <c r="AA24" s="1071"/>
      <c r="AB24" s="1075"/>
      <c r="AC24" s="1076"/>
      <c r="AD24" s="1077"/>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5"/>
      <c r="I25" s="1045"/>
      <c r="J25" s="1045"/>
      <c r="K25" s="1045"/>
      <c r="L25" s="1045"/>
      <c r="M25" s="1045"/>
      <c r="N25" s="1045"/>
      <c r="O25" s="1046"/>
      <c r="P25" s="104"/>
      <c r="Q25" s="1053"/>
      <c r="R25" s="1053"/>
      <c r="S25" s="1053"/>
      <c r="T25" s="1053"/>
      <c r="U25" s="1053"/>
      <c r="V25" s="1053"/>
      <c r="W25" s="1053"/>
      <c r="X25" s="1054"/>
      <c r="Y25" s="1063" t="s">
        <v>12</v>
      </c>
      <c r="Z25" s="1064"/>
      <c r="AA25" s="1065"/>
      <c r="AB25" s="487"/>
      <c r="AC25" s="1067"/>
      <c r="AD25" s="106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7"/>
      <c r="H26" s="1048"/>
      <c r="I26" s="1048"/>
      <c r="J26" s="1048"/>
      <c r="K26" s="1048"/>
      <c r="L26" s="1048"/>
      <c r="M26" s="1048"/>
      <c r="N26" s="1048"/>
      <c r="O26" s="1049"/>
      <c r="P26" s="1055"/>
      <c r="Q26" s="1055"/>
      <c r="R26" s="1055"/>
      <c r="S26" s="1055"/>
      <c r="T26" s="1055"/>
      <c r="U26" s="1055"/>
      <c r="V26" s="1055"/>
      <c r="W26" s="1055"/>
      <c r="X26" s="1056"/>
      <c r="Y26" s="441" t="s">
        <v>54</v>
      </c>
      <c r="Z26" s="1060"/>
      <c r="AA26" s="1061"/>
      <c r="AB26" s="549"/>
      <c r="AC26" s="1066"/>
      <c r="AD26" s="106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8" t="s">
        <v>182</v>
      </c>
      <c r="AC27" s="1062"/>
      <c r="AD27" s="106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349</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8"/>
      <c r="Z30" s="859"/>
      <c r="AA30" s="860"/>
      <c r="AB30" s="1072" t="s">
        <v>11</v>
      </c>
      <c r="AC30" s="1073"/>
      <c r="AD30" s="1074"/>
      <c r="AE30" s="249" t="s">
        <v>391</v>
      </c>
      <c r="AF30" s="249"/>
      <c r="AG30" s="249"/>
      <c r="AH30" s="249"/>
      <c r="AI30" s="249" t="s">
        <v>389</v>
      </c>
      <c r="AJ30" s="249"/>
      <c r="AK30" s="249"/>
      <c r="AL30" s="249"/>
      <c r="AM30" s="249" t="s">
        <v>418</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9"/>
      <c r="Z31" s="1070"/>
      <c r="AA31" s="1071"/>
      <c r="AB31" s="1075"/>
      <c r="AC31" s="1076"/>
      <c r="AD31" s="1077"/>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5"/>
      <c r="I32" s="1045"/>
      <c r="J32" s="1045"/>
      <c r="K32" s="1045"/>
      <c r="L32" s="1045"/>
      <c r="M32" s="1045"/>
      <c r="N32" s="1045"/>
      <c r="O32" s="1046"/>
      <c r="P32" s="104"/>
      <c r="Q32" s="1053"/>
      <c r="R32" s="1053"/>
      <c r="S32" s="1053"/>
      <c r="T32" s="1053"/>
      <c r="U32" s="1053"/>
      <c r="V32" s="1053"/>
      <c r="W32" s="1053"/>
      <c r="X32" s="1054"/>
      <c r="Y32" s="1063" t="s">
        <v>12</v>
      </c>
      <c r="Z32" s="1064"/>
      <c r="AA32" s="1065"/>
      <c r="AB32" s="487"/>
      <c r="AC32" s="1067"/>
      <c r="AD32" s="106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7"/>
      <c r="H33" s="1048"/>
      <c r="I33" s="1048"/>
      <c r="J33" s="1048"/>
      <c r="K33" s="1048"/>
      <c r="L33" s="1048"/>
      <c r="M33" s="1048"/>
      <c r="N33" s="1048"/>
      <c r="O33" s="1049"/>
      <c r="P33" s="1055"/>
      <c r="Q33" s="1055"/>
      <c r="R33" s="1055"/>
      <c r="S33" s="1055"/>
      <c r="T33" s="1055"/>
      <c r="U33" s="1055"/>
      <c r="V33" s="1055"/>
      <c r="W33" s="1055"/>
      <c r="X33" s="1056"/>
      <c r="Y33" s="441" t="s">
        <v>54</v>
      </c>
      <c r="Z33" s="1060"/>
      <c r="AA33" s="1061"/>
      <c r="AB33" s="549"/>
      <c r="AC33" s="1066"/>
      <c r="AD33" s="106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8" t="s">
        <v>182</v>
      </c>
      <c r="AC34" s="1062"/>
      <c r="AD34" s="106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349</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8"/>
      <c r="Z37" s="859"/>
      <c r="AA37" s="860"/>
      <c r="AB37" s="1072" t="s">
        <v>11</v>
      </c>
      <c r="AC37" s="1073"/>
      <c r="AD37" s="1074"/>
      <c r="AE37" s="249" t="s">
        <v>391</v>
      </c>
      <c r="AF37" s="249"/>
      <c r="AG37" s="249"/>
      <c r="AH37" s="249"/>
      <c r="AI37" s="249" t="s">
        <v>389</v>
      </c>
      <c r="AJ37" s="249"/>
      <c r="AK37" s="249"/>
      <c r="AL37" s="249"/>
      <c r="AM37" s="249" t="s">
        <v>418</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9"/>
      <c r="Z38" s="1070"/>
      <c r="AA38" s="1071"/>
      <c r="AB38" s="1075"/>
      <c r="AC38" s="1076"/>
      <c r="AD38" s="1077"/>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5"/>
      <c r="I39" s="1045"/>
      <c r="J39" s="1045"/>
      <c r="K39" s="1045"/>
      <c r="L39" s="1045"/>
      <c r="M39" s="1045"/>
      <c r="N39" s="1045"/>
      <c r="O39" s="1046"/>
      <c r="P39" s="104"/>
      <c r="Q39" s="1053"/>
      <c r="R39" s="1053"/>
      <c r="S39" s="1053"/>
      <c r="T39" s="1053"/>
      <c r="U39" s="1053"/>
      <c r="V39" s="1053"/>
      <c r="W39" s="1053"/>
      <c r="X39" s="1054"/>
      <c r="Y39" s="1063" t="s">
        <v>12</v>
      </c>
      <c r="Z39" s="1064"/>
      <c r="AA39" s="1065"/>
      <c r="AB39" s="487"/>
      <c r="AC39" s="1067"/>
      <c r="AD39" s="106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7"/>
      <c r="H40" s="1048"/>
      <c r="I40" s="1048"/>
      <c r="J40" s="1048"/>
      <c r="K40" s="1048"/>
      <c r="L40" s="1048"/>
      <c r="M40" s="1048"/>
      <c r="N40" s="1048"/>
      <c r="O40" s="1049"/>
      <c r="P40" s="1055"/>
      <c r="Q40" s="1055"/>
      <c r="R40" s="1055"/>
      <c r="S40" s="1055"/>
      <c r="T40" s="1055"/>
      <c r="U40" s="1055"/>
      <c r="V40" s="1055"/>
      <c r="W40" s="1055"/>
      <c r="X40" s="1056"/>
      <c r="Y40" s="441" t="s">
        <v>54</v>
      </c>
      <c r="Z40" s="1060"/>
      <c r="AA40" s="1061"/>
      <c r="AB40" s="549"/>
      <c r="AC40" s="1066"/>
      <c r="AD40" s="106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8" t="s">
        <v>182</v>
      </c>
      <c r="AC41" s="1062"/>
      <c r="AD41" s="106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349</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8"/>
      <c r="Z44" s="859"/>
      <c r="AA44" s="860"/>
      <c r="AB44" s="1072" t="s">
        <v>11</v>
      </c>
      <c r="AC44" s="1073"/>
      <c r="AD44" s="1074"/>
      <c r="AE44" s="249" t="s">
        <v>391</v>
      </c>
      <c r="AF44" s="249"/>
      <c r="AG44" s="249"/>
      <c r="AH44" s="249"/>
      <c r="AI44" s="249" t="s">
        <v>389</v>
      </c>
      <c r="AJ44" s="249"/>
      <c r="AK44" s="249"/>
      <c r="AL44" s="249"/>
      <c r="AM44" s="249" t="s">
        <v>418</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9"/>
      <c r="Z45" s="1070"/>
      <c r="AA45" s="1071"/>
      <c r="AB45" s="1075"/>
      <c r="AC45" s="1076"/>
      <c r="AD45" s="1077"/>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5"/>
      <c r="I46" s="1045"/>
      <c r="J46" s="1045"/>
      <c r="K46" s="1045"/>
      <c r="L46" s="1045"/>
      <c r="M46" s="1045"/>
      <c r="N46" s="1045"/>
      <c r="O46" s="1046"/>
      <c r="P46" s="104"/>
      <c r="Q46" s="1053"/>
      <c r="R46" s="1053"/>
      <c r="S46" s="1053"/>
      <c r="T46" s="1053"/>
      <c r="U46" s="1053"/>
      <c r="V46" s="1053"/>
      <c r="W46" s="1053"/>
      <c r="X46" s="1054"/>
      <c r="Y46" s="1063" t="s">
        <v>12</v>
      </c>
      <c r="Z46" s="1064"/>
      <c r="AA46" s="1065"/>
      <c r="AB46" s="487"/>
      <c r="AC46" s="1067"/>
      <c r="AD46" s="106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7"/>
      <c r="H47" s="1048"/>
      <c r="I47" s="1048"/>
      <c r="J47" s="1048"/>
      <c r="K47" s="1048"/>
      <c r="L47" s="1048"/>
      <c r="M47" s="1048"/>
      <c r="N47" s="1048"/>
      <c r="O47" s="1049"/>
      <c r="P47" s="1055"/>
      <c r="Q47" s="1055"/>
      <c r="R47" s="1055"/>
      <c r="S47" s="1055"/>
      <c r="T47" s="1055"/>
      <c r="U47" s="1055"/>
      <c r="V47" s="1055"/>
      <c r="W47" s="1055"/>
      <c r="X47" s="1056"/>
      <c r="Y47" s="441" t="s">
        <v>54</v>
      </c>
      <c r="Z47" s="1060"/>
      <c r="AA47" s="1061"/>
      <c r="AB47" s="549"/>
      <c r="AC47" s="1066"/>
      <c r="AD47" s="106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8" t="s">
        <v>182</v>
      </c>
      <c r="AC48" s="1062"/>
      <c r="AD48" s="106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349</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8"/>
      <c r="Z51" s="859"/>
      <c r="AA51" s="860"/>
      <c r="AB51" s="243" t="s">
        <v>11</v>
      </c>
      <c r="AC51" s="1073"/>
      <c r="AD51" s="1074"/>
      <c r="AE51" s="249" t="s">
        <v>391</v>
      </c>
      <c r="AF51" s="249"/>
      <c r="AG51" s="249"/>
      <c r="AH51" s="249"/>
      <c r="AI51" s="249" t="s">
        <v>389</v>
      </c>
      <c r="AJ51" s="249"/>
      <c r="AK51" s="249"/>
      <c r="AL51" s="249"/>
      <c r="AM51" s="249" t="s">
        <v>418</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9"/>
      <c r="Z52" s="1070"/>
      <c r="AA52" s="1071"/>
      <c r="AB52" s="1075"/>
      <c r="AC52" s="1076"/>
      <c r="AD52" s="1077"/>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5"/>
      <c r="I53" s="1045"/>
      <c r="J53" s="1045"/>
      <c r="K53" s="1045"/>
      <c r="L53" s="1045"/>
      <c r="M53" s="1045"/>
      <c r="N53" s="1045"/>
      <c r="O53" s="1046"/>
      <c r="P53" s="104"/>
      <c r="Q53" s="1053"/>
      <c r="R53" s="1053"/>
      <c r="S53" s="1053"/>
      <c r="T53" s="1053"/>
      <c r="U53" s="1053"/>
      <c r="V53" s="1053"/>
      <c r="W53" s="1053"/>
      <c r="X53" s="1054"/>
      <c r="Y53" s="1063" t="s">
        <v>12</v>
      </c>
      <c r="Z53" s="1064"/>
      <c r="AA53" s="1065"/>
      <c r="AB53" s="487"/>
      <c r="AC53" s="1067"/>
      <c r="AD53" s="106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7"/>
      <c r="H54" s="1048"/>
      <c r="I54" s="1048"/>
      <c r="J54" s="1048"/>
      <c r="K54" s="1048"/>
      <c r="L54" s="1048"/>
      <c r="M54" s="1048"/>
      <c r="N54" s="1048"/>
      <c r="O54" s="1049"/>
      <c r="P54" s="1055"/>
      <c r="Q54" s="1055"/>
      <c r="R54" s="1055"/>
      <c r="S54" s="1055"/>
      <c r="T54" s="1055"/>
      <c r="U54" s="1055"/>
      <c r="V54" s="1055"/>
      <c r="W54" s="1055"/>
      <c r="X54" s="1056"/>
      <c r="Y54" s="441" t="s">
        <v>54</v>
      </c>
      <c r="Z54" s="1060"/>
      <c r="AA54" s="1061"/>
      <c r="AB54" s="549"/>
      <c r="AC54" s="1066"/>
      <c r="AD54" s="106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8" t="s">
        <v>182</v>
      </c>
      <c r="AC55" s="1062"/>
      <c r="AD55" s="106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349</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8"/>
      <c r="Z58" s="859"/>
      <c r="AA58" s="860"/>
      <c r="AB58" s="1072" t="s">
        <v>11</v>
      </c>
      <c r="AC58" s="1073"/>
      <c r="AD58" s="1074"/>
      <c r="AE58" s="249" t="s">
        <v>391</v>
      </c>
      <c r="AF58" s="249"/>
      <c r="AG58" s="249"/>
      <c r="AH58" s="249"/>
      <c r="AI58" s="249" t="s">
        <v>389</v>
      </c>
      <c r="AJ58" s="249"/>
      <c r="AK58" s="249"/>
      <c r="AL58" s="249"/>
      <c r="AM58" s="249" t="s">
        <v>418</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9"/>
      <c r="Z59" s="1070"/>
      <c r="AA59" s="1071"/>
      <c r="AB59" s="1075"/>
      <c r="AC59" s="1076"/>
      <c r="AD59" s="1077"/>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5"/>
      <c r="I60" s="1045"/>
      <c r="J60" s="1045"/>
      <c r="K60" s="1045"/>
      <c r="L60" s="1045"/>
      <c r="M60" s="1045"/>
      <c r="N60" s="1045"/>
      <c r="O60" s="1046"/>
      <c r="P60" s="104"/>
      <c r="Q60" s="1053"/>
      <c r="R60" s="1053"/>
      <c r="S60" s="1053"/>
      <c r="T60" s="1053"/>
      <c r="U60" s="1053"/>
      <c r="V60" s="1053"/>
      <c r="W60" s="1053"/>
      <c r="X60" s="1054"/>
      <c r="Y60" s="1063" t="s">
        <v>12</v>
      </c>
      <c r="Z60" s="1064"/>
      <c r="AA60" s="1065"/>
      <c r="AB60" s="487"/>
      <c r="AC60" s="1067"/>
      <c r="AD60" s="106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7"/>
      <c r="H61" s="1048"/>
      <c r="I61" s="1048"/>
      <c r="J61" s="1048"/>
      <c r="K61" s="1048"/>
      <c r="L61" s="1048"/>
      <c r="M61" s="1048"/>
      <c r="N61" s="1048"/>
      <c r="O61" s="1049"/>
      <c r="P61" s="1055"/>
      <c r="Q61" s="1055"/>
      <c r="R61" s="1055"/>
      <c r="S61" s="1055"/>
      <c r="T61" s="1055"/>
      <c r="U61" s="1055"/>
      <c r="V61" s="1055"/>
      <c r="W61" s="1055"/>
      <c r="X61" s="1056"/>
      <c r="Y61" s="441" t="s">
        <v>54</v>
      </c>
      <c r="Z61" s="1060"/>
      <c r="AA61" s="1061"/>
      <c r="AB61" s="549"/>
      <c r="AC61" s="1066"/>
      <c r="AD61" s="106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8" t="s">
        <v>182</v>
      </c>
      <c r="AC62" s="1062"/>
      <c r="AD62" s="106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349</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8"/>
      <c r="Z65" s="859"/>
      <c r="AA65" s="860"/>
      <c r="AB65" s="1072" t="s">
        <v>11</v>
      </c>
      <c r="AC65" s="1073"/>
      <c r="AD65" s="1074"/>
      <c r="AE65" s="249" t="s">
        <v>391</v>
      </c>
      <c r="AF65" s="249"/>
      <c r="AG65" s="249"/>
      <c r="AH65" s="249"/>
      <c r="AI65" s="249" t="s">
        <v>389</v>
      </c>
      <c r="AJ65" s="249"/>
      <c r="AK65" s="249"/>
      <c r="AL65" s="249"/>
      <c r="AM65" s="249" t="s">
        <v>418</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9"/>
      <c r="Z66" s="1070"/>
      <c r="AA66" s="1071"/>
      <c r="AB66" s="1075"/>
      <c r="AC66" s="1076"/>
      <c r="AD66" s="1077"/>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5"/>
      <c r="I67" s="1045"/>
      <c r="J67" s="1045"/>
      <c r="K67" s="1045"/>
      <c r="L67" s="1045"/>
      <c r="M67" s="1045"/>
      <c r="N67" s="1045"/>
      <c r="O67" s="1046"/>
      <c r="P67" s="104"/>
      <c r="Q67" s="1053"/>
      <c r="R67" s="1053"/>
      <c r="S67" s="1053"/>
      <c r="T67" s="1053"/>
      <c r="U67" s="1053"/>
      <c r="V67" s="1053"/>
      <c r="W67" s="1053"/>
      <c r="X67" s="1054"/>
      <c r="Y67" s="1063" t="s">
        <v>12</v>
      </c>
      <c r="Z67" s="1064"/>
      <c r="AA67" s="1065"/>
      <c r="AB67" s="487"/>
      <c r="AC67" s="1067"/>
      <c r="AD67" s="106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7"/>
      <c r="H68" s="1048"/>
      <c r="I68" s="1048"/>
      <c r="J68" s="1048"/>
      <c r="K68" s="1048"/>
      <c r="L68" s="1048"/>
      <c r="M68" s="1048"/>
      <c r="N68" s="1048"/>
      <c r="O68" s="1049"/>
      <c r="P68" s="1055"/>
      <c r="Q68" s="1055"/>
      <c r="R68" s="1055"/>
      <c r="S68" s="1055"/>
      <c r="T68" s="1055"/>
      <c r="U68" s="1055"/>
      <c r="V68" s="1055"/>
      <c r="W68" s="1055"/>
      <c r="X68" s="1056"/>
      <c r="Y68" s="441" t="s">
        <v>54</v>
      </c>
      <c r="Z68" s="1060"/>
      <c r="AA68" s="1061"/>
      <c r="AB68" s="549"/>
      <c r="AC68" s="1066"/>
      <c r="AD68" s="106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50"/>
      <c r="H69" s="1051"/>
      <c r="I69" s="1051"/>
      <c r="J69" s="1051"/>
      <c r="K69" s="1051"/>
      <c r="L69" s="1051"/>
      <c r="M69" s="1051"/>
      <c r="N69" s="1051"/>
      <c r="O69" s="1052"/>
      <c r="P69" s="1057"/>
      <c r="Q69" s="1057"/>
      <c r="R69" s="1057"/>
      <c r="S69" s="1057"/>
      <c r="T69" s="1057"/>
      <c r="U69" s="1057"/>
      <c r="V69" s="1057"/>
      <c r="W69" s="1057"/>
      <c r="X69" s="1058"/>
      <c r="Y69" s="441" t="s">
        <v>13</v>
      </c>
      <c r="Z69" s="1060"/>
      <c r="AA69" s="1061"/>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customSheetViews>
    <customSheetView guid="{80320592-6F7F-4677-BA03-3FB71ABAD5DE}" scale="55" showPageBreaks="1" view="pageBreakPreview">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619" t="s">
        <v>365</v>
      </c>
      <c r="H2" s="620"/>
      <c r="I2" s="620"/>
      <c r="J2" s="620"/>
      <c r="K2" s="620"/>
      <c r="L2" s="620"/>
      <c r="M2" s="620"/>
      <c r="N2" s="620"/>
      <c r="O2" s="620"/>
      <c r="P2" s="620"/>
      <c r="Q2" s="620"/>
      <c r="R2" s="620"/>
      <c r="S2" s="620"/>
      <c r="T2" s="620"/>
      <c r="U2" s="620"/>
      <c r="V2" s="620"/>
      <c r="W2" s="620"/>
      <c r="X2" s="620"/>
      <c r="Y2" s="620"/>
      <c r="Z2" s="620"/>
      <c r="AA2" s="620"/>
      <c r="AB2" s="621"/>
      <c r="AC2" s="619" t="s">
        <v>367</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45" t="s">
        <v>17</v>
      </c>
      <c r="H3" s="692"/>
      <c r="I3" s="692"/>
      <c r="J3" s="692"/>
      <c r="K3" s="692"/>
      <c r="L3" s="691" t="s">
        <v>18</v>
      </c>
      <c r="M3" s="692"/>
      <c r="N3" s="692"/>
      <c r="O3" s="692"/>
      <c r="P3" s="692"/>
      <c r="Q3" s="692"/>
      <c r="R3" s="692"/>
      <c r="S3" s="692"/>
      <c r="T3" s="692"/>
      <c r="U3" s="692"/>
      <c r="V3" s="692"/>
      <c r="W3" s="692"/>
      <c r="X3" s="693"/>
      <c r="Y3" s="677" t="s">
        <v>19</v>
      </c>
      <c r="Z3" s="678"/>
      <c r="AA3" s="678"/>
      <c r="AB3" s="828"/>
      <c r="AC3" s="845"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90"/>
      <c r="B4" s="1091"/>
      <c r="C4" s="1091"/>
      <c r="D4" s="1091"/>
      <c r="E4" s="1091"/>
      <c r="F4" s="1092"/>
      <c r="G4" s="694"/>
      <c r="H4" s="695"/>
      <c r="I4" s="695"/>
      <c r="J4" s="695"/>
      <c r="K4" s="696"/>
      <c r="L4" s="688"/>
      <c r="M4" s="689"/>
      <c r="N4" s="689"/>
      <c r="O4" s="689"/>
      <c r="P4" s="689"/>
      <c r="Q4" s="689"/>
      <c r="R4" s="689"/>
      <c r="S4" s="689"/>
      <c r="T4" s="689"/>
      <c r="U4" s="689"/>
      <c r="V4" s="689"/>
      <c r="W4" s="689"/>
      <c r="X4" s="690"/>
      <c r="Y4" s="409"/>
      <c r="Z4" s="410"/>
      <c r="AA4" s="410"/>
      <c r="AB4" s="835"/>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x14ac:dyDescent="0.15">
      <c r="A5" s="1090"/>
      <c r="B5" s="1091"/>
      <c r="C5" s="1091"/>
      <c r="D5" s="1091"/>
      <c r="E5" s="1091"/>
      <c r="F5" s="109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90"/>
      <c r="B6" s="1091"/>
      <c r="C6" s="1091"/>
      <c r="D6" s="1091"/>
      <c r="E6" s="1091"/>
      <c r="F6" s="109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90"/>
      <c r="B7" s="1091"/>
      <c r="C7" s="1091"/>
      <c r="D7" s="1091"/>
      <c r="E7" s="1091"/>
      <c r="F7" s="109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90"/>
      <c r="B8" s="1091"/>
      <c r="C8" s="1091"/>
      <c r="D8" s="1091"/>
      <c r="E8" s="1091"/>
      <c r="F8" s="109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90"/>
      <c r="B9" s="1091"/>
      <c r="C9" s="1091"/>
      <c r="D9" s="1091"/>
      <c r="E9" s="1091"/>
      <c r="F9" s="109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90"/>
      <c r="B10" s="1091"/>
      <c r="C10" s="1091"/>
      <c r="D10" s="1091"/>
      <c r="E10" s="1091"/>
      <c r="F10" s="109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90"/>
      <c r="B11" s="1091"/>
      <c r="C11" s="1091"/>
      <c r="D11" s="1091"/>
      <c r="E11" s="1091"/>
      <c r="F11" s="109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90"/>
      <c r="B12" s="1091"/>
      <c r="C12" s="1091"/>
      <c r="D12" s="1091"/>
      <c r="E12" s="1091"/>
      <c r="F12" s="109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90"/>
      <c r="B13" s="1091"/>
      <c r="C13" s="1091"/>
      <c r="D13" s="1091"/>
      <c r="E13" s="1091"/>
      <c r="F13" s="109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90"/>
      <c r="B14" s="1091"/>
      <c r="C14" s="1091"/>
      <c r="D14" s="1091"/>
      <c r="E14" s="1091"/>
      <c r="F14" s="1092"/>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90"/>
      <c r="B15" s="1091"/>
      <c r="C15" s="1091"/>
      <c r="D15" s="1091"/>
      <c r="E15" s="1091"/>
      <c r="F15" s="1092"/>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23"/>
    </row>
    <row r="16" spans="1:50" ht="25.5" customHeight="1" x14ac:dyDescent="0.15">
      <c r="A16" s="1090"/>
      <c r="B16" s="1091"/>
      <c r="C16" s="1091"/>
      <c r="D16" s="1091"/>
      <c r="E16" s="1091"/>
      <c r="F16" s="1092"/>
      <c r="G16" s="845"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8"/>
      <c r="AC16" s="845"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90"/>
      <c r="B17" s="1091"/>
      <c r="C17" s="1091"/>
      <c r="D17" s="1091"/>
      <c r="E17" s="1091"/>
      <c r="F17" s="1092"/>
      <c r="G17" s="694"/>
      <c r="H17" s="695"/>
      <c r="I17" s="695"/>
      <c r="J17" s="695"/>
      <c r="K17" s="696"/>
      <c r="L17" s="688"/>
      <c r="M17" s="689"/>
      <c r="N17" s="689"/>
      <c r="O17" s="689"/>
      <c r="P17" s="689"/>
      <c r="Q17" s="689"/>
      <c r="R17" s="689"/>
      <c r="S17" s="689"/>
      <c r="T17" s="689"/>
      <c r="U17" s="689"/>
      <c r="V17" s="689"/>
      <c r="W17" s="689"/>
      <c r="X17" s="690"/>
      <c r="Y17" s="409"/>
      <c r="Z17" s="410"/>
      <c r="AA17" s="410"/>
      <c r="AB17" s="835"/>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x14ac:dyDescent="0.15">
      <c r="A18" s="1090"/>
      <c r="B18" s="1091"/>
      <c r="C18" s="1091"/>
      <c r="D18" s="1091"/>
      <c r="E18" s="1091"/>
      <c r="F18" s="109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90"/>
      <c r="B19" s="1091"/>
      <c r="C19" s="1091"/>
      <c r="D19" s="1091"/>
      <c r="E19" s="1091"/>
      <c r="F19" s="109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90"/>
      <c r="B20" s="1091"/>
      <c r="C20" s="1091"/>
      <c r="D20" s="1091"/>
      <c r="E20" s="1091"/>
      <c r="F20" s="109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90"/>
      <c r="B21" s="1091"/>
      <c r="C21" s="1091"/>
      <c r="D21" s="1091"/>
      <c r="E21" s="1091"/>
      <c r="F21" s="109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90"/>
      <c r="B22" s="1091"/>
      <c r="C22" s="1091"/>
      <c r="D22" s="1091"/>
      <c r="E22" s="1091"/>
      <c r="F22" s="109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90"/>
      <c r="B23" s="1091"/>
      <c r="C23" s="1091"/>
      <c r="D23" s="1091"/>
      <c r="E23" s="1091"/>
      <c r="F23" s="109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90"/>
      <c r="B24" s="1091"/>
      <c r="C24" s="1091"/>
      <c r="D24" s="1091"/>
      <c r="E24" s="1091"/>
      <c r="F24" s="109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90"/>
      <c r="B25" s="1091"/>
      <c r="C25" s="1091"/>
      <c r="D25" s="1091"/>
      <c r="E25" s="1091"/>
      <c r="F25" s="109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90"/>
      <c r="B26" s="1091"/>
      <c r="C26" s="1091"/>
      <c r="D26" s="1091"/>
      <c r="E26" s="1091"/>
      <c r="F26" s="109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90"/>
      <c r="B27" s="1091"/>
      <c r="C27" s="1091"/>
      <c r="D27" s="1091"/>
      <c r="E27" s="1091"/>
      <c r="F27" s="1092"/>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90"/>
      <c r="B28" s="1091"/>
      <c r="C28" s="1091"/>
      <c r="D28" s="1091"/>
      <c r="E28" s="1091"/>
      <c r="F28" s="1092"/>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23"/>
    </row>
    <row r="29" spans="1:50" ht="24.75" customHeight="1" x14ac:dyDescent="0.15">
      <c r="A29" s="1090"/>
      <c r="B29" s="1091"/>
      <c r="C29" s="1091"/>
      <c r="D29" s="1091"/>
      <c r="E29" s="1091"/>
      <c r="F29" s="1092"/>
      <c r="G29" s="845"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8"/>
      <c r="AC29" s="845"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90"/>
      <c r="B30" s="1091"/>
      <c r="C30" s="1091"/>
      <c r="D30" s="1091"/>
      <c r="E30" s="1091"/>
      <c r="F30" s="1092"/>
      <c r="G30" s="694"/>
      <c r="H30" s="695"/>
      <c r="I30" s="695"/>
      <c r="J30" s="695"/>
      <c r="K30" s="696"/>
      <c r="L30" s="688"/>
      <c r="M30" s="689"/>
      <c r="N30" s="689"/>
      <c r="O30" s="689"/>
      <c r="P30" s="689"/>
      <c r="Q30" s="689"/>
      <c r="R30" s="689"/>
      <c r="S30" s="689"/>
      <c r="T30" s="689"/>
      <c r="U30" s="689"/>
      <c r="V30" s="689"/>
      <c r="W30" s="689"/>
      <c r="X30" s="690"/>
      <c r="Y30" s="409"/>
      <c r="Z30" s="410"/>
      <c r="AA30" s="410"/>
      <c r="AB30" s="835"/>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x14ac:dyDescent="0.15">
      <c r="A31" s="1090"/>
      <c r="B31" s="1091"/>
      <c r="C31" s="1091"/>
      <c r="D31" s="1091"/>
      <c r="E31" s="1091"/>
      <c r="F31" s="109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90"/>
      <c r="B32" s="1091"/>
      <c r="C32" s="1091"/>
      <c r="D32" s="1091"/>
      <c r="E32" s="1091"/>
      <c r="F32" s="109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90"/>
      <c r="B33" s="1091"/>
      <c r="C33" s="1091"/>
      <c r="D33" s="1091"/>
      <c r="E33" s="1091"/>
      <c r="F33" s="109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90"/>
      <c r="B34" s="1091"/>
      <c r="C34" s="1091"/>
      <c r="D34" s="1091"/>
      <c r="E34" s="1091"/>
      <c r="F34" s="109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90"/>
      <c r="B35" s="1091"/>
      <c r="C35" s="1091"/>
      <c r="D35" s="1091"/>
      <c r="E35" s="1091"/>
      <c r="F35" s="109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90"/>
      <c r="B36" s="1091"/>
      <c r="C36" s="1091"/>
      <c r="D36" s="1091"/>
      <c r="E36" s="1091"/>
      <c r="F36" s="109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90"/>
      <c r="B37" s="1091"/>
      <c r="C37" s="1091"/>
      <c r="D37" s="1091"/>
      <c r="E37" s="1091"/>
      <c r="F37" s="109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90"/>
      <c r="B38" s="1091"/>
      <c r="C38" s="1091"/>
      <c r="D38" s="1091"/>
      <c r="E38" s="1091"/>
      <c r="F38" s="109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90"/>
      <c r="B39" s="1091"/>
      <c r="C39" s="1091"/>
      <c r="D39" s="1091"/>
      <c r="E39" s="1091"/>
      <c r="F39" s="109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90"/>
      <c r="B40" s="1091"/>
      <c r="C40" s="1091"/>
      <c r="D40" s="1091"/>
      <c r="E40" s="1091"/>
      <c r="F40" s="1092"/>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90"/>
      <c r="B41" s="1091"/>
      <c r="C41" s="1091"/>
      <c r="D41" s="1091"/>
      <c r="E41" s="1091"/>
      <c r="F41" s="1092"/>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23"/>
    </row>
    <row r="42" spans="1:50" ht="24.75" customHeight="1" x14ac:dyDescent="0.15">
      <c r="A42" s="1090"/>
      <c r="B42" s="1091"/>
      <c r="C42" s="1091"/>
      <c r="D42" s="1091"/>
      <c r="E42" s="1091"/>
      <c r="F42" s="1092"/>
      <c r="G42" s="845"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8"/>
      <c r="AC42" s="845"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90"/>
      <c r="B43" s="1091"/>
      <c r="C43" s="1091"/>
      <c r="D43" s="1091"/>
      <c r="E43" s="1091"/>
      <c r="F43" s="1092"/>
      <c r="G43" s="694"/>
      <c r="H43" s="695"/>
      <c r="I43" s="695"/>
      <c r="J43" s="695"/>
      <c r="K43" s="696"/>
      <c r="L43" s="688"/>
      <c r="M43" s="689"/>
      <c r="N43" s="689"/>
      <c r="O43" s="689"/>
      <c r="P43" s="689"/>
      <c r="Q43" s="689"/>
      <c r="R43" s="689"/>
      <c r="S43" s="689"/>
      <c r="T43" s="689"/>
      <c r="U43" s="689"/>
      <c r="V43" s="689"/>
      <c r="W43" s="689"/>
      <c r="X43" s="690"/>
      <c r="Y43" s="409"/>
      <c r="Z43" s="410"/>
      <c r="AA43" s="410"/>
      <c r="AB43" s="835"/>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x14ac:dyDescent="0.15">
      <c r="A44" s="1090"/>
      <c r="B44" s="1091"/>
      <c r="C44" s="1091"/>
      <c r="D44" s="1091"/>
      <c r="E44" s="1091"/>
      <c r="F44" s="109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90"/>
      <c r="B45" s="1091"/>
      <c r="C45" s="1091"/>
      <c r="D45" s="1091"/>
      <c r="E45" s="1091"/>
      <c r="F45" s="109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90"/>
      <c r="B46" s="1091"/>
      <c r="C46" s="1091"/>
      <c r="D46" s="1091"/>
      <c r="E46" s="1091"/>
      <c r="F46" s="109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90"/>
      <c r="B47" s="1091"/>
      <c r="C47" s="1091"/>
      <c r="D47" s="1091"/>
      <c r="E47" s="1091"/>
      <c r="F47" s="109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90"/>
      <c r="B48" s="1091"/>
      <c r="C48" s="1091"/>
      <c r="D48" s="1091"/>
      <c r="E48" s="1091"/>
      <c r="F48" s="109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90"/>
      <c r="B49" s="1091"/>
      <c r="C49" s="1091"/>
      <c r="D49" s="1091"/>
      <c r="E49" s="1091"/>
      <c r="F49" s="109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90"/>
      <c r="B50" s="1091"/>
      <c r="C50" s="1091"/>
      <c r="D50" s="1091"/>
      <c r="E50" s="1091"/>
      <c r="F50" s="109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90"/>
      <c r="B51" s="1091"/>
      <c r="C51" s="1091"/>
      <c r="D51" s="1091"/>
      <c r="E51" s="1091"/>
      <c r="F51" s="109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90"/>
      <c r="B52" s="1091"/>
      <c r="C52" s="1091"/>
      <c r="D52" s="1091"/>
      <c r="E52" s="1091"/>
      <c r="F52" s="109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96" t="s">
        <v>28</v>
      </c>
      <c r="B55" s="1097"/>
      <c r="C55" s="1097"/>
      <c r="D55" s="1097"/>
      <c r="E55" s="1097"/>
      <c r="F55" s="1098"/>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23"/>
    </row>
    <row r="56" spans="1:50" ht="24.75" customHeight="1" x14ac:dyDescent="0.15">
      <c r="A56" s="1090"/>
      <c r="B56" s="1091"/>
      <c r="C56" s="1091"/>
      <c r="D56" s="1091"/>
      <c r="E56" s="1091"/>
      <c r="F56" s="1092"/>
      <c r="G56" s="845"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8"/>
      <c r="AC56" s="845"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90"/>
      <c r="B57" s="1091"/>
      <c r="C57" s="1091"/>
      <c r="D57" s="1091"/>
      <c r="E57" s="1091"/>
      <c r="F57" s="1092"/>
      <c r="G57" s="694"/>
      <c r="H57" s="695"/>
      <c r="I57" s="695"/>
      <c r="J57" s="695"/>
      <c r="K57" s="696"/>
      <c r="L57" s="688"/>
      <c r="M57" s="689"/>
      <c r="N57" s="689"/>
      <c r="O57" s="689"/>
      <c r="P57" s="689"/>
      <c r="Q57" s="689"/>
      <c r="R57" s="689"/>
      <c r="S57" s="689"/>
      <c r="T57" s="689"/>
      <c r="U57" s="689"/>
      <c r="V57" s="689"/>
      <c r="W57" s="689"/>
      <c r="X57" s="690"/>
      <c r="Y57" s="409"/>
      <c r="Z57" s="410"/>
      <c r="AA57" s="410"/>
      <c r="AB57" s="835"/>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x14ac:dyDescent="0.15">
      <c r="A58" s="1090"/>
      <c r="B58" s="1091"/>
      <c r="C58" s="1091"/>
      <c r="D58" s="1091"/>
      <c r="E58" s="1091"/>
      <c r="F58" s="109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90"/>
      <c r="B59" s="1091"/>
      <c r="C59" s="1091"/>
      <c r="D59" s="1091"/>
      <c r="E59" s="1091"/>
      <c r="F59" s="109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90"/>
      <c r="B60" s="1091"/>
      <c r="C60" s="1091"/>
      <c r="D60" s="1091"/>
      <c r="E60" s="1091"/>
      <c r="F60" s="109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90"/>
      <c r="B61" s="1091"/>
      <c r="C61" s="1091"/>
      <c r="D61" s="1091"/>
      <c r="E61" s="1091"/>
      <c r="F61" s="109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90"/>
      <c r="B62" s="1091"/>
      <c r="C62" s="1091"/>
      <c r="D62" s="1091"/>
      <c r="E62" s="1091"/>
      <c r="F62" s="109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90"/>
      <c r="B63" s="1091"/>
      <c r="C63" s="1091"/>
      <c r="D63" s="1091"/>
      <c r="E63" s="1091"/>
      <c r="F63" s="109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90"/>
      <c r="B64" s="1091"/>
      <c r="C64" s="1091"/>
      <c r="D64" s="1091"/>
      <c r="E64" s="1091"/>
      <c r="F64" s="109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90"/>
      <c r="B65" s="1091"/>
      <c r="C65" s="1091"/>
      <c r="D65" s="1091"/>
      <c r="E65" s="1091"/>
      <c r="F65" s="109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90"/>
      <c r="B66" s="1091"/>
      <c r="C66" s="1091"/>
      <c r="D66" s="1091"/>
      <c r="E66" s="1091"/>
      <c r="F66" s="109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90"/>
      <c r="B67" s="1091"/>
      <c r="C67" s="1091"/>
      <c r="D67" s="1091"/>
      <c r="E67" s="1091"/>
      <c r="F67" s="1092"/>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90"/>
      <c r="B68" s="1091"/>
      <c r="C68" s="1091"/>
      <c r="D68" s="1091"/>
      <c r="E68" s="1091"/>
      <c r="F68" s="1092"/>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23"/>
    </row>
    <row r="69" spans="1:50" ht="25.5" customHeight="1" x14ac:dyDescent="0.15">
      <c r="A69" s="1090"/>
      <c r="B69" s="1091"/>
      <c r="C69" s="1091"/>
      <c r="D69" s="1091"/>
      <c r="E69" s="1091"/>
      <c r="F69" s="1092"/>
      <c r="G69" s="845"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8"/>
      <c r="AC69" s="845"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90"/>
      <c r="B70" s="1091"/>
      <c r="C70" s="1091"/>
      <c r="D70" s="1091"/>
      <c r="E70" s="1091"/>
      <c r="F70" s="1092"/>
      <c r="G70" s="694"/>
      <c r="H70" s="695"/>
      <c r="I70" s="695"/>
      <c r="J70" s="695"/>
      <c r="K70" s="696"/>
      <c r="L70" s="688"/>
      <c r="M70" s="689"/>
      <c r="N70" s="689"/>
      <c r="O70" s="689"/>
      <c r="P70" s="689"/>
      <c r="Q70" s="689"/>
      <c r="R70" s="689"/>
      <c r="S70" s="689"/>
      <c r="T70" s="689"/>
      <c r="U70" s="689"/>
      <c r="V70" s="689"/>
      <c r="W70" s="689"/>
      <c r="X70" s="690"/>
      <c r="Y70" s="409"/>
      <c r="Z70" s="410"/>
      <c r="AA70" s="410"/>
      <c r="AB70" s="835"/>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x14ac:dyDescent="0.15">
      <c r="A71" s="1090"/>
      <c r="B71" s="1091"/>
      <c r="C71" s="1091"/>
      <c r="D71" s="1091"/>
      <c r="E71" s="1091"/>
      <c r="F71" s="109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90"/>
      <c r="B72" s="1091"/>
      <c r="C72" s="1091"/>
      <c r="D72" s="1091"/>
      <c r="E72" s="1091"/>
      <c r="F72" s="109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90"/>
      <c r="B73" s="1091"/>
      <c r="C73" s="1091"/>
      <c r="D73" s="1091"/>
      <c r="E73" s="1091"/>
      <c r="F73" s="109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90"/>
      <c r="B74" s="1091"/>
      <c r="C74" s="1091"/>
      <c r="D74" s="1091"/>
      <c r="E74" s="1091"/>
      <c r="F74" s="109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90"/>
      <c r="B75" s="1091"/>
      <c r="C75" s="1091"/>
      <c r="D75" s="1091"/>
      <c r="E75" s="1091"/>
      <c r="F75" s="109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90"/>
      <c r="B76" s="1091"/>
      <c r="C76" s="1091"/>
      <c r="D76" s="1091"/>
      <c r="E76" s="1091"/>
      <c r="F76" s="109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90"/>
      <c r="B77" s="1091"/>
      <c r="C77" s="1091"/>
      <c r="D77" s="1091"/>
      <c r="E77" s="1091"/>
      <c r="F77" s="109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90"/>
      <c r="B78" s="1091"/>
      <c r="C78" s="1091"/>
      <c r="D78" s="1091"/>
      <c r="E78" s="1091"/>
      <c r="F78" s="109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90"/>
      <c r="B79" s="1091"/>
      <c r="C79" s="1091"/>
      <c r="D79" s="1091"/>
      <c r="E79" s="1091"/>
      <c r="F79" s="109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90"/>
      <c r="B80" s="1091"/>
      <c r="C80" s="1091"/>
      <c r="D80" s="1091"/>
      <c r="E80" s="1091"/>
      <c r="F80" s="1092"/>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90"/>
      <c r="B81" s="1091"/>
      <c r="C81" s="1091"/>
      <c r="D81" s="1091"/>
      <c r="E81" s="1091"/>
      <c r="F81" s="1092"/>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23"/>
    </row>
    <row r="82" spans="1:50" ht="24.75" customHeight="1" x14ac:dyDescent="0.15">
      <c r="A82" s="1090"/>
      <c r="B82" s="1091"/>
      <c r="C82" s="1091"/>
      <c r="D82" s="1091"/>
      <c r="E82" s="1091"/>
      <c r="F82" s="1092"/>
      <c r="G82" s="845"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8"/>
      <c r="AC82" s="845"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90"/>
      <c r="B83" s="1091"/>
      <c r="C83" s="1091"/>
      <c r="D83" s="1091"/>
      <c r="E83" s="1091"/>
      <c r="F83" s="1092"/>
      <c r="G83" s="694"/>
      <c r="H83" s="695"/>
      <c r="I83" s="695"/>
      <c r="J83" s="695"/>
      <c r="K83" s="696"/>
      <c r="L83" s="688"/>
      <c r="M83" s="689"/>
      <c r="N83" s="689"/>
      <c r="O83" s="689"/>
      <c r="P83" s="689"/>
      <c r="Q83" s="689"/>
      <c r="R83" s="689"/>
      <c r="S83" s="689"/>
      <c r="T83" s="689"/>
      <c r="U83" s="689"/>
      <c r="V83" s="689"/>
      <c r="W83" s="689"/>
      <c r="X83" s="690"/>
      <c r="Y83" s="409"/>
      <c r="Z83" s="410"/>
      <c r="AA83" s="410"/>
      <c r="AB83" s="835"/>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x14ac:dyDescent="0.15">
      <c r="A84" s="1090"/>
      <c r="B84" s="1091"/>
      <c r="C84" s="1091"/>
      <c r="D84" s="1091"/>
      <c r="E84" s="1091"/>
      <c r="F84" s="109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90"/>
      <c r="B85" s="1091"/>
      <c r="C85" s="1091"/>
      <c r="D85" s="1091"/>
      <c r="E85" s="1091"/>
      <c r="F85" s="109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90"/>
      <c r="B86" s="1091"/>
      <c r="C86" s="1091"/>
      <c r="D86" s="1091"/>
      <c r="E86" s="1091"/>
      <c r="F86" s="109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90"/>
      <c r="B87" s="1091"/>
      <c r="C87" s="1091"/>
      <c r="D87" s="1091"/>
      <c r="E87" s="1091"/>
      <c r="F87" s="109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90"/>
      <c r="B88" s="1091"/>
      <c r="C88" s="1091"/>
      <c r="D88" s="1091"/>
      <c r="E88" s="1091"/>
      <c r="F88" s="109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90"/>
      <c r="B89" s="1091"/>
      <c r="C89" s="1091"/>
      <c r="D89" s="1091"/>
      <c r="E89" s="1091"/>
      <c r="F89" s="109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90"/>
      <c r="B90" s="1091"/>
      <c r="C90" s="1091"/>
      <c r="D90" s="1091"/>
      <c r="E90" s="1091"/>
      <c r="F90" s="109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90"/>
      <c r="B91" s="1091"/>
      <c r="C91" s="1091"/>
      <c r="D91" s="1091"/>
      <c r="E91" s="1091"/>
      <c r="F91" s="109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90"/>
      <c r="B92" s="1091"/>
      <c r="C92" s="1091"/>
      <c r="D92" s="1091"/>
      <c r="E92" s="1091"/>
      <c r="F92" s="109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90"/>
      <c r="B93" s="1091"/>
      <c r="C93" s="1091"/>
      <c r="D93" s="1091"/>
      <c r="E93" s="1091"/>
      <c r="F93" s="1092"/>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90"/>
      <c r="B94" s="1091"/>
      <c r="C94" s="1091"/>
      <c r="D94" s="1091"/>
      <c r="E94" s="1091"/>
      <c r="F94" s="1092"/>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23"/>
    </row>
    <row r="95" spans="1:50" ht="24.75" customHeight="1" x14ac:dyDescent="0.15">
      <c r="A95" s="1090"/>
      <c r="B95" s="1091"/>
      <c r="C95" s="1091"/>
      <c r="D95" s="1091"/>
      <c r="E95" s="1091"/>
      <c r="F95" s="1092"/>
      <c r="G95" s="845"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8"/>
      <c r="AC95" s="845"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90"/>
      <c r="B96" s="1091"/>
      <c r="C96" s="1091"/>
      <c r="D96" s="1091"/>
      <c r="E96" s="1091"/>
      <c r="F96" s="1092"/>
      <c r="G96" s="694"/>
      <c r="H96" s="695"/>
      <c r="I96" s="695"/>
      <c r="J96" s="695"/>
      <c r="K96" s="696"/>
      <c r="L96" s="688"/>
      <c r="M96" s="689"/>
      <c r="N96" s="689"/>
      <c r="O96" s="689"/>
      <c r="P96" s="689"/>
      <c r="Q96" s="689"/>
      <c r="R96" s="689"/>
      <c r="S96" s="689"/>
      <c r="T96" s="689"/>
      <c r="U96" s="689"/>
      <c r="V96" s="689"/>
      <c r="W96" s="689"/>
      <c r="X96" s="690"/>
      <c r="Y96" s="409"/>
      <c r="Z96" s="410"/>
      <c r="AA96" s="410"/>
      <c r="AB96" s="835"/>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x14ac:dyDescent="0.15">
      <c r="A97" s="1090"/>
      <c r="B97" s="1091"/>
      <c r="C97" s="1091"/>
      <c r="D97" s="1091"/>
      <c r="E97" s="1091"/>
      <c r="F97" s="109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90"/>
      <c r="B98" s="1091"/>
      <c r="C98" s="1091"/>
      <c r="D98" s="1091"/>
      <c r="E98" s="1091"/>
      <c r="F98" s="109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90"/>
      <c r="B99" s="1091"/>
      <c r="C99" s="1091"/>
      <c r="D99" s="1091"/>
      <c r="E99" s="1091"/>
      <c r="F99" s="109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90"/>
      <c r="B100" s="1091"/>
      <c r="C100" s="1091"/>
      <c r="D100" s="1091"/>
      <c r="E100" s="1091"/>
      <c r="F100" s="109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90"/>
      <c r="B101" s="1091"/>
      <c r="C101" s="1091"/>
      <c r="D101" s="1091"/>
      <c r="E101" s="1091"/>
      <c r="F101" s="109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90"/>
      <c r="B102" s="1091"/>
      <c r="C102" s="1091"/>
      <c r="D102" s="1091"/>
      <c r="E102" s="1091"/>
      <c r="F102" s="109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90"/>
      <c r="B103" s="1091"/>
      <c r="C103" s="1091"/>
      <c r="D103" s="1091"/>
      <c r="E103" s="1091"/>
      <c r="F103" s="109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90"/>
      <c r="B104" s="1091"/>
      <c r="C104" s="1091"/>
      <c r="D104" s="1091"/>
      <c r="E104" s="1091"/>
      <c r="F104" s="109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90"/>
      <c r="B105" s="1091"/>
      <c r="C105" s="1091"/>
      <c r="D105" s="1091"/>
      <c r="E105" s="1091"/>
      <c r="F105" s="109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96" t="s">
        <v>28</v>
      </c>
      <c r="B108" s="1097"/>
      <c r="C108" s="1097"/>
      <c r="D108" s="1097"/>
      <c r="E108" s="1097"/>
      <c r="F108" s="1098"/>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3"/>
    </row>
    <row r="109" spans="1:50" ht="24.75" customHeight="1" x14ac:dyDescent="0.15">
      <c r="A109" s="1090"/>
      <c r="B109" s="1091"/>
      <c r="C109" s="1091"/>
      <c r="D109" s="1091"/>
      <c r="E109" s="1091"/>
      <c r="F109" s="1092"/>
      <c r="G109" s="845"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8"/>
      <c r="AC109" s="845"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90"/>
      <c r="B110" s="1091"/>
      <c r="C110" s="1091"/>
      <c r="D110" s="1091"/>
      <c r="E110" s="1091"/>
      <c r="F110" s="1092"/>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35"/>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x14ac:dyDescent="0.15">
      <c r="A111" s="1090"/>
      <c r="B111" s="1091"/>
      <c r="C111" s="1091"/>
      <c r="D111" s="1091"/>
      <c r="E111" s="1091"/>
      <c r="F111" s="109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90"/>
      <c r="B112" s="1091"/>
      <c r="C112" s="1091"/>
      <c r="D112" s="1091"/>
      <c r="E112" s="1091"/>
      <c r="F112" s="109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90"/>
      <c r="B113" s="1091"/>
      <c r="C113" s="1091"/>
      <c r="D113" s="1091"/>
      <c r="E113" s="1091"/>
      <c r="F113" s="109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90"/>
      <c r="B114" s="1091"/>
      <c r="C114" s="1091"/>
      <c r="D114" s="1091"/>
      <c r="E114" s="1091"/>
      <c r="F114" s="109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90"/>
      <c r="B115" s="1091"/>
      <c r="C115" s="1091"/>
      <c r="D115" s="1091"/>
      <c r="E115" s="1091"/>
      <c r="F115" s="109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90"/>
      <c r="B116" s="1091"/>
      <c r="C116" s="1091"/>
      <c r="D116" s="1091"/>
      <c r="E116" s="1091"/>
      <c r="F116" s="109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90"/>
      <c r="B117" s="1091"/>
      <c r="C117" s="1091"/>
      <c r="D117" s="1091"/>
      <c r="E117" s="1091"/>
      <c r="F117" s="109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90"/>
      <c r="B118" s="1091"/>
      <c r="C118" s="1091"/>
      <c r="D118" s="1091"/>
      <c r="E118" s="1091"/>
      <c r="F118" s="109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90"/>
      <c r="B119" s="1091"/>
      <c r="C119" s="1091"/>
      <c r="D119" s="1091"/>
      <c r="E119" s="1091"/>
      <c r="F119" s="109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90"/>
      <c r="B120" s="1091"/>
      <c r="C120" s="1091"/>
      <c r="D120" s="1091"/>
      <c r="E120" s="1091"/>
      <c r="F120" s="1092"/>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90"/>
      <c r="B121" s="1091"/>
      <c r="C121" s="1091"/>
      <c r="D121" s="1091"/>
      <c r="E121" s="1091"/>
      <c r="F121" s="1092"/>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3"/>
    </row>
    <row r="122" spans="1:50" ht="25.5" customHeight="1" x14ac:dyDescent="0.15">
      <c r="A122" s="1090"/>
      <c r="B122" s="1091"/>
      <c r="C122" s="1091"/>
      <c r="D122" s="1091"/>
      <c r="E122" s="1091"/>
      <c r="F122" s="1092"/>
      <c r="G122" s="845"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8"/>
      <c r="AC122" s="845"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90"/>
      <c r="B123" s="1091"/>
      <c r="C123" s="1091"/>
      <c r="D123" s="1091"/>
      <c r="E123" s="1091"/>
      <c r="F123" s="1092"/>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35"/>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x14ac:dyDescent="0.15">
      <c r="A124" s="1090"/>
      <c r="B124" s="1091"/>
      <c r="C124" s="1091"/>
      <c r="D124" s="1091"/>
      <c r="E124" s="1091"/>
      <c r="F124" s="109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90"/>
      <c r="B125" s="1091"/>
      <c r="C125" s="1091"/>
      <c r="D125" s="1091"/>
      <c r="E125" s="1091"/>
      <c r="F125" s="109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90"/>
      <c r="B126" s="1091"/>
      <c r="C126" s="1091"/>
      <c r="D126" s="1091"/>
      <c r="E126" s="1091"/>
      <c r="F126" s="109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90"/>
      <c r="B127" s="1091"/>
      <c r="C127" s="1091"/>
      <c r="D127" s="1091"/>
      <c r="E127" s="1091"/>
      <c r="F127" s="109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90"/>
      <c r="B128" s="1091"/>
      <c r="C128" s="1091"/>
      <c r="D128" s="1091"/>
      <c r="E128" s="1091"/>
      <c r="F128" s="109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90"/>
      <c r="B129" s="1091"/>
      <c r="C129" s="1091"/>
      <c r="D129" s="1091"/>
      <c r="E129" s="1091"/>
      <c r="F129" s="109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90"/>
      <c r="B130" s="1091"/>
      <c r="C130" s="1091"/>
      <c r="D130" s="1091"/>
      <c r="E130" s="1091"/>
      <c r="F130" s="109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90"/>
      <c r="B131" s="1091"/>
      <c r="C131" s="1091"/>
      <c r="D131" s="1091"/>
      <c r="E131" s="1091"/>
      <c r="F131" s="109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90"/>
      <c r="B132" s="1091"/>
      <c r="C132" s="1091"/>
      <c r="D132" s="1091"/>
      <c r="E132" s="1091"/>
      <c r="F132" s="109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90"/>
      <c r="B133" s="1091"/>
      <c r="C133" s="1091"/>
      <c r="D133" s="1091"/>
      <c r="E133" s="1091"/>
      <c r="F133" s="1092"/>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90"/>
      <c r="B134" s="1091"/>
      <c r="C134" s="1091"/>
      <c r="D134" s="1091"/>
      <c r="E134" s="1091"/>
      <c r="F134" s="1092"/>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3"/>
    </row>
    <row r="135" spans="1:50" ht="24.75" customHeight="1" x14ac:dyDescent="0.15">
      <c r="A135" s="1090"/>
      <c r="B135" s="1091"/>
      <c r="C135" s="1091"/>
      <c r="D135" s="1091"/>
      <c r="E135" s="1091"/>
      <c r="F135" s="1092"/>
      <c r="G135" s="845"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8"/>
      <c r="AC135" s="845"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90"/>
      <c r="B136" s="1091"/>
      <c r="C136" s="1091"/>
      <c r="D136" s="1091"/>
      <c r="E136" s="1091"/>
      <c r="F136" s="1092"/>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35"/>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x14ac:dyDescent="0.15">
      <c r="A137" s="1090"/>
      <c r="B137" s="1091"/>
      <c r="C137" s="1091"/>
      <c r="D137" s="1091"/>
      <c r="E137" s="1091"/>
      <c r="F137" s="109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90"/>
      <c r="B138" s="1091"/>
      <c r="C138" s="1091"/>
      <c r="D138" s="1091"/>
      <c r="E138" s="1091"/>
      <c r="F138" s="109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90"/>
      <c r="B139" s="1091"/>
      <c r="C139" s="1091"/>
      <c r="D139" s="1091"/>
      <c r="E139" s="1091"/>
      <c r="F139" s="109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90"/>
      <c r="B140" s="1091"/>
      <c r="C140" s="1091"/>
      <c r="D140" s="1091"/>
      <c r="E140" s="1091"/>
      <c r="F140" s="109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90"/>
      <c r="B141" s="1091"/>
      <c r="C141" s="1091"/>
      <c r="D141" s="1091"/>
      <c r="E141" s="1091"/>
      <c r="F141" s="109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90"/>
      <c r="B142" s="1091"/>
      <c r="C142" s="1091"/>
      <c r="D142" s="1091"/>
      <c r="E142" s="1091"/>
      <c r="F142" s="109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90"/>
      <c r="B143" s="1091"/>
      <c r="C143" s="1091"/>
      <c r="D143" s="1091"/>
      <c r="E143" s="1091"/>
      <c r="F143" s="109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90"/>
      <c r="B144" s="1091"/>
      <c r="C144" s="1091"/>
      <c r="D144" s="1091"/>
      <c r="E144" s="1091"/>
      <c r="F144" s="109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90"/>
      <c r="B145" s="1091"/>
      <c r="C145" s="1091"/>
      <c r="D145" s="1091"/>
      <c r="E145" s="1091"/>
      <c r="F145" s="109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90"/>
      <c r="B146" s="1091"/>
      <c r="C146" s="1091"/>
      <c r="D146" s="1091"/>
      <c r="E146" s="1091"/>
      <c r="F146" s="1092"/>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90"/>
      <c r="B147" s="1091"/>
      <c r="C147" s="1091"/>
      <c r="D147" s="1091"/>
      <c r="E147" s="1091"/>
      <c r="F147" s="1092"/>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3"/>
    </row>
    <row r="148" spans="1:50" ht="24.75" customHeight="1" x14ac:dyDescent="0.15">
      <c r="A148" s="1090"/>
      <c r="B148" s="1091"/>
      <c r="C148" s="1091"/>
      <c r="D148" s="1091"/>
      <c r="E148" s="1091"/>
      <c r="F148" s="1092"/>
      <c r="G148" s="845"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8"/>
      <c r="AC148" s="845"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90"/>
      <c r="B149" s="1091"/>
      <c r="C149" s="1091"/>
      <c r="D149" s="1091"/>
      <c r="E149" s="1091"/>
      <c r="F149" s="1092"/>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35"/>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x14ac:dyDescent="0.15">
      <c r="A150" s="1090"/>
      <c r="B150" s="1091"/>
      <c r="C150" s="1091"/>
      <c r="D150" s="1091"/>
      <c r="E150" s="1091"/>
      <c r="F150" s="109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90"/>
      <c r="B151" s="1091"/>
      <c r="C151" s="1091"/>
      <c r="D151" s="1091"/>
      <c r="E151" s="1091"/>
      <c r="F151" s="109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90"/>
      <c r="B152" s="1091"/>
      <c r="C152" s="1091"/>
      <c r="D152" s="1091"/>
      <c r="E152" s="1091"/>
      <c r="F152" s="109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90"/>
      <c r="B153" s="1091"/>
      <c r="C153" s="1091"/>
      <c r="D153" s="1091"/>
      <c r="E153" s="1091"/>
      <c r="F153" s="109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90"/>
      <c r="B154" s="1091"/>
      <c r="C154" s="1091"/>
      <c r="D154" s="1091"/>
      <c r="E154" s="1091"/>
      <c r="F154" s="109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90"/>
      <c r="B155" s="1091"/>
      <c r="C155" s="1091"/>
      <c r="D155" s="1091"/>
      <c r="E155" s="1091"/>
      <c r="F155" s="109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90"/>
      <c r="B156" s="1091"/>
      <c r="C156" s="1091"/>
      <c r="D156" s="1091"/>
      <c r="E156" s="1091"/>
      <c r="F156" s="109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90"/>
      <c r="B157" s="1091"/>
      <c r="C157" s="1091"/>
      <c r="D157" s="1091"/>
      <c r="E157" s="1091"/>
      <c r="F157" s="109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90"/>
      <c r="B158" s="1091"/>
      <c r="C158" s="1091"/>
      <c r="D158" s="1091"/>
      <c r="E158" s="1091"/>
      <c r="F158" s="109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96" t="s">
        <v>28</v>
      </c>
      <c r="B161" s="1097"/>
      <c r="C161" s="1097"/>
      <c r="D161" s="1097"/>
      <c r="E161" s="1097"/>
      <c r="F161" s="1098"/>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3"/>
    </row>
    <row r="162" spans="1:50" ht="24.75" customHeight="1" x14ac:dyDescent="0.15">
      <c r="A162" s="1090"/>
      <c r="B162" s="1091"/>
      <c r="C162" s="1091"/>
      <c r="D162" s="1091"/>
      <c r="E162" s="1091"/>
      <c r="F162" s="1092"/>
      <c r="G162" s="845"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8"/>
      <c r="AC162" s="845"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90"/>
      <c r="B163" s="1091"/>
      <c r="C163" s="1091"/>
      <c r="D163" s="1091"/>
      <c r="E163" s="1091"/>
      <c r="F163" s="1092"/>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35"/>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x14ac:dyDescent="0.15">
      <c r="A164" s="1090"/>
      <c r="B164" s="1091"/>
      <c r="C164" s="1091"/>
      <c r="D164" s="1091"/>
      <c r="E164" s="1091"/>
      <c r="F164" s="109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90"/>
      <c r="B165" s="1091"/>
      <c r="C165" s="1091"/>
      <c r="D165" s="1091"/>
      <c r="E165" s="1091"/>
      <c r="F165" s="109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90"/>
      <c r="B166" s="1091"/>
      <c r="C166" s="1091"/>
      <c r="D166" s="1091"/>
      <c r="E166" s="1091"/>
      <c r="F166" s="109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90"/>
      <c r="B167" s="1091"/>
      <c r="C167" s="1091"/>
      <c r="D167" s="1091"/>
      <c r="E167" s="1091"/>
      <c r="F167" s="109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90"/>
      <c r="B168" s="1091"/>
      <c r="C168" s="1091"/>
      <c r="D168" s="1091"/>
      <c r="E168" s="1091"/>
      <c r="F168" s="109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90"/>
      <c r="B169" s="1091"/>
      <c r="C169" s="1091"/>
      <c r="D169" s="1091"/>
      <c r="E169" s="1091"/>
      <c r="F169" s="109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90"/>
      <c r="B170" s="1091"/>
      <c r="C170" s="1091"/>
      <c r="D170" s="1091"/>
      <c r="E170" s="1091"/>
      <c r="F170" s="109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90"/>
      <c r="B171" s="1091"/>
      <c r="C171" s="1091"/>
      <c r="D171" s="1091"/>
      <c r="E171" s="1091"/>
      <c r="F171" s="109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90"/>
      <c r="B172" s="1091"/>
      <c r="C172" s="1091"/>
      <c r="D172" s="1091"/>
      <c r="E172" s="1091"/>
      <c r="F172" s="109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90"/>
      <c r="B173" s="1091"/>
      <c r="C173" s="1091"/>
      <c r="D173" s="1091"/>
      <c r="E173" s="1091"/>
      <c r="F173" s="1092"/>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90"/>
      <c r="B174" s="1091"/>
      <c r="C174" s="1091"/>
      <c r="D174" s="1091"/>
      <c r="E174" s="1091"/>
      <c r="F174" s="1092"/>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3"/>
    </row>
    <row r="175" spans="1:50" ht="25.5" customHeight="1" x14ac:dyDescent="0.15">
      <c r="A175" s="1090"/>
      <c r="B175" s="1091"/>
      <c r="C175" s="1091"/>
      <c r="D175" s="1091"/>
      <c r="E175" s="1091"/>
      <c r="F175" s="1092"/>
      <c r="G175" s="845"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8"/>
      <c r="AC175" s="845"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90"/>
      <c r="B176" s="1091"/>
      <c r="C176" s="1091"/>
      <c r="D176" s="1091"/>
      <c r="E176" s="1091"/>
      <c r="F176" s="1092"/>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35"/>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x14ac:dyDescent="0.15">
      <c r="A177" s="1090"/>
      <c r="B177" s="1091"/>
      <c r="C177" s="1091"/>
      <c r="D177" s="1091"/>
      <c r="E177" s="1091"/>
      <c r="F177" s="109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90"/>
      <c r="B178" s="1091"/>
      <c r="C178" s="1091"/>
      <c r="D178" s="1091"/>
      <c r="E178" s="1091"/>
      <c r="F178" s="109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90"/>
      <c r="B179" s="1091"/>
      <c r="C179" s="1091"/>
      <c r="D179" s="1091"/>
      <c r="E179" s="1091"/>
      <c r="F179" s="109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90"/>
      <c r="B180" s="1091"/>
      <c r="C180" s="1091"/>
      <c r="D180" s="1091"/>
      <c r="E180" s="1091"/>
      <c r="F180" s="109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90"/>
      <c r="B181" s="1091"/>
      <c r="C181" s="1091"/>
      <c r="D181" s="1091"/>
      <c r="E181" s="1091"/>
      <c r="F181" s="109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90"/>
      <c r="B182" s="1091"/>
      <c r="C182" s="1091"/>
      <c r="D182" s="1091"/>
      <c r="E182" s="1091"/>
      <c r="F182" s="109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90"/>
      <c r="B183" s="1091"/>
      <c r="C183" s="1091"/>
      <c r="D183" s="1091"/>
      <c r="E183" s="1091"/>
      <c r="F183" s="109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90"/>
      <c r="B184" s="1091"/>
      <c r="C184" s="1091"/>
      <c r="D184" s="1091"/>
      <c r="E184" s="1091"/>
      <c r="F184" s="109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90"/>
      <c r="B185" s="1091"/>
      <c r="C185" s="1091"/>
      <c r="D185" s="1091"/>
      <c r="E185" s="1091"/>
      <c r="F185" s="109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90"/>
      <c r="B186" s="1091"/>
      <c r="C186" s="1091"/>
      <c r="D186" s="1091"/>
      <c r="E186" s="1091"/>
      <c r="F186" s="1092"/>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90"/>
      <c r="B187" s="1091"/>
      <c r="C187" s="1091"/>
      <c r="D187" s="1091"/>
      <c r="E187" s="1091"/>
      <c r="F187" s="1092"/>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3"/>
    </row>
    <row r="188" spans="1:50" ht="24.75" customHeight="1" x14ac:dyDescent="0.15">
      <c r="A188" s="1090"/>
      <c r="B188" s="1091"/>
      <c r="C188" s="1091"/>
      <c r="D188" s="1091"/>
      <c r="E188" s="1091"/>
      <c r="F188" s="1092"/>
      <c r="G188" s="845"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8"/>
      <c r="AC188" s="845"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90"/>
      <c r="B189" s="1091"/>
      <c r="C189" s="1091"/>
      <c r="D189" s="1091"/>
      <c r="E189" s="1091"/>
      <c r="F189" s="1092"/>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35"/>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x14ac:dyDescent="0.15">
      <c r="A190" s="1090"/>
      <c r="B190" s="1091"/>
      <c r="C190" s="1091"/>
      <c r="D190" s="1091"/>
      <c r="E190" s="1091"/>
      <c r="F190" s="109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90"/>
      <c r="B191" s="1091"/>
      <c r="C191" s="1091"/>
      <c r="D191" s="1091"/>
      <c r="E191" s="1091"/>
      <c r="F191" s="109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90"/>
      <c r="B192" s="1091"/>
      <c r="C192" s="1091"/>
      <c r="D192" s="1091"/>
      <c r="E192" s="1091"/>
      <c r="F192" s="109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90"/>
      <c r="B193" s="1091"/>
      <c r="C193" s="1091"/>
      <c r="D193" s="1091"/>
      <c r="E193" s="1091"/>
      <c r="F193" s="109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90"/>
      <c r="B194" s="1091"/>
      <c r="C194" s="1091"/>
      <c r="D194" s="1091"/>
      <c r="E194" s="1091"/>
      <c r="F194" s="109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90"/>
      <c r="B195" s="1091"/>
      <c r="C195" s="1091"/>
      <c r="D195" s="1091"/>
      <c r="E195" s="1091"/>
      <c r="F195" s="109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90"/>
      <c r="B196" s="1091"/>
      <c r="C196" s="1091"/>
      <c r="D196" s="1091"/>
      <c r="E196" s="1091"/>
      <c r="F196" s="109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90"/>
      <c r="B197" s="1091"/>
      <c r="C197" s="1091"/>
      <c r="D197" s="1091"/>
      <c r="E197" s="1091"/>
      <c r="F197" s="109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90"/>
      <c r="B198" s="1091"/>
      <c r="C198" s="1091"/>
      <c r="D198" s="1091"/>
      <c r="E198" s="1091"/>
      <c r="F198" s="109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90"/>
      <c r="B199" s="1091"/>
      <c r="C199" s="1091"/>
      <c r="D199" s="1091"/>
      <c r="E199" s="1091"/>
      <c r="F199" s="1092"/>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90"/>
      <c r="B200" s="1091"/>
      <c r="C200" s="1091"/>
      <c r="D200" s="1091"/>
      <c r="E200" s="1091"/>
      <c r="F200" s="1092"/>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3"/>
    </row>
    <row r="201" spans="1:50" ht="24.75" customHeight="1" x14ac:dyDescent="0.15">
      <c r="A201" s="1090"/>
      <c r="B201" s="1091"/>
      <c r="C201" s="1091"/>
      <c r="D201" s="1091"/>
      <c r="E201" s="1091"/>
      <c r="F201" s="1092"/>
      <c r="G201" s="845"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8"/>
      <c r="AC201" s="845"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90"/>
      <c r="B202" s="1091"/>
      <c r="C202" s="1091"/>
      <c r="D202" s="1091"/>
      <c r="E202" s="1091"/>
      <c r="F202" s="1092"/>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35"/>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x14ac:dyDescent="0.15">
      <c r="A203" s="1090"/>
      <c r="B203" s="1091"/>
      <c r="C203" s="1091"/>
      <c r="D203" s="1091"/>
      <c r="E203" s="1091"/>
      <c r="F203" s="109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90"/>
      <c r="B204" s="1091"/>
      <c r="C204" s="1091"/>
      <c r="D204" s="1091"/>
      <c r="E204" s="1091"/>
      <c r="F204" s="109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90"/>
      <c r="B205" s="1091"/>
      <c r="C205" s="1091"/>
      <c r="D205" s="1091"/>
      <c r="E205" s="1091"/>
      <c r="F205" s="109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90"/>
      <c r="B206" s="1091"/>
      <c r="C206" s="1091"/>
      <c r="D206" s="1091"/>
      <c r="E206" s="1091"/>
      <c r="F206" s="109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90"/>
      <c r="B207" s="1091"/>
      <c r="C207" s="1091"/>
      <c r="D207" s="1091"/>
      <c r="E207" s="1091"/>
      <c r="F207" s="109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90"/>
      <c r="B208" s="1091"/>
      <c r="C208" s="1091"/>
      <c r="D208" s="1091"/>
      <c r="E208" s="1091"/>
      <c r="F208" s="109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90"/>
      <c r="B209" s="1091"/>
      <c r="C209" s="1091"/>
      <c r="D209" s="1091"/>
      <c r="E209" s="1091"/>
      <c r="F209" s="109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90"/>
      <c r="B210" s="1091"/>
      <c r="C210" s="1091"/>
      <c r="D210" s="1091"/>
      <c r="E210" s="1091"/>
      <c r="F210" s="109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90"/>
      <c r="B211" s="1091"/>
      <c r="C211" s="1091"/>
      <c r="D211" s="1091"/>
      <c r="E211" s="1091"/>
      <c r="F211" s="109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3"/>
    </row>
    <row r="215" spans="1:50" ht="24.75" customHeight="1" x14ac:dyDescent="0.15">
      <c r="A215" s="1090"/>
      <c r="B215" s="1091"/>
      <c r="C215" s="1091"/>
      <c r="D215" s="1091"/>
      <c r="E215" s="1091"/>
      <c r="F215" s="1092"/>
      <c r="G215" s="845"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8"/>
      <c r="AC215" s="845"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90"/>
      <c r="B216" s="1091"/>
      <c r="C216" s="1091"/>
      <c r="D216" s="1091"/>
      <c r="E216" s="1091"/>
      <c r="F216" s="1092"/>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35"/>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x14ac:dyDescent="0.15">
      <c r="A217" s="1090"/>
      <c r="B217" s="1091"/>
      <c r="C217" s="1091"/>
      <c r="D217" s="1091"/>
      <c r="E217" s="1091"/>
      <c r="F217" s="109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90"/>
      <c r="B218" s="1091"/>
      <c r="C218" s="1091"/>
      <c r="D218" s="1091"/>
      <c r="E218" s="1091"/>
      <c r="F218" s="109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90"/>
      <c r="B219" s="1091"/>
      <c r="C219" s="1091"/>
      <c r="D219" s="1091"/>
      <c r="E219" s="1091"/>
      <c r="F219" s="109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90"/>
      <c r="B220" s="1091"/>
      <c r="C220" s="1091"/>
      <c r="D220" s="1091"/>
      <c r="E220" s="1091"/>
      <c r="F220" s="109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90"/>
      <c r="B221" s="1091"/>
      <c r="C221" s="1091"/>
      <c r="D221" s="1091"/>
      <c r="E221" s="1091"/>
      <c r="F221" s="109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90"/>
      <c r="B222" s="1091"/>
      <c r="C222" s="1091"/>
      <c r="D222" s="1091"/>
      <c r="E222" s="1091"/>
      <c r="F222" s="109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90"/>
      <c r="B223" s="1091"/>
      <c r="C223" s="1091"/>
      <c r="D223" s="1091"/>
      <c r="E223" s="1091"/>
      <c r="F223" s="109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90"/>
      <c r="B224" s="1091"/>
      <c r="C224" s="1091"/>
      <c r="D224" s="1091"/>
      <c r="E224" s="1091"/>
      <c r="F224" s="109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90"/>
      <c r="B225" s="1091"/>
      <c r="C225" s="1091"/>
      <c r="D225" s="1091"/>
      <c r="E225" s="1091"/>
      <c r="F225" s="109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90"/>
      <c r="B226" s="1091"/>
      <c r="C226" s="1091"/>
      <c r="D226" s="1091"/>
      <c r="E226" s="1091"/>
      <c r="F226" s="1092"/>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90"/>
      <c r="B227" s="1091"/>
      <c r="C227" s="1091"/>
      <c r="D227" s="1091"/>
      <c r="E227" s="1091"/>
      <c r="F227" s="1092"/>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3"/>
    </row>
    <row r="228" spans="1:50" ht="25.5" customHeight="1" x14ac:dyDescent="0.15">
      <c r="A228" s="1090"/>
      <c r="B228" s="1091"/>
      <c r="C228" s="1091"/>
      <c r="D228" s="1091"/>
      <c r="E228" s="1091"/>
      <c r="F228" s="1092"/>
      <c r="G228" s="845"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8"/>
      <c r="AC228" s="845"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90"/>
      <c r="B229" s="1091"/>
      <c r="C229" s="1091"/>
      <c r="D229" s="1091"/>
      <c r="E229" s="1091"/>
      <c r="F229" s="1092"/>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35"/>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x14ac:dyDescent="0.15">
      <c r="A230" s="1090"/>
      <c r="B230" s="1091"/>
      <c r="C230" s="1091"/>
      <c r="D230" s="1091"/>
      <c r="E230" s="1091"/>
      <c r="F230" s="109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90"/>
      <c r="B231" s="1091"/>
      <c r="C231" s="1091"/>
      <c r="D231" s="1091"/>
      <c r="E231" s="1091"/>
      <c r="F231" s="109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90"/>
      <c r="B232" s="1091"/>
      <c r="C232" s="1091"/>
      <c r="D232" s="1091"/>
      <c r="E232" s="1091"/>
      <c r="F232" s="109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90"/>
      <c r="B233" s="1091"/>
      <c r="C233" s="1091"/>
      <c r="D233" s="1091"/>
      <c r="E233" s="1091"/>
      <c r="F233" s="109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90"/>
      <c r="B234" s="1091"/>
      <c r="C234" s="1091"/>
      <c r="D234" s="1091"/>
      <c r="E234" s="1091"/>
      <c r="F234" s="109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90"/>
      <c r="B235" s="1091"/>
      <c r="C235" s="1091"/>
      <c r="D235" s="1091"/>
      <c r="E235" s="1091"/>
      <c r="F235" s="109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90"/>
      <c r="B236" s="1091"/>
      <c r="C236" s="1091"/>
      <c r="D236" s="1091"/>
      <c r="E236" s="1091"/>
      <c r="F236" s="109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90"/>
      <c r="B237" s="1091"/>
      <c r="C237" s="1091"/>
      <c r="D237" s="1091"/>
      <c r="E237" s="1091"/>
      <c r="F237" s="109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90"/>
      <c r="B238" s="1091"/>
      <c r="C238" s="1091"/>
      <c r="D238" s="1091"/>
      <c r="E238" s="1091"/>
      <c r="F238" s="109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90"/>
      <c r="B239" s="1091"/>
      <c r="C239" s="1091"/>
      <c r="D239" s="1091"/>
      <c r="E239" s="1091"/>
      <c r="F239" s="1092"/>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90"/>
      <c r="B240" s="1091"/>
      <c r="C240" s="1091"/>
      <c r="D240" s="1091"/>
      <c r="E240" s="1091"/>
      <c r="F240" s="1092"/>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3"/>
    </row>
    <row r="241" spans="1:50" ht="24.75" customHeight="1" x14ac:dyDescent="0.15">
      <c r="A241" s="1090"/>
      <c r="B241" s="1091"/>
      <c r="C241" s="1091"/>
      <c r="D241" s="1091"/>
      <c r="E241" s="1091"/>
      <c r="F241" s="1092"/>
      <c r="G241" s="845"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8"/>
      <c r="AC241" s="845"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90"/>
      <c r="B242" s="1091"/>
      <c r="C242" s="1091"/>
      <c r="D242" s="1091"/>
      <c r="E242" s="1091"/>
      <c r="F242" s="1092"/>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35"/>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x14ac:dyDescent="0.15">
      <c r="A243" s="1090"/>
      <c r="B243" s="1091"/>
      <c r="C243" s="1091"/>
      <c r="D243" s="1091"/>
      <c r="E243" s="1091"/>
      <c r="F243" s="109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90"/>
      <c r="B244" s="1091"/>
      <c r="C244" s="1091"/>
      <c r="D244" s="1091"/>
      <c r="E244" s="1091"/>
      <c r="F244" s="109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90"/>
      <c r="B245" s="1091"/>
      <c r="C245" s="1091"/>
      <c r="D245" s="1091"/>
      <c r="E245" s="1091"/>
      <c r="F245" s="109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90"/>
      <c r="B246" s="1091"/>
      <c r="C246" s="1091"/>
      <c r="D246" s="1091"/>
      <c r="E246" s="1091"/>
      <c r="F246" s="109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90"/>
      <c r="B247" s="1091"/>
      <c r="C247" s="1091"/>
      <c r="D247" s="1091"/>
      <c r="E247" s="1091"/>
      <c r="F247" s="109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90"/>
      <c r="B248" s="1091"/>
      <c r="C248" s="1091"/>
      <c r="D248" s="1091"/>
      <c r="E248" s="1091"/>
      <c r="F248" s="109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90"/>
      <c r="B249" s="1091"/>
      <c r="C249" s="1091"/>
      <c r="D249" s="1091"/>
      <c r="E249" s="1091"/>
      <c r="F249" s="109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90"/>
      <c r="B250" s="1091"/>
      <c r="C250" s="1091"/>
      <c r="D250" s="1091"/>
      <c r="E250" s="1091"/>
      <c r="F250" s="109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90"/>
      <c r="B251" s="1091"/>
      <c r="C251" s="1091"/>
      <c r="D251" s="1091"/>
      <c r="E251" s="1091"/>
      <c r="F251" s="109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90"/>
      <c r="B252" s="1091"/>
      <c r="C252" s="1091"/>
      <c r="D252" s="1091"/>
      <c r="E252" s="1091"/>
      <c r="F252" s="1092"/>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90"/>
      <c r="B253" s="1091"/>
      <c r="C253" s="1091"/>
      <c r="D253" s="1091"/>
      <c r="E253" s="1091"/>
      <c r="F253" s="1092"/>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3"/>
    </row>
    <row r="254" spans="1:50" ht="24.75" customHeight="1" x14ac:dyDescent="0.15">
      <c r="A254" s="1090"/>
      <c r="B254" s="1091"/>
      <c r="C254" s="1091"/>
      <c r="D254" s="1091"/>
      <c r="E254" s="1091"/>
      <c r="F254" s="1092"/>
      <c r="G254" s="845"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8"/>
      <c r="AC254" s="845"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90"/>
      <c r="B255" s="1091"/>
      <c r="C255" s="1091"/>
      <c r="D255" s="1091"/>
      <c r="E255" s="1091"/>
      <c r="F255" s="1092"/>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35"/>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x14ac:dyDescent="0.15">
      <c r="A256" s="1090"/>
      <c r="B256" s="1091"/>
      <c r="C256" s="1091"/>
      <c r="D256" s="1091"/>
      <c r="E256" s="1091"/>
      <c r="F256" s="109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90"/>
      <c r="B257" s="1091"/>
      <c r="C257" s="1091"/>
      <c r="D257" s="1091"/>
      <c r="E257" s="1091"/>
      <c r="F257" s="109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90"/>
      <c r="B258" s="1091"/>
      <c r="C258" s="1091"/>
      <c r="D258" s="1091"/>
      <c r="E258" s="1091"/>
      <c r="F258" s="109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90"/>
      <c r="B259" s="1091"/>
      <c r="C259" s="1091"/>
      <c r="D259" s="1091"/>
      <c r="E259" s="1091"/>
      <c r="F259" s="109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90"/>
      <c r="B260" s="1091"/>
      <c r="C260" s="1091"/>
      <c r="D260" s="1091"/>
      <c r="E260" s="1091"/>
      <c r="F260" s="109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90"/>
      <c r="B261" s="1091"/>
      <c r="C261" s="1091"/>
      <c r="D261" s="1091"/>
      <c r="E261" s="1091"/>
      <c r="F261" s="109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90"/>
      <c r="B262" s="1091"/>
      <c r="C262" s="1091"/>
      <c r="D262" s="1091"/>
      <c r="E262" s="1091"/>
      <c r="F262" s="109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90"/>
      <c r="B263" s="1091"/>
      <c r="C263" s="1091"/>
      <c r="D263" s="1091"/>
      <c r="E263" s="1091"/>
      <c r="F263" s="109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90"/>
      <c r="B264" s="1091"/>
      <c r="C264" s="1091"/>
      <c r="D264" s="1091"/>
      <c r="E264" s="1091"/>
      <c r="F264" s="109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80320592-6F7F-4677-BA03-3FB71ABAD5DE}" scale="60" showPageBreaks="1" view="pageBreakPreview">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353</v>
      </c>
      <c r="Z3" s="381"/>
      <c r="AA3" s="381"/>
      <c r="AB3" s="381"/>
      <c r="AC3" s="148" t="s">
        <v>338</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1">
        <v>1</v>
      </c>
      <c r="B4" s="110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1">
        <v>2</v>
      </c>
      <c r="B5" s="110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1">
        <v>3</v>
      </c>
      <c r="B6" s="110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1">
        <v>4</v>
      </c>
      <c r="B7" s="110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1">
        <v>5</v>
      </c>
      <c r="B8" s="110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1">
        <v>6</v>
      </c>
      <c r="B9" s="110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1">
        <v>7</v>
      </c>
      <c r="B10" s="110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1">
        <v>8</v>
      </c>
      <c r="B11" s="110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1">
        <v>9</v>
      </c>
      <c r="B12" s="110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1">
        <v>10</v>
      </c>
      <c r="B13" s="110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1">
        <v>11</v>
      </c>
      <c r="B14" s="110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1">
        <v>12</v>
      </c>
      <c r="B15" s="110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1">
        <v>13</v>
      </c>
      <c r="B16" s="110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1">
        <v>14</v>
      </c>
      <c r="B17" s="110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1">
        <v>15</v>
      </c>
      <c r="B18" s="110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1">
        <v>16</v>
      </c>
      <c r="B19" s="110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1">
        <v>17</v>
      </c>
      <c r="B20" s="110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1">
        <v>18</v>
      </c>
      <c r="B21" s="110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1">
        <v>19</v>
      </c>
      <c r="B22" s="110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1">
        <v>20</v>
      </c>
      <c r="B23" s="110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1">
        <v>21</v>
      </c>
      <c r="B24" s="110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1">
        <v>22</v>
      </c>
      <c r="B25" s="110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1">
        <v>23</v>
      </c>
      <c r="B26" s="110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1">
        <v>24</v>
      </c>
      <c r="B27" s="110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1">
        <v>25</v>
      </c>
      <c r="B28" s="110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1">
        <v>26</v>
      </c>
      <c r="B29" s="110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1">
        <v>27</v>
      </c>
      <c r="B30" s="110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1">
        <v>28</v>
      </c>
      <c r="B31" s="110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1">
        <v>29</v>
      </c>
      <c r="B32" s="110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1">
        <v>30</v>
      </c>
      <c r="B33" s="110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353</v>
      </c>
      <c r="Z36" s="381"/>
      <c r="AA36" s="381"/>
      <c r="AB36" s="381"/>
      <c r="AC36" s="148" t="s">
        <v>338</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1">
        <v>1</v>
      </c>
      <c r="B37" s="110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1">
        <v>2</v>
      </c>
      <c r="B38" s="110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1">
        <v>3</v>
      </c>
      <c r="B39" s="110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1">
        <v>4</v>
      </c>
      <c r="B40" s="110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1">
        <v>5</v>
      </c>
      <c r="B41" s="110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1">
        <v>6</v>
      </c>
      <c r="B42" s="110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1">
        <v>7</v>
      </c>
      <c r="B43" s="110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1">
        <v>8</v>
      </c>
      <c r="B44" s="110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1">
        <v>9</v>
      </c>
      <c r="B45" s="110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1">
        <v>10</v>
      </c>
      <c r="B46" s="110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1">
        <v>11</v>
      </c>
      <c r="B47" s="110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1">
        <v>12</v>
      </c>
      <c r="B48" s="110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1">
        <v>13</v>
      </c>
      <c r="B49" s="110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1">
        <v>14</v>
      </c>
      <c r="B50" s="110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1">
        <v>15</v>
      </c>
      <c r="B51" s="110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1">
        <v>16</v>
      </c>
      <c r="B52" s="110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1">
        <v>17</v>
      </c>
      <c r="B53" s="110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1">
        <v>18</v>
      </c>
      <c r="B54" s="110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1">
        <v>19</v>
      </c>
      <c r="B55" s="110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1">
        <v>20</v>
      </c>
      <c r="B56" s="110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1">
        <v>21</v>
      </c>
      <c r="B57" s="110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1">
        <v>22</v>
      </c>
      <c r="B58" s="110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1">
        <v>23</v>
      </c>
      <c r="B59" s="110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1">
        <v>24</v>
      </c>
      <c r="B60" s="110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1">
        <v>25</v>
      </c>
      <c r="B61" s="110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1">
        <v>26</v>
      </c>
      <c r="B62" s="110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1">
        <v>27</v>
      </c>
      <c r="B63" s="110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1">
        <v>28</v>
      </c>
      <c r="B64" s="110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1">
        <v>29</v>
      </c>
      <c r="B65" s="110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1">
        <v>30</v>
      </c>
      <c r="B66" s="110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353</v>
      </c>
      <c r="Z69" s="381"/>
      <c r="AA69" s="381"/>
      <c r="AB69" s="381"/>
      <c r="AC69" s="148" t="s">
        <v>338</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1">
        <v>1</v>
      </c>
      <c r="B70" s="110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1">
        <v>2</v>
      </c>
      <c r="B71" s="110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1">
        <v>3</v>
      </c>
      <c r="B72" s="110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1">
        <v>4</v>
      </c>
      <c r="B73" s="110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1">
        <v>5</v>
      </c>
      <c r="B74" s="110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1">
        <v>6</v>
      </c>
      <c r="B75" s="110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1">
        <v>7</v>
      </c>
      <c r="B76" s="110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1">
        <v>8</v>
      </c>
      <c r="B77" s="110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1">
        <v>9</v>
      </c>
      <c r="B78" s="110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1">
        <v>10</v>
      </c>
      <c r="B79" s="110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1">
        <v>11</v>
      </c>
      <c r="B80" s="110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1">
        <v>12</v>
      </c>
      <c r="B81" s="110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1">
        <v>13</v>
      </c>
      <c r="B82" s="110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1">
        <v>14</v>
      </c>
      <c r="B83" s="110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1">
        <v>15</v>
      </c>
      <c r="B84" s="110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1">
        <v>16</v>
      </c>
      <c r="B85" s="110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1">
        <v>17</v>
      </c>
      <c r="B86" s="110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1">
        <v>18</v>
      </c>
      <c r="B87" s="110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1">
        <v>19</v>
      </c>
      <c r="B88" s="110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1">
        <v>20</v>
      </c>
      <c r="B89" s="110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1">
        <v>21</v>
      </c>
      <c r="B90" s="110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1">
        <v>22</v>
      </c>
      <c r="B91" s="110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1">
        <v>23</v>
      </c>
      <c r="B92" s="110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1">
        <v>24</v>
      </c>
      <c r="B93" s="110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1">
        <v>25</v>
      </c>
      <c r="B94" s="110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1">
        <v>26</v>
      </c>
      <c r="B95" s="110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1">
        <v>27</v>
      </c>
      <c r="B96" s="110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1">
        <v>28</v>
      </c>
      <c r="B97" s="110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1">
        <v>29</v>
      </c>
      <c r="B98" s="110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1">
        <v>30</v>
      </c>
      <c r="B99" s="110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353</v>
      </c>
      <c r="Z102" s="381"/>
      <c r="AA102" s="381"/>
      <c r="AB102" s="381"/>
      <c r="AC102" s="148" t="s">
        <v>338</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1">
        <v>1</v>
      </c>
      <c r="B103" s="110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1">
        <v>2</v>
      </c>
      <c r="B104" s="110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1">
        <v>3</v>
      </c>
      <c r="B105" s="110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1">
        <v>4</v>
      </c>
      <c r="B106" s="110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1">
        <v>5</v>
      </c>
      <c r="B107" s="110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1">
        <v>6</v>
      </c>
      <c r="B108" s="110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1">
        <v>7</v>
      </c>
      <c r="B109" s="110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1">
        <v>8</v>
      </c>
      <c r="B110" s="110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1">
        <v>9</v>
      </c>
      <c r="B111" s="110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1">
        <v>10</v>
      </c>
      <c r="B112" s="110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1">
        <v>11</v>
      </c>
      <c r="B113" s="110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1">
        <v>12</v>
      </c>
      <c r="B114" s="110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1">
        <v>13</v>
      </c>
      <c r="B115" s="110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1">
        <v>14</v>
      </c>
      <c r="B116" s="110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1">
        <v>15</v>
      </c>
      <c r="B117" s="110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1">
        <v>16</v>
      </c>
      <c r="B118" s="110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1">
        <v>17</v>
      </c>
      <c r="B119" s="110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1">
        <v>18</v>
      </c>
      <c r="B120" s="110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1">
        <v>19</v>
      </c>
      <c r="B121" s="110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1">
        <v>20</v>
      </c>
      <c r="B122" s="110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1">
        <v>21</v>
      </c>
      <c r="B123" s="110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1">
        <v>22</v>
      </c>
      <c r="B124" s="110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1">
        <v>23</v>
      </c>
      <c r="B125" s="110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1">
        <v>24</v>
      </c>
      <c r="B126" s="110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1">
        <v>25</v>
      </c>
      <c r="B127" s="110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1">
        <v>26</v>
      </c>
      <c r="B128" s="110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1">
        <v>27</v>
      </c>
      <c r="B129" s="110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1">
        <v>28</v>
      </c>
      <c r="B130" s="110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1">
        <v>29</v>
      </c>
      <c r="B131" s="110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1">
        <v>30</v>
      </c>
      <c r="B132" s="110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353</v>
      </c>
      <c r="Z135" s="381"/>
      <c r="AA135" s="381"/>
      <c r="AB135" s="381"/>
      <c r="AC135" s="148" t="s">
        <v>338</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1">
        <v>1</v>
      </c>
      <c r="B136" s="110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1">
        <v>2</v>
      </c>
      <c r="B137" s="110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1">
        <v>3</v>
      </c>
      <c r="B138" s="110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1">
        <v>4</v>
      </c>
      <c r="B139" s="110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1">
        <v>5</v>
      </c>
      <c r="B140" s="110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1">
        <v>6</v>
      </c>
      <c r="B141" s="110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1">
        <v>7</v>
      </c>
      <c r="B142" s="110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1">
        <v>8</v>
      </c>
      <c r="B143" s="110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1">
        <v>9</v>
      </c>
      <c r="B144" s="110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1">
        <v>10</v>
      </c>
      <c r="B145" s="110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1">
        <v>11</v>
      </c>
      <c r="B146" s="110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1">
        <v>12</v>
      </c>
      <c r="B147" s="110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1">
        <v>13</v>
      </c>
      <c r="B148" s="110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1">
        <v>14</v>
      </c>
      <c r="B149" s="110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1">
        <v>15</v>
      </c>
      <c r="B150" s="110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1">
        <v>16</v>
      </c>
      <c r="B151" s="110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1">
        <v>17</v>
      </c>
      <c r="B152" s="110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1">
        <v>18</v>
      </c>
      <c r="B153" s="110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1">
        <v>19</v>
      </c>
      <c r="B154" s="110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1">
        <v>20</v>
      </c>
      <c r="B155" s="110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1">
        <v>21</v>
      </c>
      <c r="B156" s="110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1">
        <v>22</v>
      </c>
      <c r="B157" s="110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1">
        <v>23</v>
      </c>
      <c r="B158" s="110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1">
        <v>24</v>
      </c>
      <c r="B159" s="110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1">
        <v>25</v>
      </c>
      <c r="B160" s="110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1">
        <v>26</v>
      </c>
      <c r="B161" s="110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1">
        <v>27</v>
      </c>
      <c r="B162" s="110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1">
        <v>28</v>
      </c>
      <c r="B163" s="110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1">
        <v>29</v>
      </c>
      <c r="B164" s="110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1">
        <v>30</v>
      </c>
      <c r="B165" s="110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353</v>
      </c>
      <c r="Z168" s="381"/>
      <c r="AA168" s="381"/>
      <c r="AB168" s="381"/>
      <c r="AC168" s="148" t="s">
        <v>338</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1">
        <v>1</v>
      </c>
      <c r="B169" s="110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1">
        <v>2</v>
      </c>
      <c r="B170" s="110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1">
        <v>3</v>
      </c>
      <c r="B171" s="110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1">
        <v>4</v>
      </c>
      <c r="B172" s="110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1">
        <v>5</v>
      </c>
      <c r="B173" s="110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1">
        <v>6</v>
      </c>
      <c r="B174" s="110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1">
        <v>7</v>
      </c>
      <c r="B175" s="110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1">
        <v>8</v>
      </c>
      <c r="B176" s="110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1">
        <v>9</v>
      </c>
      <c r="B177" s="110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1">
        <v>10</v>
      </c>
      <c r="B178" s="110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1">
        <v>11</v>
      </c>
      <c r="B179" s="110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1">
        <v>12</v>
      </c>
      <c r="B180" s="110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1">
        <v>13</v>
      </c>
      <c r="B181" s="110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1">
        <v>14</v>
      </c>
      <c r="B182" s="110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1">
        <v>15</v>
      </c>
      <c r="B183" s="110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1">
        <v>16</v>
      </c>
      <c r="B184" s="110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1">
        <v>17</v>
      </c>
      <c r="B185" s="110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1">
        <v>18</v>
      </c>
      <c r="B186" s="110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1">
        <v>19</v>
      </c>
      <c r="B187" s="110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1">
        <v>20</v>
      </c>
      <c r="B188" s="110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1">
        <v>21</v>
      </c>
      <c r="B189" s="110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1">
        <v>22</v>
      </c>
      <c r="B190" s="110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1">
        <v>23</v>
      </c>
      <c r="B191" s="110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1">
        <v>24</v>
      </c>
      <c r="B192" s="110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1">
        <v>25</v>
      </c>
      <c r="B193" s="110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1">
        <v>26</v>
      </c>
      <c r="B194" s="110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1">
        <v>27</v>
      </c>
      <c r="B195" s="110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1">
        <v>28</v>
      </c>
      <c r="B196" s="110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1">
        <v>29</v>
      </c>
      <c r="B197" s="110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1">
        <v>30</v>
      </c>
      <c r="B198" s="110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353</v>
      </c>
      <c r="Z201" s="381"/>
      <c r="AA201" s="381"/>
      <c r="AB201" s="381"/>
      <c r="AC201" s="148" t="s">
        <v>338</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1">
        <v>1</v>
      </c>
      <c r="B202" s="110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1">
        <v>2</v>
      </c>
      <c r="B203" s="110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1">
        <v>3</v>
      </c>
      <c r="B204" s="110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1">
        <v>4</v>
      </c>
      <c r="B205" s="110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1">
        <v>5</v>
      </c>
      <c r="B206" s="110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1">
        <v>6</v>
      </c>
      <c r="B207" s="110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1">
        <v>7</v>
      </c>
      <c r="B208" s="110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1">
        <v>8</v>
      </c>
      <c r="B209" s="110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1">
        <v>9</v>
      </c>
      <c r="B210" s="110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1">
        <v>10</v>
      </c>
      <c r="B211" s="110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1">
        <v>11</v>
      </c>
      <c r="B212" s="110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1">
        <v>12</v>
      </c>
      <c r="B213" s="110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1">
        <v>13</v>
      </c>
      <c r="B214" s="110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1">
        <v>14</v>
      </c>
      <c r="B215" s="110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1">
        <v>15</v>
      </c>
      <c r="B216" s="110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1">
        <v>16</v>
      </c>
      <c r="B217" s="110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1">
        <v>17</v>
      </c>
      <c r="B218" s="110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1">
        <v>18</v>
      </c>
      <c r="B219" s="110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1">
        <v>19</v>
      </c>
      <c r="B220" s="110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1">
        <v>20</v>
      </c>
      <c r="B221" s="110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1">
        <v>21</v>
      </c>
      <c r="B222" s="110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1">
        <v>22</v>
      </c>
      <c r="B223" s="110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1">
        <v>23</v>
      </c>
      <c r="B224" s="110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1">
        <v>24</v>
      </c>
      <c r="B225" s="110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1">
        <v>25</v>
      </c>
      <c r="B226" s="110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1">
        <v>26</v>
      </c>
      <c r="B227" s="110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1">
        <v>27</v>
      </c>
      <c r="B228" s="110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1">
        <v>28</v>
      </c>
      <c r="B229" s="110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1">
        <v>29</v>
      </c>
      <c r="B230" s="110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1">
        <v>30</v>
      </c>
      <c r="B231" s="110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353</v>
      </c>
      <c r="Z234" s="381"/>
      <c r="AA234" s="381"/>
      <c r="AB234" s="381"/>
      <c r="AC234" s="148" t="s">
        <v>338</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1">
        <v>1</v>
      </c>
      <c r="B235" s="110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1">
        <v>2</v>
      </c>
      <c r="B236" s="110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1">
        <v>3</v>
      </c>
      <c r="B237" s="110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1">
        <v>4</v>
      </c>
      <c r="B238" s="110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1">
        <v>5</v>
      </c>
      <c r="B239" s="110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1">
        <v>6</v>
      </c>
      <c r="B240" s="110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1">
        <v>7</v>
      </c>
      <c r="B241" s="110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1">
        <v>8</v>
      </c>
      <c r="B242" s="110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1">
        <v>9</v>
      </c>
      <c r="B243" s="110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1">
        <v>10</v>
      </c>
      <c r="B244" s="110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1">
        <v>11</v>
      </c>
      <c r="B245" s="110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1">
        <v>12</v>
      </c>
      <c r="B246" s="110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1">
        <v>13</v>
      </c>
      <c r="B247" s="110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1">
        <v>14</v>
      </c>
      <c r="B248" s="110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1">
        <v>15</v>
      </c>
      <c r="B249" s="110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1">
        <v>16</v>
      </c>
      <c r="B250" s="110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1">
        <v>17</v>
      </c>
      <c r="B251" s="110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1">
        <v>18</v>
      </c>
      <c r="B252" s="110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1">
        <v>19</v>
      </c>
      <c r="B253" s="110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1">
        <v>20</v>
      </c>
      <c r="B254" s="110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1">
        <v>21</v>
      </c>
      <c r="B255" s="110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1">
        <v>22</v>
      </c>
      <c r="B256" s="110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1">
        <v>23</v>
      </c>
      <c r="B257" s="110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1">
        <v>24</v>
      </c>
      <c r="B258" s="110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1">
        <v>25</v>
      </c>
      <c r="B259" s="110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1">
        <v>26</v>
      </c>
      <c r="B260" s="110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1">
        <v>27</v>
      </c>
      <c r="B261" s="110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1">
        <v>28</v>
      </c>
      <c r="B262" s="110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1">
        <v>29</v>
      </c>
      <c r="B263" s="110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1">
        <v>30</v>
      </c>
      <c r="B264" s="110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353</v>
      </c>
      <c r="Z267" s="381"/>
      <c r="AA267" s="381"/>
      <c r="AB267" s="381"/>
      <c r="AC267" s="148" t="s">
        <v>338</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1">
        <v>1</v>
      </c>
      <c r="B268" s="110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1">
        <v>2</v>
      </c>
      <c r="B269" s="110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1">
        <v>3</v>
      </c>
      <c r="B270" s="110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1">
        <v>4</v>
      </c>
      <c r="B271" s="110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1">
        <v>5</v>
      </c>
      <c r="B272" s="110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1">
        <v>6</v>
      </c>
      <c r="B273" s="110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1">
        <v>7</v>
      </c>
      <c r="B274" s="110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1">
        <v>8</v>
      </c>
      <c r="B275" s="110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1">
        <v>9</v>
      </c>
      <c r="B276" s="110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1">
        <v>10</v>
      </c>
      <c r="B277" s="110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1">
        <v>11</v>
      </c>
      <c r="B278" s="110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1">
        <v>12</v>
      </c>
      <c r="B279" s="110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1">
        <v>13</v>
      </c>
      <c r="B280" s="110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1">
        <v>14</v>
      </c>
      <c r="B281" s="110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1">
        <v>15</v>
      </c>
      <c r="B282" s="110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1">
        <v>16</v>
      </c>
      <c r="B283" s="110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1">
        <v>17</v>
      </c>
      <c r="B284" s="110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1">
        <v>18</v>
      </c>
      <c r="B285" s="110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1">
        <v>19</v>
      </c>
      <c r="B286" s="110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1">
        <v>20</v>
      </c>
      <c r="B287" s="110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1">
        <v>21</v>
      </c>
      <c r="B288" s="110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1">
        <v>22</v>
      </c>
      <c r="B289" s="110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1">
        <v>23</v>
      </c>
      <c r="B290" s="110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1">
        <v>24</v>
      </c>
      <c r="B291" s="110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1">
        <v>25</v>
      </c>
      <c r="B292" s="110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1">
        <v>26</v>
      </c>
      <c r="B293" s="110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1">
        <v>27</v>
      </c>
      <c r="B294" s="110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1">
        <v>28</v>
      </c>
      <c r="B295" s="110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1">
        <v>29</v>
      </c>
      <c r="B296" s="110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1">
        <v>30</v>
      </c>
      <c r="B297" s="110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353</v>
      </c>
      <c r="Z300" s="381"/>
      <c r="AA300" s="381"/>
      <c r="AB300" s="381"/>
      <c r="AC300" s="148" t="s">
        <v>338</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1">
        <v>1</v>
      </c>
      <c r="B301" s="110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1">
        <v>2</v>
      </c>
      <c r="B302" s="110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1">
        <v>3</v>
      </c>
      <c r="B303" s="110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1">
        <v>4</v>
      </c>
      <c r="B304" s="110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1">
        <v>5</v>
      </c>
      <c r="B305" s="110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1">
        <v>6</v>
      </c>
      <c r="B306" s="110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1">
        <v>7</v>
      </c>
      <c r="B307" s="110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1">
        <v>8</v>
      </c>
      <c r="B308" s="110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1">
        <v>9</v>
      </c>
      <c r="B309" s="110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1">
        <v>10</v>
      </c>
      <c r="B310" s="110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1">
        <v>11</v>
      </c>
      <c r="B311" s="110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1">
        <v>12</v>
      </c>
      <c r="B312" s="110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1">
        <v>13</v>
      </c>
      <c r="B313" s="110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1">
        <v>14</v>
      </c>
      <c r="B314" s="110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1">
        <v>15</v>
      </c>
      <c r="B315" s="110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1">
        <v>16</v>
      </c>
      <c r="B316" s="110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1">
        <v>17</v>
      </c>
      <c r="B317" s="110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1">
        <v>18</v>
      </c>
      <c r="B318" s="110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1">
        <v>19</v>
      </c>
      <c r="B319" s="110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1">
        <v>20</v>
      </c>
      <c r="B320" s="110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1">
        <v>21</v>
      </c>
      <c r="B321" s="110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1">
        <v>22</v>
      </c>
      <c r="B322" s="110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1">
        <v>23</v>
      </c>
      <c r="B323" s="110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1">
        <v>24</v>
      </c>
      <c r="B324" s="110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1">
        <v>25</v>
      </c>
      <c r="B325" s="110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1">
        <v>26</v>
      </c>
      <c r="B326" s="110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1">
        <v>27</v>
      </c>
      <c r="B327" s="110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1">
        <v>28</v>
      </c>
      <c r="B328" s="110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1">
        <v>29</v>
      </c>
      <c r="B329" s="110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1">
        <v>30</v>
      </c>
      <c r="B330" s="110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353</v>
      </c>
      <c r="Z333" s="381"/>
      <c r="AA333" s="381"/>
      <c r="AB333" s="381"/>
      <c r="AC333" s="148" t="s">
        <v>338</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1">
        <v>1</v>
      </c>
      <c r="B334" s="110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1">
        <v>2</v>
      </c>
      <c r="B335" s="110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1">
        <v>3</v>
      </c>
      <c r="B336" s="110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1">
        <v>4</v>
      </c>
      <c r="B337" s="110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1">
        <v>5</v>
      </c>
      <c r="B338" s="110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1">
        <v>6</v>
      </c>
      <c r="B339" s="110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1">
        <v>7</v>
      </c>
      <c r="B340" s="110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1">
        <v>8</v>
      </c>
      <c r="B341" s="110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1">
        <v>9</v>
      </c>
      <c r="B342" s="110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1">
        <v>10</v>
      </c>
      <c r="B343" s="110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1">
        <v>11</v>
      </c>
      <c r="B344" s="110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1">
        <v>12</v>
      </c>
      <c r="B345" s="110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1">
        <v>13</v>
      </c>
      <c r="B346" s="110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1">
        <v>14</v>
      </c>
      <c r="B347" s="110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1">
        <v>15</v>
      </c>
      <c r="B348" s="110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1">
        <v>16</v>
      </c>
      <c r="B349" s="110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1">
        <v>17</v>
      </c>
      <c r="B350" s="110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1">
        <v>18</v>
      </c>
      <c r="B351" s="110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1">
        <v>19</v>
      </c>
      <c r="B352" s="110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1">
        <v>20</v>
      </c>
      <c r="B353" s="110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1">
        <v>21</v>
      </c>
      <c r="B354" s="110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1">
        <v>22</v>
      </c>
      <c r="B355" s="110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1">
        <v>23</v>
      </c>
      <c r="B356" s="110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1">
        <v>24</v>
      </c>
      <c r="B357" s="110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1">
        <v>25</v>
      </c>
      <c r="B358" s="110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1">
        <v>26</v>
      </c>
      <c r="B359" s="110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1">
        <v>27</v>
      </c>
      <c r="B360" s="110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1">
        <v>28</v>
      </c>
      <c r="B361" s="110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1">
        <v>29</v>
      </c>
      <c r="B362" s="110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1">
        <v>30</v>
      </c>
      <c r="B363" s="110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353</v>
      </c>
      <c r="Z366" s="381"/>
      <c r="AA366" s="381"/>
      <c r="AB366" s="381"/>
      <c r="AC366" s="148" t="s">
        <v>338</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1">
        <v>1</v>
      </c>
      <c r="B367" s="110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1">
        <v>2</v>
      </c>
      <c r="B368" s="110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1">
        <v>3</v>
      </c>
      <c r="B369" s="110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1">
        <v>4</v>
      </c>
      <c r="B370" s="110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1">
        <v>5</v>
      </c>
      <c r="B371" s="110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1">
        <v>6</v>
      </c>
      <c r="B372" s="110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1">
        <v>7</v>
      </c>
      <c r="B373" s="110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1">
        <v>8</v>
      </c>
      <c r="B374" s="110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1">
        <v>9</v>
      </c>
      <c r="B375" s="110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1">
        <v>10</v>
      </c>
      <c r="B376" s="110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1">
        <v>11</v>
      </c>
      <c r="B377" s="110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1">
        <v>12</v>
      </c>
      <c r="B378" s="110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1">
        <v>13</v>
      </c>
      <c r="B379" s="110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1">
        <v>14</v>
      </c>
      <c r="B380" s="110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1">
        <v>15</v>
      </c>
      <c r="B381" s="110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1">
        <v>16</v>
      </c>
      <c r="B382" s="110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1">
        <v>17</v>
      </c>
      <c r="B383" s="110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1">
        <v>18</v>
      </c>
      <c r="B384" s="110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1">
        <v>19</v>
      </c>
      <c r="B385" s="110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1">
        <v>20</v>
      </c>
      <c r="B386" s="110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1">
        <v>21</v>
      </c>
      <c r="B387" s="110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1">
        <v>22</v>
      </c>
      <c r="B388" s="110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1">
        <v>23</v>
      </c>
      <c r="B389" s="110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1">
        <v>24</v>
      </c>
      <c r="B390" s="110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1">
        <v>25</v>
      </c>
      <c r="B391" s="110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1">
        <v>26</v>
      </c>
      <c r="B392" s="110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1">
        <v>27</v>
      </c>
      <c r="B393" s="110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1">
        <v>28</v>
      </c>
      <c r="B394" s="110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1">
        <v>29</v>
      </c>
      <c r="B395" s="110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1">
        <v>30</v>
      </c>
      <c r="B396" s="110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353</v>
      </c>
      <c r="Z399" s="381"/>
      <c r="AA399" s="381"/>
      <c r="AB399" s="381"/>
      <c r="AC399" s="148" t="s">
        <v>338</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1">
        <v>1</v>
      </c>
      <c r="B400" s="110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1">
        <v>2</v>
      </c>
      <c r="B401" s="110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1">
        <v>3</v>
      </c>
      <c r="B402" s="110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1">
        <v>4</v>
      </c>
      <c r="B403" s="110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1">
        <v>5</v>
      </c>
      <c r="B404" s="110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1">
        <v>6</v>
      </c>
      <c r="B405" s="110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1">
        <v>7</v>
      </c>
      <c r="B406" s="110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1">
        <v>8</v>
      </c>
      <c r="B407" s="110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1">
        <v>9</v>
      </c>
      <c r="B408" s="110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1">
        <v>10</v>
      </c>
      <c r="B409" s="110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1">
        <v>11</v>
      </c>
      <c r="B410" s="110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1">
        <v>12</v>
      </c>
      <c r="B411" s="110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1">
        <v>13</v>
      </c>
      <c r="B412" s="110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1">
        <v>14</v>
      </c>
      <c r="B413" s="110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1">
        <v>15</v>
      </c>
      <c r="B414" s="110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1">
        <v>16</v>
      </c>
      <c r="B415" s="110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1">
        <v>17</v>
      </c>
      <c r="B416" s="110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1">
        <v>18</v>
      </c>
      <c r="B417" s="110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1">
        <v>19</v>
      </c>
      <c r="B418" s="110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1">
        <v>20</v>
      </c>
      <c r="B419" s="110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1">
        <v>21</v>
      </c>
      <c r="B420" s="110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1">
        <v>22</v>
      </c>
      <c r="B421" s="110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1">
        <v>23</v>
      </c>
      <c r="B422" s="110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1">
        <v>24</v>
      </c>
      <c r="B423" s="110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1">
        <v>25</v>
      </c>
      <c r="B424" s="110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1">
        <v>26</v>
      </c>
      <c r="B425" s="110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1">
        <v>27</v>
      </c>
      <c r="B426" s="110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1">
        <v>28</v>
      </c>
      <c r="B427" s="110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1">
        <v>29</v>
      </c>
      <c r="B428" s="110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1">
        <v>30</v>
      </c>
      <c r="B429" s="110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353</v>
      </c>
      <c r="Z432" s="381"/>
      <c r="AA432" s="381"/>
      <c r="AB432" s="381"/>
      <c r="AC432" s="148" t="s">
        <v>338</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1">
        <v>1</v>
      </c>
      <c r="B433" s="110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1">
        <v>2</v>
      </c>
      <c r="B434" s="110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1">
        <v>3</v>
      </c>
      <c r="B435" s="110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1">
        <v>4</v>
      </c>
      <c r="B436" s="110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1">
        <v>5</v>
      </c>
      <c r="B437" s="110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1">
        <v>6</v>
      </c>
      <c r="B438" s="110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1">
        <v>7</v>
      </c>
      <c r="B439" s="110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1">
        <v>8</v>
      </c>
      <c r="B440" s="110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1">
        <v>9</v>
      </c>
      <c r="B441" s="110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1">
        <v>10</v>
      </c>
      <c r="B442" s="110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1">
        <v>11</v>
      </c>
      <c r="B443" s="110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1">
        <v>12</v>
      </c>
      <c r="B444" s="110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1">
        <v>13</v>
      </c>
      <c r="B445" s="110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1">
        <v>14</v>
      </c>
      <c r="B446" s="110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1">
        <v>15</v>
      </c>
      <c r="B447" s="110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1">
        <v>16</v>
      </c>
      <c r="B448" s="110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1">
        <v>17</v>
      </c>
      <c r="B449" s="110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1">
        <v>18</v>
      </c>
      <c r="B450" s="110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1">
        <v>19</v>
      </c>
      <c r="B451" s="110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1">
        <v>20</v>
      </c>
      <c r="B452" s="110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1">
        <v>21</v>
      </c>
      <c r="B453" s="110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1">
        <v>22</v>
      </c>
      <c r="B454" s="110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1">
        <v>23</v>
      </c>
      <c r="B455" s="110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1">
        <v>24</v>
      </c>
      <c r="B456" s="110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1">
        <v>25</v>
      </c>
      <c r="B457" s="110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1">
        <v>26</v>
      </c>
      <c r="B458" s="110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1">
        <v>27</v>
      </c>
      <c r="B459" s="110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1">
        <v>28</v>
      </c>
      <c r="B460" s="110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1">
        <v>29</v>
      </c>
      <c r="B461" s="110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1">
        <v>30</v>
      </c>
      <c r="B462" s="110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353</v>
      </c>
      <c r="Z465" s="381"/>
      <c r="AA465" s="381"/>
      <c r="AB465" s="381"/>
      <c r="AC465" s="148" t="s">
        <v>338</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1">
        <v>1</v>
      </c>
      <c r="B466" s="110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1">
        <v>2</v>
      </c>
      <c r="B467" s="110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1">
        <v>3</v>
      </c>
      <c r="B468" s="110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1">
        <v>4</v>
      </c>
      <c r="B469" s="110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1">
        <v>5</v>
      </c>
      <c r="B470" s="110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1">
        <v>6</v>
      </c>
      <c r="B471" s="110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1">
        <v>7</v>
      </c>
      <c r="B472" s="110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1">
        <v>8</v>
      </c>
      <c r="B473" s="110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1">
        <v>9</v>
      </c>
      <c r="B474" s="110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1">
        <v>10</v>
      </c>
      <c r="B475" s="110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1">
        <v>11</v>
      </c>
      <c r="B476" s="110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1">
        <v>12</v>
      </c>
      <c r="B477" s="110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1">
        <v>13</v>
      </c>
      <c r="B478" s="110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1">
        <v>14</v>
      </c>
      <c r="B479" s="110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1">
        <v>15</v>
      </c>
      <c r="B480" s="110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1">
        <v>16</v>
      </c>
      <c r="B481" s="110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1">
        <v>17</v>
      </c>
      <c r="B482" s="110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1">
        <v>18</v>
      </c>
      <c r="B483" s="110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1">
        <v>19</v>
      </c>
      <c r="B484" s="110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1">
        <v>20</v>
      </c>
      <c r="B485" s="110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1">
        <v>21</v>
      </c>
      <c r="B486" s="110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1">
        <v>22</v>
      </c>
      <c r="B487" s="110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1">
        <v>23</v>
      </c>
      <c r="B488" s="110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1">
        <v>24</v>
      </c>
      <c r="B489" s="110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1">
        <v>25</v>
      </c>
      <c r="B490" s="110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1">
        <v>26</v>
      </c>
      <c r="B491" s="110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1">
        <v>27</v>
      </c>
      <c r="B492" s="110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1">
        <v>28</v>
      </c>
      <c r="B493" s="110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1">
        <v>29</v>
      </c>
      <c r="B494" s="110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1">
        <v>30</v>
      </c>
      <c r="B495" s="110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353</v>
      </c>
      <c r="Z498" s="381"/>
      <c r="AA498" s="381"/>
      <c r="AB498" s="381"/>
      <c r="AC498" s="148" t="s">
        <v>338</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1">
        <v>1</v>
      </c>
      <c r="B499" s="110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1">
        <v>2</v>
      </c>
      <c r="B500" s="110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1">
        <v>3</v>
      </c>
      <c r="B501" s="110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1">
        <v>4</v>
      </c>
      <c r="B502" s="110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1">
        <v>5</v>
      </c>
      <c r="B503" s="110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1">
        <v>6</v>
      </c>
      <c r="B504" s="110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1">
        <v>7</v>
      </c>
      <c r="B505" s="110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1">
        <v>8</v>
      </c>
      <c r="B506" s="110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1">
        <v>9</v>
      </c>
      <c r="B507" s="110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1">
        <v>10</v>
      </c>
      <c r="B508" s="110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1">
        <v>11</v>
      </c>
      <c r="B509" s="110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1">
        <v>12</v>
      </c>
      <c r="B510" s="110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1">
        <v>13</v>
      </c>
      <c r="B511" s="110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1">
        <v>14</v>
      </c>
      <c r="B512" s="110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1">
        <v>15</v>
      </c>
      <c r="B513" s="110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1">
        <v>16</v>
      </c>
      <c r="B514" s="110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1">
        <v>17</v>
      </c>
      <c r="B515" s="110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1">
        <v>18</v>
      </c>
      <c r="B516" s="110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1">
        <v>19</v>
      </c>
      <c r="B517" s="110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1">
        <v>20</v>
      </c>
      <c r="B518" s="110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1">
        <v>21</v>
      </c>
      <c r="B519" s="110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1">
        <v>22</v>
      </c>
      <c r="B520" s="110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1">
        <v>23</v>
      </c>
      <c r="B521" s="110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1">
        <v>24</v>
      </c>
      <c r="B522" s="110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1">
        <v>25</v>
      </c>
      <c r="B523" s="110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1">
        <v>26</v>
      </c>
      <c r="B524" s="110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1">
        <v>27</v>
      </c>
      <c r="B525" s="110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1">
        <v>28</v>
      </c>
      <c r="B526" s="110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1">
        <v>29</v>
      </c>
      <c r="B527" s="110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1">
        <v>30</v>
      </c>
      <c r="B528" s="110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353</v>
      </c>
      <c r="Z531" s="381"/>
      <c r="AA531" s="381"/>
      <c r="AB531" s="381"/>
      <c r="AC531" s="148" t="s">
        <v>338</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1">
        <v>1</v>
      </c>
      <c r="B532" s="110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1">
        <v>2</v>
      </c>
      <c r="B533" s="110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1">
        <v>3</v>
      </c>
      <c r="B534" s="110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1">
        <v>4</v>
      </c>
      <c r="B535" s="110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1">
        <v>5</v>
      </c>
      <c r="B536" s="110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1">
        <v>6</v>
      </c>
      <c r="B537" s="110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1">
        <v>7</v>
      </c>
      <c r="B538" s="110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1">
        <v>8</v>
      </c>
      <c r="B539" s="110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1">
        <v>9</v>
      </c>
      <c r="B540" s="110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1">
        <v>10</v>
      </c>
      <c r="B541" s="110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1">
        <v>11</v>
      </c>
      <c r="B542" s="110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1">
        <v>12</v>
      </c>
      <c r="B543" s="110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1">
        <v>13</v>
      </c>
      <c r="B544" s="110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1">
        <v>14</v>
      </c>
      <c r="B545" s="110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1">
        <v>15</v>
      </c>
      <c r="B546" s="110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1">
        <v>16</v>
      </c>
      <c r="B547" s="110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1">
        <v>17</v>
      </c>
      <c r="B548" s="110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1">
        <v>18</v>
      </c>
      <c r="B549" s="110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1">
        <v>19</v>
      </c>
      <c r="B550" s="110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1">
        <v>20</v>
      </c>
      <c r="B551" s="110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1">
        <v>21</v>
      </c>
      <c r="B552" s="110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1">
        <v>22</v>
      </c>
      <c r="B553" s="110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1">
        <v>23</v>
      </c>
      <c r="B554" s="110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1">
        <v>24</v>
      </c>
      <c r="B555" s="110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1">
        <v>25</v>
      </c>
      <c r="B556" s="110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1">
        <v>26</v>
      </c>
      <c r="B557" s="110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1">
        <v>27</v>
      </c>
      <c r="B558" s="110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1">
        <v>28</v>
      </c>
      <c r="B559" s="110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1">
        <v>29</v>
      </c>
      <c r="B560" s="110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1">
        <v>30</v>
      </c>
      <c r="B561" s="110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353</v>
      </c>
      <c r="Z564" s="381"/>
      <c r="AA564" s="381"/>
      <c r="AB564" s="381"/>
      <c r="AC564" s="148" t="s">
        <v>338</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1">
        <v>1</v>
      </c>
      <c r="B565" s="110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1">
        <v>2</v>
      </c>
      <c r="B566" s="110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1">
        <v>3</v>
      </c>
      <c r="B567" s="110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1">
        <v>4</v>
      </c>
      <c r="B568" s="110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1">
        <v>5</v>
      </c>
      <c r="B569" s="110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1">
        <v>6</v>
      </c>
      <c r="B570" s="110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1">
        <v>7</v>
      </c>
      <c r="B571" s="110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1">
        <v>8</v>
      </c>
      <c r="B572" s="110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1">
        <v>9</v>
      </c>
      <c r="B573" s="110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1">
        <v>10</v>
      </c>
      <c r="B574" s="110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1">
        <v>11</v>
      </c>
      <c r="B575" s="110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1">
        <v>12</v>
      </c>
      <c r="B576" s="110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1">
        <v>13</v>
      </c>
      <c r="B577" s="110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1">
        <v>14</v>
      </c>
      <c r="B578" s="110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1">
        <v>15</v>
      </c>
      <c r="B579" s="110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1">
        <v>16</v>
      </c>
      <c r="B580" s="110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1">
        <v>17</v>
      </c>
      <c r="B581" s="110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1">
        <v>18</v>
      </c>
      <c r="B582" s="110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1">
        <v>19</v>
      </c>
      <c r="B583" s="110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1">
        <v>20</v>
      </c>
      <c r="B584" s="110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1">
        <v>21</v>
      </c>
      <c r="B585" s="110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1">
        <v>22</v>
      </c>
      <c r="B586" s="110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1">
        <v>23</v>
      </c>
      <c r="B587" s="110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1">
        <v>24</v>
      </c>
      <c r="B588" s="110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1">
        <v>25</v>
      </c>
      <c r="B589" s="110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1">
        <v>26</v>
      </c>
      <c r="B590" s="110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1">
        <v>27</v>
      </c>
      <c r="B591" s="110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1">
        <v>28</v>
      </c>
      <c r="B592" s="110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1">
        <v>29</v>
      </c>
      <c r="B593" s="110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1">
        <v>30</v>
      </c>
      <c r="B594" s="110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353</v>
      </c>
      <c r="Z597" s="381"/>
      <c r="AA597" s="381"/>
      <c r="AB597" s="381"/>
      <c r="AC597" s="148" t="s">
        <v>338</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1">
        <v>1</v>
      </c>
      <c r="B598" s="110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1">
        <v>2</v>
      </c>
      <c r="B599" s="110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1">
        <v>3</v>
      </c>
      <c r="B600" s="110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1">
        <v>4</v>
      </c>
      <c r="B601" s="110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1">
        <v>5</v>
      </c>
      <c r="B602" s="110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1">
        <v>6</v>
      </c>
      <c r="B603" s="110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1">
        <v>7</v>
      </c>
      <c r="B604" s="110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1">
        <v>8</v>
      </c>
      <c r="B605" s="110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1">
        <v>9</v>
      </c>
      <c r="B606" s="110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1">
        <v>10</v>
      </c>
      <c r="B607" s="110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1">
        <v>11</v>
      </c>
      <c r="B608" s="110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1">
        <v>12</v>
      </c>
      <c r="B609" s="110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1">
        <v>13</v>
      </c>
      <c r="B610" s="110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1">
        <v>14</v>
      </c>
      <c r="B611" s="110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1">
        <v>15</v>
      </c>
      <c r="B612" s="110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1">
        <v>16</v>
      </c>
      <c r="B613" s="110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1">
        <v>17</v>
      </c>
      <c r="B614" s="110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1">
        <v>18</v>
      </c>
      <c r="B615" s="110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1">
        <v>19</v>
      </c>
      <c r="B616" s="110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1">
        <v>20</v>
      </c>
      <c r="B617" s="110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1">
        <v>21</v>
      </c>
      <c r="B618" s="110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1">
        <v>22</v>
      </c>
      <c r="B619" s="110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1">
        <v>23</v>
      </c>
      <c r="B620" s="110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1">
        <v>24</v>
      </c>
      <c r="B621" s="110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1">
        <v>25</v>
      </c>
      <c r="B622" s="110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1">
        <v>26</v>
      </c>
      <c r="B623" s="110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1">
        <v>27</v>
      </c>
      <c r="B624" s="110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1">
        <v>28</v>
      </c>
      <c r="B625" s="110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1">
        <v>29</v>
      </c>
      <c r="B626" s="110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1">
        <v>30</v>
      </c>
      <c r="B627" s="110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353</v>
      </c>
      <c r="Z630" s="381"/>
      <c r="AA630" s="381"/>
      <c r="AB630" s="381"/>
      <c r="AC630" s="148" t="s">
        <v>338</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1">
        <v>1</v>
      </c>
      <c r="B631" s="110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1">
        <v>2</v>
      </c>
      <c r="B632" s="110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1">
        <v>3</v>
      </c>
      <c r="B633" s="110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1">
        <v>4</v>
      </c>
      <c r="B634" s="110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1">
        <v>5</v>
      </c>
      <c r="B635" s="110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1">
        <v>6</v>
      </c>
      <c r="B636" s="110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1">
        <v>7</v>
      </c>
      <c r="B637" s="110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1">
        <v>8</v>
      </c>
      <c r="B638" s="110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1">
        <v>9</v>
      </c>
      <c r="B639" s="110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1">
        <v>10</v>
      </c>
      <c r="B640" s="110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1">
        <v>11</v>
      </c>
      <c r="B641" s="110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1">
        <v>12</v>
      </c>
      <c r="B642" s="110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1">
        <v>13</v>
      </c>
      <c r="B643" s="110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1">
        <v>14</v>
      </c>
      <c r="B644" s="110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1">
        <v>15</v>
      </c>
      <c r="B645" s="110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1">
        <v>16</v>
      </c>
      <c r="B646" s="110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1">
        <v>17</v>
      </c>
      <c r="B647" s="110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1">
        <v>18</v>
      </c>
      <c r="B648" s="110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1">
        <v>19</v>
      </c>
      <c r="B649" s="110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1">
        <v>20</v>
      </c>
      <c r="B650" s="110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1">
        <v>21</v>
      </c>
      <c r="B651" s="110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1">
        <v>22</v>
      </c>
      <c r="B652" s="110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1">
        <v>23</v>
      </c>
      <c r="B653" s="110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1">
        <v>24</v>
      </c>
      <c r="B654" s="110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1">
        <v>25</v>
      </c>
      <c r="B655" s="110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1">
        <v>26</v>
      </c>
      <c r="B656" s="110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1">
        <v>27</v>
      </c>
      <c r="B657" s="110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1">
        <v>28</v>
      </c>
      <c r="B658" s="110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1">
        <v>29</v>
      </c>
      <c r="B659" s="110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1">
        <v>30</v>
      </c>
      <c r="B660" s="110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353</v>
      </c>
      <c r="Z663" s="381"/>
      <c r="AA663" s="381"/>
      <c r="AB663" s="381"/>
      <c r="AC663" s="148" t="s">
        <v>338</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1">
        <v>1</v>
      </c>
      <c r="B664" s="110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1">
        <v>2</v>
      </c>
      <c r="B665" s="110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1">
        <v>3</v>
      </c>
      <c r="B666" s="110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1">
        <v>4</v>
      </c>
      <c r="B667" s="110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1">
        <v>5</v>
      </c>
      <c r="B668" s="110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1">
        <v>6</v>
      </c>
      <c r="B669" s="110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1">
        <v>7</v>
      </c>
      <c r="B670" s="110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1">
        <v>8</v>
      </c>
      <c r="B671" s="110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1">
        <v>9</v>
      </c>
      <c r="B672" s="110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1">
        <v>10</v>
      </c>
      <c r="B673" s="110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1">
        <v>11</v>
      </c>
      <c r="B674" s="110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1">
        <v>12</v>
      </c>
      <c r="B675" s="110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1">
        <v>13</v>
      </c>
      <c r="B676" s="110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1">
        <v>14</v>
      </c>
      <c r="B677" s="110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1">
        <v>15</v>
      </c>
      <c r="B678" s="110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1">
        <v>16</v>
      </c>
      <c r="B679" s="110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1">
        <v>17</v>
      </c>
      <c r="B680" s="110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1">
        <v>18</v>
      </c>
      <c r="B681" s="110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1">
        <v>19</v>
      </c>
      <c r="B682" s="110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1">
        <v>20</v>
      </c>
      <c r="B683" s="110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1">
        <v>21</v>
      </c>
      <c r="B684" s="110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1">
        <v>22</v>
      </c>
      <c r="B685" s="110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1">
        <v>23</v>
      </c>
      <c r="B686" s="110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1">
        <v>24</v>
      </c>
      <c r="B687" s="110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1">
        <v>25</v>
      </c>
      <c r="B688" s="110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1">
        <v>26</v>
      </c>
      <c r="B689" s="110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1">
        <v>27</v>
      </c>
      <c r="B690" s="110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1">
        <v>28</v>
      </c>
      <c r="B691" s="110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1">
        <v>29</v>
      </c>
      <c r="B692" s="110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1">
        <v>30</v>
      </c>
      <c r="B693" s="110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353</v>
      </c>
      <c r="Z696" s="381"/>
      <c r="AA696" s="381"/>
      <c r="AB696" s="381"/>
      <c r="AC696" s="148" t="s">
        <v>338</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1">
        <v>1</v>
      </c>
      <c r="B697" s="110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1">
        <v>2</v>
      </c>
      <c r="B698" s="110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1">
        <v>3</v>
      </c>
      <c r="B699" s="110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1">
        <v>4</v>
      </c>
      <c r="B700" s="110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1">
        <v>5</v>
      </c>
      <c r="B701" s="110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1">
        <v>6</v>
      </c>
      <c r="B702" s="110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1">
        <v>7</v>
      </c>
      <c r="B703" s="110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1">
        <v>8</v>
      </c>
      <c r="B704" s="110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1">
        <v>9</v>
      </c>
      <c r="B705" s="110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1">
        <v>10</v>
      </c>
      <c r="B706" s="110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1">
        <v>11</v>
      </c>
      <c r="B707" s="110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1">
        <v>12</v>
      </c>
      <c r="B708" s="110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1">
        <v>13</v>
      </c>
      <c r="B709" s="110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1">
        <v>14</v>
      </c>
      <c r="B710" s="110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1">
        <v>15</v>
      </c>
      <c r="B711" s="110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1">
        <v>16</v>
      </c>
      <c r="B712" s="110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1">
        <v>17</v>
      </c>
      <c r="B713" s="110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1">
        <v>18</v>
      </c>
      <c r="B714" s="110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1">
        <v>19</v>
      </c>
      <c r="B715" s="110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1">
        <v>20</v>
      </c>
      <c r="B716" s="110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1">
        <v>21</v>
      </c>
      <c r="B717" s="110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1">
        <v>22</v>
      </c>
      <c r="B718" s="110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1">
        <v>23</v>
      </c>
      <c r="B719" s="110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1">
        <v>24</v>
      </c>
      <c r="B720" s="110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1">
        <v>25</v>
      </c>
      <c r="B721" s="110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1">
        <v>26</v>
      </c>
      <c r="B722" s="110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1">
        <v>27</v>
      </c>
      <c r="B723" s="110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1">
        <v>28</v>
      </c>
      <c r="B724" s="110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1">
        <v>29</v>
      </c>
      <c r="B725" s="110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1">
        <v>30</v>
      </c>
      <c r="B726" s="110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353</v>
      </c>
      <c r="Z729" s="381"/>
      <c r="AA729" s="381"/>
      <c r="AB729" s="381"/>
      <c r="AC729" s="148" t="s">
        <v>338</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1">
        <v>1</v>
      </c>
      <c r="B730" s="110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1">
        <v>2</v>
      </c>
      <c r="B731" s="110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1">
        <v>3</v>
      </c>
      <c r="B732" s="110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1">
        <v>4</v>
      </c>
      <c r="B733" s="110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1">
        <v>5</v>
      </c>
      <c r="B734" s="110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1">
        <v>6</v>
      </c>
      <c r="B735" s="110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1">
        <v>7</v>
      </c>
      <c r="B736" s="110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1">
        <v>8</v>
      </c>
      <c r="B737" s="110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1">
        <v>9</v>
      </c>
      <c r="B738" s="110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1">
        <v>10</v>
      </c>
      <c r="B739" s="110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1">
        <v>11</v>
      </c>
      <c r="B740" s="110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1">
        <v>12</v>
      </c>
      <c r="B741" s="110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1">
        <v>13</v>
      </c>
      <c r="B742" s="110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1">
        <v>14</v>
      </c>
      <c r="B743" s="110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1">
        <v>15</v>
      </c>
      <c r="B744" s="110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1">
        <v>16</v>
      </c>
      <c r="B745" s="110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1">
        <v>17</v>
      </c>
      <c r="B746" s="110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1">
        <v>18</v>
      </c>
      <c r="B747" s="110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1">
        <v>19</v>
      </c>
      <c r="B748" s="110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1">
        <v>20</v>
      </c>
      <c r="B749" s="110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1">
        <v>21</v>
      </c>
      <c r="B750" s="110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1">
        <v>22</v>
      </c>
      <c r="B751" s="110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1">
        <v>23</v>
      </c>
      <c r="B752" s="110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1">
        <v>24</v>
      </c>
      <c r="B753" s="110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1">
        <v>25</v>
      </c>
      <c r="B754" s="110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1">
        <v>26</v>
      </c>
      <c r="B755" s="110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1">
        <v>27</v>
      </c>
      <c r="B756" s="110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1">
        <v>28</v>
      </c>
      <c r="B757" s="110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1">
        <v>29</v>
      </c>
      <c r="B758" s="110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1">
        <v>30</v>
      </c>
      <c r="B759" s="110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353</v>
      </c>
      <c r="Z762" s="381"/>
      <c r="AA762" s="381"/>
      <c r="AB762" s="381"/>
      <c r="AC762" s="148" t="s">
        <v>338</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1">
        <v>1</v>
      </c>
      <c r="B763" s="110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1">
        <v>2</v>
      </c>
      <c r="B764" s="110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1">
        <v>3</v>
      </c>
      <c r="B765" s="110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1">
        <v>4</v>
      </c>
      <c r="B766" s="110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1">
        <v>5</v>
      </c>
      <c r="B767" s="110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1">
        <v>6</v>
      </c>
      <c r="B768" s="110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1">
        <v>7</v>
      </c>
      <c r="B769" s="110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1">
        <v>8</v>
      </c>
      <c r="B770" s="110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1">
        <v>9</v>
      </c>
      <c r="B771" s="110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1">
        <v>10</v>
      </c>
      <c r="B772" s="110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1">
        <v>11</v>
      </c>
      <c r="B773" s="110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1">
        <v>12</v>
      </c>
      <c r="B774" s="110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1">
        <v>13</v>
      </c>
      <c r="B775" s="110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1">
        <v>14</v>
      </c>
      <c r="B776" s="110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1">
        <v>15</v>
      </c>
      <c r="B777" s="110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1">
        <v>16</v>
      </c>
      <c r="B778" s="110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1">
        <v>17</v>
      </c>
      <c r="B779" s="110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1">
        <v>18</v>
      </c>
      <c r="B780" s="110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1">
        <v>19</v>
      </c>
      <c r="B781" s="110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1">
        <v>20</v>
      </c>
      <c r="B782" s="110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1">
        <v>21</v>
      </c>
      <c r="B783" s="110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1">
        <v>22</v>
      </c>
      <c r="B784" s="110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1">
        <v>23</v>
      </c>
      <c r="B785" s="110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1">
        <v>24</v>
      </c>
      <c r="B786" s="110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1">
        <v>25</v>
      </c>
      <c r="B787" s="110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1">
        <v>26</v>
      </c>
      <c r="B788" s="110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1">
        <v>27</v>
      </c>
      <c r="B789" s="110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1">
        <v>28</v>
      </c>
      <c r="B790" s="110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1">
        <v>29</v>
      </c>
      <c r="B791" s="110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1">
        <v>30</v>
      </c>
      <c r="B792" s="110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353</v>
      </c>
      <c r="Z795" s="381"/>
      <c r="AA795" s="381"/>
      <c r="AB795" s="381"/>
      <c r="AC795" s="148" t="s">
        <v>338</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1">
        <v>1</v>
      </c>
      <c r="B796" s="110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1">
        <v>2</v>
      </c>
      <c r="B797" s="110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1">
        <v>3</v>
      </c>
      <c r="B798" s="110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1">
        <v>4</v>
      </c>
      <c r="B799" s="110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1">
        <v>5</v>
      </c>
      <c r="B800" s="110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1">
        <v>6</v>
      </c>
      <c r="B801" s="110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1">
        <v>7</v>
      </c>
      <c r="B802" s="110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1">
        <v>8</v>
      </c>
      <c r="B803" s="110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1">
        <v>9</v>
      </c>
      <c r="B804" s="110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1">
        <v>10</v>
      </c>
      <c r="B805" s="110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1">
        <v>11</v>
      </c>
      <c r="B806" s="110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1">
        <v>12</v>
      </c>
      <c r="B807" s="110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1">
        <v>13</v>
      </c>
      <c r="B808" s="110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1">
        <v>14</v>
      </c>
      <c r="B809" s="110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1">
        <v>15</v>
      </c>
      <c r="B810" s="110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1">
        <v>16</v>
      </c>
      <c r="B811" s="110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1">
        <v>17</v>
      </c>
      <c r="B812" s="110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1">
        <v>18</v>
      </c>
      <c r="B813" s="110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1">
        <v>19</v>
      </c>
      <c r="B814" s="110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1">
        <v>20</v>
      </c>
      <c r="B815" s="110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1">
        <v>21</v>
      </c>
      <c r="B816" s="110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1">
        <v>22</v>
      </c>
      <c r="B817" s="110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1">
        <v>23</v>
      </c>
      <c r="B818" s="110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1">
        <v>24</v>
      </c>
      <c r="B819" s="110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1">
        <v>25</v>
      </c>
      <c r="B820" s="110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1">
        <v>26</v>
      </c>
      <c r="B821" s="110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1">
        <v>27</v>
      </c>
      <c r="B822" s="110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1">
        <v>28</v>
      </c>
      <c r="B823" s="110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1">
        <v>29</v>
      </c>
      <c r="B824" s="110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1">
        <v>30</v>
      </c>
      <c r="B825" s="110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353</v>
      </c>
      <c r="Z828" s="381"/>
      <c r="AA828" s="381"/>
      <c r="AB828" s="381"/>
      <c r="AC828" s="148" t="s">
        <v>338</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1">
        <v>1</v>
      </c>
      <c r="B829" s="110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1">
        <v>2</v>
      </c>
      <c r="B830" s="110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1">
        <v>3</v>
      </c>
      <c r="B831" s="110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1">
        <v>4</v>
      </c>
      <c r="B832" s="110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1">
        <v>5</v>
      </c>
      <c r="B833" s="110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1">
        <v>6</v>
      </c>
      <c r="B834" s="110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1">
        <v>7</v>
      </c>
      <c r="B835" s="110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1">
        <v>8</v>
      </c>
      <c r="B836" s="110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1">
        <v>9</v>
      </c>
      <c r="B837" s="110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1">
        <v>10</v>
      </c>
      <c r="B838" s="110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1">
        <v>11</v>
      </c>
      <c r="B839" s="110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1">
        <v>12</v>
      </c>
      <c r="B840" s="110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1">
        <v>13</v>
      </c>
      <c r="B841" s="110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1">
        <v>14</v>
      </c>
      <c r="B842" s="110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1">
        <v>15</v>
      </c>
      <c r="B843" s="110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1">
        <v>16</v>
      </c>
      <c r="B844" s="110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1">
        <v>17</v>
      </c>
      <c r="B845" s="110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1">
        <v>18</v>
      </c>
      <c r="B846" s="110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1">
        <v>19</v>
      </c>
      <c r="B847" s="110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1">
        <v>20</v>
      </c>
      <c r="B848" s="110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1">
        <v>21</v>
      </c>
      <c r="B849" s="110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1">
        <v>22</v>
      </c>
      <c r="B850" s="110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1">
        <v>23</v>
      </c>
      <c r="B851" s="110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1">
        <v>24</v>
      </c>
      <c r="B852" s="110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1">
        <v>25</v>
      </c>
      <c r="B853" s="110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1">
        <v>26</v>
      </c>
      <c r="B854" s="110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1">
        <v>27</v>
      </c>
      <c r="B855" s="110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1">
        <v>28</v>
      </c>
      <c r="B856" s="110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1">
        <v>29</v>
      </c>
      <c r="B857" s="110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1">
        <v>30</v>
      </c>
      <c r="B858" s="110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353</v>
      </c>
      <c r="Z861" s="381"/>
      <c r="AA861" s="381"/>
      <c r="AB861" s="381"/>
      <c r="AC861" s="148" t="s">
        <v>338</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1">
        <v>1</v>
      </c>
      <c r="B862" s="110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1">
        <v>2</v>
      </c>
      <c r="B863" s="110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1">
        <v>3</v>
      </c>
      <c r="B864" s="110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1">
        <v>4</v>
      </c>
      <c r="B865" s="110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1">
        <v>5</v>
      </c>
      <c r="B866" s="110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1">
        <v>6</v>
      </c>
      <c r="B867" s="110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1">
        <v>7</v>
      </c>
      <c r="B868" s="110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1">
        <v>8</v>
      </c>
      <c r="B869" s="110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1">
        <v>9</v>
      </c>
      <c r="B870" s="110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1">
        <v>10</v>
      </c>
      <c r="B871" s="110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1">
        <v>11</v>
      </c>
      <c r="B872" s="110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1">
        <v>12</v>
      </c>
      <c r="B873" s="110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1">
        <v>13</v>
      </c>
      <c r="B874" s="110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1">
        <v>14</v>
      </c>
      <c r="B875" s="110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1">
        <v>15</v>
      </c>
      <c r="B876" s="110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1">
        <v>16</v>
      </c>
      <c r="B877" s="110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1">
        <v>17</v>
      </c>
      <c r="B878" s="110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1">
        <v>18</v>
      </c>
      <c r="B879" s="110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1">
        <v>19</v>
      </c>
      <c r="B880" s="110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1">
        <v>20</v>
      </c>
      <c r="B881" s="110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1">
        <v>21</v>
      </c>
      <c r="B882" s="110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1">
        <v>22</v>
      </c>
      <c r="B883" s="110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1">
        <v>23</v>
      </c>
      <c r="B884" s="110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1">
        <v>24</v>
      </c>
      <c r="B885" s="110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1">
        <v>25</v>
      </c>
      <c r="B886" s="110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1">
        <v>26</v>
      </c>
      <c r="B887" s="110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1">
        <v>27</v>
      </c>
      <c r="B888" s="110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1">
        <v>28</v>
      </c>
      <c r="B889" s="110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1">
        <v>29</v>
      </c>
      <c r="B890" s="110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1">
        <v>30</v>
      </c>
      <c r="B891" s="110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353</v>
      </c>
      <c r="Z894" s="381"/>
      <c r="AA894" s="381"/>
      <c r="AB894" s="381"/>
      <c r="AC894" s="148" t="s">
        <v>338</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1">
        <v>1</v>
      </c>
      <c r="B895" s="110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1">
        <v>2</v>
      </c>
      <c r="B896" s="110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1">
        <v>3</v>
      </c>
      <c r="B897" s="110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1">
        <v>4</v>
      </c>
      <c r="B898" s="110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1">
        <v>5</v>
      </c>
      <c r="B899" s="110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1">
        <v>6</v>
      </c>
      <c r="B900" s="110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1">
        <v>7</v>
      </c>
      <c r="B901" s="110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1">
        <v>8</v>
      </c>
      <c r="B902" s="110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1">
        <v>9</v>
      </c>
      <c r="B903" s="110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1">
        <v>10</v>
      </c>
      <c r="B904" s="110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1">
        <v>11</v>
      </c>
      <c r="B905" s="110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1">
        <v>12</v>
      </c>
      <c r="B906" s="110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1">
        <v>13</v>
      </c>
      <c r="B907" s="110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1">
        <v>14</v>
      </c>
      <c r="B908" s="110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1">
        <v>15</v>
      </c>
      <c r="B909" s="110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1">
        <v>16</v>
      </c>
      <c r="B910" s="110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1">
        <v>17</v>
      </c>
      <c r="B911" s="110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1">
        <v>18</v>
      </c>
      <c r="B912" s="110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1">
        <v>19</v>
      </c>
      <c r="B913" s="110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1">
        <v>20</v>
      </c>
      <c r="B914" s="110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1">
        <v>21</v>
      </c>
      <c r="B915" s="110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1">
        <v>22</v>
      </c>
      <c r="B916" s="110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1">
        <v>23</v>
      </c>
      <c r="B917" s="110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1">
        <v>24</v>
      </c>
      <c r="B918" s="110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1">
        <v>25</v>
      </c>
      <c r="B919" s="110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1">
        <v>26</v>
      </c>
      <c r="B920" s="110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1">
        <v>27</v>
      </c>
      <c r="B921" s="110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1">
        <v>28</v>
      </c>
      <c r="B922" s="110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1">
        <v>29</v>
      </c>
      <c r="B923" s="110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1">
        <v>30</v>
      </c>
      <c r="B924" s="110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353</v>
      </c>
      <c r="Z927" s="381"/>
      <c r="AA927" s="381"/>
      <c r="AB927" s="381"/>
      <c r="AC927" s="148" t="s">
        <v>338</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1">
        <v>1</v>
      </c>
      <c r="B928" s="110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1">
        <v>2</v>
      </c>
      <c r="B929" s="110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1">
        <v>3</v>
      </c>
      <c r="B930" s="110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1">
        <v>4</v>
      </c>
      <c r="B931" s="110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1">
        <v>5</v>
      </c>
      <c r="B932" s="110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1">
        <v>6</v>
      </c>
      <c r="B933" s="110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1">
        <v>7</v>
      </c>
      <c r="B934" s="110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1">
        <v>8</v>
      </c>
      <c r="B935" s="110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1">
        <v>9</v>
      </c>
      <c r="B936" s="110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1">
        <v>10</v>
      </c>
      <c r="B937" s="110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1">
        <v>11</v>
      </c>
      <c r="B938" s="110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1">
        <v>12</v>
      </c>
      <c r="B939" s="110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1">
        <v>13</v>
      </c>
      <c r="B940" s="110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1">
        <v>14</v>
      </c>
      <c r="B941" s="110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1">
        <v>15</v>
      </c>
      <c r="B942" s="110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1">
        <v>16</v>
      </c>
      <c r="B943" s="110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1">
        <v>17</v>
      </c>
      <c r="B944" s="110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1">
        <v>18</v>
      </c>
      <c r="B945" s="110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1">
        <v>19</v>
      </c>
      <c r="B946" s="110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1">
        <v>20</v>
      </c>
      <c r="B947" s="110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1">
        <v>21</v>
      </c>
      <c r="B948" s="110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1">
        <v>22</v>
      </c>
      <c r="B949" s="110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1">
        <v>23</v>
      </c>
      <c r="B950" s="110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1">
        <v>24</v>
      </c>
      <c r="B951" s="110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1">
        <v>25</v>
      </c>
      <c r="B952" s="110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1">
        <v>26</v>
      </c>
      <c r="B953" s="110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1">
        <v>27</v>
      </c>
      <c r="B954" s="110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1">
        <v>28</v>
      </c>
      <c r="B955" s="110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1">
        <v>29</v>
      </c>
      <c r="B956" s="110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1">
        <v>30</v>
      </c>
      <c r="B957" s="110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353</v>
      </c>
      <c r="Z960" s="381"/>
      <c r="AA960" s="381"/>
      <c r="AB960" s="381"/>
      <c r="AC960" s="148" t="s">
        <v>338</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1">
        <v>1</v>
      </c>
      <c r="B961" s="110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1">
        <v>2</v>
      </c>
      <c r="B962" s="110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1">
        <v>3</v>
      </c>
      <c r="B963" s="110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1">
        <v>4</v>
      </c>
      <c r="B964" s="110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1">
        <v>5</v>
      </c>
      <c r="B965" s="110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1">
        <v>6</v>
      </c>
      <c r="B966" s="110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1">
        <v>7</v>
      </c>
      <c r="B967" s="110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1">
        <v>8</v>
      </c>
      <c r="B968" s="110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1">
        <v>9</v>
      </c>
      <c r="B969" s="110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1">
        <v>10</v>
      </c>
      <c r="B970" s="110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1">
        <v>11</v>
      </c>
      <c r="B971" s="110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1">
        <v>12</v>
      </c>
      <c r="B972" s="110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1">
        <v>13</v>
      </c>
      <c r="B973" s="110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1">
        <v>14</v>
      </c>
      <c r="B974" s="110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1">
        <v>15</v>
      </c>
      <c r="B975" s="110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1">
        <v>16</v>
      </c>
      <c r="B976" s="110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1">
        <v>17</v>
      </c>
      <c r="B977" s="110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1">
        <v>18</v>
      </c>
      <c r="B978" s="110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1">
        <v>19</v>
      </c>
      <c r="B979" s="110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1">
        <v>20</v>
      </c>
      <c r="B980" s="110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1">
        <v>21</v>
      </c>
      <c r="B981" s="110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1">
        <v>22</v>
      </c>
      <c r="B982" s="110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1">
        <v>23</v>
      </c>
      <c r="B983" s="110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1">
        <v>24</v>
      </c>
      <c r="B984" s="110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1">
        <v>25</v>
      </c>
      <c r="B985" s="110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1">
        <v>26</v>
      </c>
      <c r="B986" s="110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1">
        <v>27</v>
      </c>
      <c r="B987" s="110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1">
        <v>28</v>
      </c>
      <c r="B988" s="110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1">
        <v>29</v>
      </c>
      <c r="B989" s="110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1">
        <v>30</v>
      </c>
      <c r="B990" s="110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353</v>
      </c>
      <c r="Z993" s="381"/>
      <c r="AA993" s="381"/>
      <c r="AB993" s="381"/>
      <c r="AC993" s="148" t="s">
        <v>338</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1">
        <v>1</v>
      </c>
      <c r="B994" s="110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1">
        <v>2</v>
      </c>
      <c r="B995" s="110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1">
        <v>3</v>
      </c>
      <c r="B996" s="110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1">
        <v>4</v>
      </c>
      <c r="B997" s="110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1">
        <v>5</v>
      </c>
      <c r="B998" s="110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1">
        <v>6</v>
      </c>
      <c r="B999" s="110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1">
        <v>7</v>
      </c>
      <c r="B1000" s="110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1">
        <v>8</v>
      </c>
      <c r="B1001" s="110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1">
        <v>9</v>
      </c>
      <c r="B1002" s="110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1">
        <v>10</v>
      </c>
      <c r="B1003" s="110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1">
        <v>11</v>
      </c>
      <c r="B1004" s="110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1">
        <v>12</v>
      </c>
      <c r="B1005" s="110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1">
        <v>13</v>
      </c>
      <c r="B1006" s="110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1">
        <v>14</v>
      </c>
      <c r="B1007" s="110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1">
        <v>15</v>
      </c>
      <c r="B1008" s="110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1">
        <v>16</v>
      </c>
      <c r="B1009" s="110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1">
        <v>17</v>
      </c>
      <c r="B1010" s="110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1">
        <v>18</v>
      </c>
      <c r="B1011" s="110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1">
        <v>19</v>
      </c>
      <c r="B1012" s="110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1">
        <v>20</v>
      </c>
      <c r="B1013" s="110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1">
        <v>21</v>
      </c>
      <c r="B1014" s="110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1">
        <v>22</v>
      </c>
      <c r="B1015" s="110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1">
        <v>23</v>
      </c>
      <c r="B1016" s="110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1">
        <v>24</v>
      </c>
      <c r="B1017" s="110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1">
        <v>25</v>
      </c>
      <c r="B1018" s="110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1">
        <v>26</v>
      </c>
      <c r="B1019" s="110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1">
        <v>27</v>
      </c>
      <c r="B1020" s="110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1">
        <v>28</v>
      </c>
      <c r="B1021" s="110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1">
        <v>29</v>
      </c>
      <c r="B1022" s="110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1">
        <v>30</v>
      </c>
      <c r="B1023" s="110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353</v>
      </c>
      <c r="Z1026" s="381"/>
      <c r="AA1026" s="381"/>
      <c r="AB1026" s="381"/>
      <c r="AC1026" s="148" t="s">
        <v>338</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1">
        <v>1</v>
      </c>
      <c r="B1027" s="110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1">
        <v>2</v>
      </c>
      <c r="B1028" s="110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1">
        <v>3</v>
      </c>
      <c r="B1029" s="110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1">
        <v>4</v>
      </c>
      <c r="B1030" s="110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1">
        <v>5</v>
      </c>
      <c r="B1031" s="110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1">
        <v>6</v>
      </c>
      <c r="B1032" s="110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1">
        <v>7</v>
      </c>
      <c r="B1033" s="110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1">
        <v>8</v>
      </c>
      <c r="B1034" s="110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1">
        <v>9</v>
      </c>
      <c r="B1035" s="110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1">
        <v>10</v>
      </c>
      <c r="B1036" s="110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1">
        <v>11</v>
      </c>
      <c r="B1037" s="110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1">
        <v>12</v>
      </c>
      <c r="B1038" s="110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1">
        <v>13</v>
      </c>
      <c r="B1039" s="110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1">
        <v>14</v>
      </c>
      <c r="B1040" s="110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1">
        <v>15</v>
      </c>
      <c r="B1041" s="110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1">
        <v>16</v>
      </c>
      <c r="B1042" s="110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1">
        <v>17</v>
      </c>
      <c r="B1043" s="110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1">
        <v>18</v>
      </c>
      <c r="B1044" s="110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1">
        <v>19</v>
      </c>
      <c r="B1045" s="110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1">
        <v>20</v>
      </c>
      <c r="B1046" s="110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1">
        <v>21</v>
      </c>
      <c r="B1047" s="110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1">
        <v>22</v>
      </c>
      <c r="B1048" s="110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1">
        <v>23</v>
      </c>
      <c r="B1049" s="110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1">
        <v>24</v>
      </c>
      <c r="B1050" s="110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1">
        <v>25</v>
      </c>
      <c r="B1051" s="110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1">
        <v>26</v>
      </c>
      <c r="B1052" s="110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1">
        <v>27</v>
      </c>
      <c r="B1053" s="110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1">
        <v>28</v>
      </c>
      <c r="B1054" s="110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1">
        <v>29</v>
      </c>
      <c r="B1055" s="110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1">
        <v>30</v>
      </c>
      <c r="B1056" s="110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353</v>
      </c>
      <c r="Z1059" s="381"/>
      <c r="AA1059" s="381"/>
      <c r="AB1059" s="381"/>
      <c r="AC1059" s="148" t="s">
        <v>338</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1">
        <v>1</v>
      </c>
      <c r="B1060" s="110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1">
        <v>2</v>
      </c>
      <c r="B1061" s="110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1">
        <v>3</v>
      </c>
      <c r="B1062" s="110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1">
        <v>4</v>
      </c>
      <c r="B1063" s="110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1">
        <v>5</v>
      </c>
      <c r="B1064" s="110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1">
        <v>6</v>
      </c>
      <c r="B1065" s="110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1">
        <v>7</v>
      </c>
      <c r="B1066" s="110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1">
        <v>8</v>
      </c>
      <c r="B1067" s="110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1">
        <v>9</v>
      </c>
      <c r="B1068" s="110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1">
        <v>10</v>
      </c>
      <c r="B1069" s="110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1">
        <v>11</v>
      </c>
      <c r="B1070" s="110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1">
        <v>12</v>
      </c>
      <c r="B1071" s="110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1">
        <v>13</v>
      </c>
      <c r="B1072" s="110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1">
        <v>14</v>
      </c>
      <c r="B1073" s="110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1">
        <v>15</v>
      </c>
      <c r="B1074" s="110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1">
        <v>16</v>
      </c>
      <c r="B1075" s="110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1">
        <v>17</v>
      </c>
      <c r="B1076" s="110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1">
        <v>18</v>
      </c>
      <c r="B1077" s="110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1">
        <v>19</v>
      </c>
      <c r="B1078" s="110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1">
        <v>20</v>
      </c>
      <c r="B1079" s="110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1">
        <v>21</v>
      </c>
      <c r="B1080" s="110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1">
        <v>22</v>
      </c>
      <c r="B1081" s="110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1">
        <v>23</v>
      </c>
      <c r="B1082" s="110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1">
        <v>24</v>
      </c>
      <c r="B1083" s="110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1">
        <v>25</v>
      </c>
      <c r="B1084" s="110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1">
        <v>26</v>
      </c>
      <c r="B1085" s="110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1">
        <v>27</v>
      </c>
      <c r="B1086" s="110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1">
        <v>28</v>
      </c>
      <c r="B1087" s="110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1">
        <v>29</v>
      </c>
      <c r="B1088" s="110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1">
        <v>30</v>
      </c>
      <c r="B1089" s="110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353</v>
      </c>
      <c r="Z1092" s="381"/>
      <c r="AA1092" s="381"/>
      <c r="AB1092" s="381"/>
      <c r="AC1092" s="148" t="s">
        <v>338</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1">
        <v>1</v>
      </c>
      <c r="B1093" s="110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1">
        <v>2</v>
      </c>
      <c r="B1094" s="110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1">
        <v>3</v>
      </c>
      <c r="B1095" s="110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1">
        <v>4</v>
      </c>
      <c r="B1096" s="110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1">
        <v>5</v>
      </c>
      <c r="B1097" s="110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1">
        <v>6</v>
      </c>
      <c r="B1098" s="110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1">
        <v>7</v>
      </c>
      <c r="B1099" s="110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1">
        <v>8</v>
      </c>
      <c r="B1100" s="110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1">
        <v>9</v>
      </c>
      <c r="B1101" s="110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1">
        <v>10</v>
      </c>
      <c r="B1102" s="110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1">
        <v>11</v>
      </c>
      <c r="B1103" s="110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1">
        <v>12</v>
      </c>
      <c r="B1104" s="110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1">
        <v>13</v>
      </c>
      <c r="B1105" s="110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1">
        <v>14</v>
      </c>
      <c r="B1106" s="110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1">
        <v>15</v>
      </c>
      <c r="B1107" s="110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1">
        <v>16</v>
      </c>
      <c r="B1108" s="110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1">
        <v>17</v>
      </c>
      <c r="B1109" s="110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1">
        <v>18</v>
      </c>
      <c r="B1110" s="110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1">
        <v>19</v>
      </c>
      <c r="B1111" s="110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1">
        <v>20</v>
      </c>
      <c r="B1112" s="110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1">
        <v>21</v>
      </c>
      <c r="B1113" s="110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1">
        <v>22</v>
      </c>
      <c r="B1114" s="110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1">
        <v>23</v>
      </c>
      <c r="B1115" s="110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1">
        <v>24</v>
      </c>
      <c r="B1116" s="110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1">
        <v>25</v>
      </c>
      <c r="B1117" s="110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1">
        <v>26</v>
      </c>
      <c r="B1118" s="110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1">
        <v>27</v>
      </c>
      <c r="B1119" s="110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1">
        <v>28</v>
      </c>
      <c r="B1120" s="110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1">
        <v>29</v>
      </c>
      <c r="B1121" s="110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1">
        <v>30</v>
      </c>
      <c r="B1122" s="110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353</v>
      </c>
      <c r="Z1125" s="381"/>
      <c r="AA1125" s="381"/>
      <c r="AB1125" s="381"/>
      <c r="AC1125" s="148" t="s">
        <v>338</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1">
        <v>1</v>
      </c>
      <c r="B1126" s="110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1">
        <v>2</v>
      </c>
      <c r="B1127" s="110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1">
        <v>3</v>
      </c>
      <c r="B1128" s="110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1">
        <v>4</v>
      </c>
      <c r="B1129" s="110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1">
        <v>5</v>
      </c>
      <c r="B1130" s="110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1">
        <v>6</v>
      </c>
      <c r="B1131" s="110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1">
        <v>7</v>
      </c>
      <c r="B1132" s="110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1">
        <v>8</v>
      </c>
      <c r="B1133" s="110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1">
        <v>9</v>
      </c>
      <c r="B1134" s="110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1">
        <v>10</v>
      </c>
      <c r="B1135" s="110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1">
        <v>11</v>
      </c>
      <c r="B1136" s="110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1">
        <v>12</v>
      </c>
      <c r="B1137" s="110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1">
        <v>13</v>
      </c>
      <c r="B1138" s="110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1">
        <v>14</v>
      </c>
      <c r="B1139" s="110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1">
        <v>15</v>
      </c>
      <c r="B1140" s="110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1">
        <v>16</v>
      </c>
      <c r="B1141" s="110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1">
        <v>17</v>
      </c>
      <c r="B1142" s="110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1">
        <v>18</v>
      </c>
      <c r="B1143" s="110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1">
        <v>19</v>
      </c>
      <c r="B1144" s="110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1">
        <v>20</v>
      </c>
      <c r="B1145" s="110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1">
        <v>21</v>
      </c>
      <c r="B1146" s="110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1">
        <v>22</v>
      </c>
      <c r="B1147" s="110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1">
        <v>23</v>
      </c>
      <c r="B1148" s="110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1">
        <v>24</v>
      </c>
      <c r="B1149" s="110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1">
        <v>25</v>
      </c>
      <c r="B1150" s="110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1">
        <v>26</v>
      </c>
      <c r="B1151" s="110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1">
        <v>27</v>
      </c>
      <c r="B1152" s="110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1">
        <v>28</v>
      </c>
      <c r="B1153" s="110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1">
        <v>29</v>
      </c>
      <c r="B1154" s="110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1">
        <v>30</v>
      </c>
      <c r="B1155" s="110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353</v>
      </c>
      <c r="Z1158" s="381"/>
      <c r="AA1158" s="381"/>
      <c r="AB1158" s="381"/>
      <c r="AC1158" s="148" t="s">
        <v>338</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1">
        <v>1</v>
      </c>
      <c r="B1159" s="110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1">
        <v>2</v>
      </c>
      <c r="B1160" s="110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1">
        <v>3</v>
      </c>
      <c r="B1161" s="110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1">
        <v>4</v>
      </c>
      <c r="B1162" s="110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1">
        <v>5</v>
      </c>
      <c r="B1163" s="110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1">
        <v>6</v>
      </c>
      <c r="B1164" s="110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1">
        <v>7</v>
      </c>
      <c r="B1165" s="110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1">
        <v>8</v>
      </c>
      <c r="B1166" s="110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1">
        <v>9</v>
      </c>
      <c r="B1167" s="110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1">
        <v>10</v>
      </c>
      <c r="B1168" s="110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1">
        <v>11</v>
      </c>
      <c r="B1169" s="110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1">
        <v>12</v>
      </c>
      <c r="B1170" s="110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1">
        <v>13</v>
      </c>
      <c r="B1171" s="110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1">
        <v>14</v>
      </c>
      <c r="B1172" s="110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1">
        <v>15</v>
      </c>
      <c r="B1173" s="110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1">
        <v>16</v>
      </c>
      <c r="B1174" s="110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1">
        <v>17</v>
      </c>
      <c r="B1175" s="110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1">
        <v>18</v>
      </c>
      <c r="B1176" s="110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1">
        <v>19</v>
      </c>
      <c r="B1177" s="110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1">
        <v>20</v>
      </c>
      <c r="B1178" s="110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1">
        <v>21</v>
      </c>
      <c r="B1179" s="110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1">
        <v>22</v>
      </c>
      <c r="B1180" s="110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1">
        <v>23</v>
      </c>
      <c r="B1181" s="110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1">
        <v>24</v>
      </c>
      <c r="B1182" s="110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1">
        <v>25</v>
      </c>
      <c r="B1183" s="110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1">
        <v>26</v>
      </c>
      <c r="B1184" s="110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1">
        <v>27</v>
      </c>
      <c r="B1185" s="110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1">
        <v>28</v>
      </c>
      <c r="B1186" s="110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1">
        <v>29</v>
      </c>
      <c r="B1187" s="110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1">
        <v>30</v>
      </c>
      <c r="B1188" s="110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353</v>
      </c>
      <c r="Z1191" s="381"/>
      <c r="AA1191" s="381"/>
      <c r="AB1191" s="381"/>
      <c r="AC1191" s="148" t="s">
        <v>338</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1">
        <v>1</v>
      </c>
      <c r="B1192" s="110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1">
        <v>2</v>
      </c>
      <c r="B1193" s="110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1">
        <v>3</v>
      </c>
      <c r="B1194" s="110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1">
        <v>4</v>
      </c>
      <c r="B1195" s="110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1">
        <v>5</v>
      </c>
      <c r="B1196" s="110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1">
        <v>6</v>
      </c>
      <c r="B1197" s="110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1">
        <v>7</v>
      </c>
      <c r="B1198" s="110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1">
        <v>8</v>
      </c>
      <c r="B1199" s="110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1">
        <v>9</v>
      </c>
      <c r="B1200" s="110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1">
        <v>10</v>
      </c>
      <c r="B1201" s="110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1">
        <v>11</v>
      </c>
      <c r="B1202" s="110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1">
        <v>12</v>
      </c>
      <c r="B1203" s="110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1">
        <v>13</v>
      </c>
      <c r="B1204" s="110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1">
        <v>14</v>
      </c>
      <c r="B1205" s="110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1">
        <v>15</v>
      </c>
      <c r="B1206" s="110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1">
        <v>16</v>
      </c>
      <c r="B1207" s="110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1">
        <v>17</v>
      </c>
      <c r="B1208" s="110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1">
        <v>18</v>
      </c>
      <c r="B1209" s="110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1">
        <v>19</v>
      </c>
      <c r="B1210" s="110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1">
        <v>20</v>
      </c>
      <c r="B1211" s="110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1">
        <v>21</v>
      </c>
      <c r="B1212" s="110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1">
        <v>22</v>
      </c>
      <c r="B1213" s="110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1">
        <v>23</v>
      </c>
      <c r="B1214" s="110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1">
        <v>24</v>
      </c>
      <c r="B1215" s="110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1">
        <v>25</v>
      </c>
      <c r="B1216" s="110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1">
        <v>26</v>
      </c>
      <c r="B1217" s="110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1">
        <v>27</v>
      </c>
      <c r="B1218" s="110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1">
        <v>28</v>
      </c>
      <c r="B1219" s="110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1">
        <v>29</v>
      </c>
      <c r="B1220" s="110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1">
        <v>30</v>
      </c>
      <c r="B1221" s="110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353</v>
      </c>
      <c r="Z1224" s="381"/>
      <c r="AA1224" s="381"/>
      <c r="AB1224" s="381"/>
      <c r="AC1224" s="148" t="s">
        <v>338</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1">
        <v>1</v>
      </c>
      <c r="B1225" s="110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1">
        <v>2</v>
      </c>
      <c r="B1226" s="110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1">
        <v>3</v>
      </c>
      <c r="B1227" s="110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1">
        <v>4</v>
      </c>
      <c r="B1228" s="110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1">
        <v>5</v>
      </c>
      <c r="B1229" s="110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1">
        <v>6</v>
      </c>
      <c r="B1230" s="110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1">
        <v>7</v>
      </c>
      <c r="B1231" s="110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1">
        <v>8</v>
      </c>
      <c r="B1232" s="110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1">
        <v>9</v>
      </c>
      <c r="B1233" s="110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1">
        <v>10</v>
      </c>
      <c r="B1234" s="110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1">
        <v>11</v>
      </c>
      <c r="B1235" s="110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1">
        <v>12</v>
      </c>
      <c r="B1236" s="110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1">
        <v>13</v>
      </c>
      <c r="B1237" s="110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1">
        <v>14</v>
      </c>
      <c r="B1238" s="110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1">
        <v>15</v>
      </c>
      <c r="B1239" s="110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1">
        <v>16</v>
      </c>
      <c r="B1240" s="110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1">
        <v>17</v>
      </c>
      <c r="B1241" s="110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1">
        <v>18</v>
      </c>
      <c r="B1242" s="110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1">
        <v>19</v>
      </c>
      <c r="B1243" s="110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1">
        <v>20</v>
      </c>
      <c r="B1244" s="110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1">
        <v>21</v>
      </c>
      <c r="B1245" s="110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1">
        <v>22</v>
      </c>
      <c r="B1246" s="110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1">
        <v>23</v>
      </c>
      <c r="B1247" s="110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1">
        <v>24</v>
      </c>
      <c r="B1248" s="110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1">
        <v>25</v>
      </c>
      <c r="B1249" s="110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1">
        <v>26</v>
      </c>
      <c r="B1250" s="110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1">
        <v>27</v>
      </c>
      <c r="B1251" s="110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1">
        <v>28</v>
      </c>
      <c r="B1252" s="110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1">
        <v>29</v>
      </c>
      <c r="B1253" s="110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1">
        <v>30</v>
      </c>
      <c r="B1254" s="110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353</v>
      </c>
      <c r="Z1257" s="381"/>
      <c r="AA1257" s="381"/>
      <c r="AB1257" s="381"/>
      <c r="AC1257" s="148" t="s">
        <v>338</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1">
        <v>1</v>
      </c>
      <c r="B1258" s="110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1">
        <v>2</v>
      </c>
      <c r="B1259" s="110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1">
        <v>3</v>
      </c>
      <c r="B1260" s="110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1">
        <v>4</v>
      </c>
      <c r="B1261" s="110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1">
        <v>5</v>
      </c>
      <c r="B1262" s="110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1">
        <v>6</v>
      </c>
      <c r="B1263" s="110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1">
        <v>7</v>
      </c>
      <c r="B1264" s="110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1">
        <v>8</v>
      </c>
      <c r="B1265" s="110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1">
        <v>9</v>
      </c>
      <c r="B1266" s="110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1">
        <v>10</v>
      </c>
      <c r="B1267" s="110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1">
        <v>11</v>
      </c>
      <c r="B1268" s="110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1">
        <v>12</v>
      </c>
      <c r="B1269" s="110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1">
        <v>13</v>
      </c>
      <c r="B1270" s="110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1">
        <v>14</v>
      </c>
      <c r="B1271" s="110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1">
        <v>15</v>
      </c>
      <c r="B1272" s="110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1">
        <v>16</v>
      </c>
      <c r="B1273" s="110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1">
        <v>17</v>
      </c>
      <c r="B1274" s="110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1">
        <v>18</v>
      </c>
      <c r="B1275" s="110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1">
        <v>19</v>
      </c>
      <c r="B1276" s="110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1">
        <v>20</v>
      </c>
      <c r="B1277" s="110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1">
        <v>21</v>
      </c>
      <c r="B1278" s="110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1">
        <v>22</v>
      </c>
      <c r="B1279" s="110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1">
        <v>23</v>
      </c>
      <c r="B1280" s="110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1">
        <v>24</v>
      </c>
      <c r="B1281" s="110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1">
        <v>25</v>
      </c>
      <c r="B1282" s="110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1">
        <v>26</v>
      </c>
      <c r="B1283" s="110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1">
        <v>27</v>
      </c>
      <c r="B1284" s="110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1">
        <v>28</v>
      </c>
      <c r="B1285" s="110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1">
        <v>29</v>
      </c>
      <c r="B1286" s="110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1">
        <v>30</v>
      </c>
      <c r="B1287" s="110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353</v>
      </c>
      <c r="Z1290" s="381"/>
      <c r="AA1290" s="381"/>
      <c r="AB1290" s="381"/>
      <c r="AC1290" s="148" t="s">
        <v>338</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1">
        <v>1</v>
      </c>
      <c r="B1291" s="110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1">
        <v>2</v>
      </c>
      <c r="B1292" s="110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1">
        <v>3</v>
      </c>
      <c r="B1293" s="110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1">
        <v>4</v>
      </c>
      <c r="B1294" s="110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1">
        <v>5</v>
      </c>
      <c r="B1295" s="110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1">
        <v>6</v>
      </c>
      <c r="B1296" s="110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1">
        <v>7</v>
      </c>
      <c r="B1297" s="110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1">
        <v>8</v>
      </c>
      <c r="B1298" s="110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1">
        <v>9</v>
      </c>
      <c r="B1299" s="110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1">
        <v>10</v>
      </c>
      <c r="B1300" s="110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1">
        <v>11</v>
      </c>
      <c r="B1301" s="110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1">
        <v>12</v>
      </c>
      <c r="B1302" s="110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1">
        <v>13</v>
      </c>
      <c r="B1303" s="110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1">
        <v>14</v>
      </c>
      <c r="B1304" s="110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1">
        <v>15</v>
      </c>
      <c r="B1305" s="110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1">
        <v>16</v>
      </c>
      <c r="B1306" s="110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1">
        <v>17</v>
      </c>
      <c r="B1307" s="110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1">
        <v>18</v>
      </c>
      <c r="B1308" s="110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1">
        <v>19</v>
      </c>
      <c r="B1309" s="110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1">
        <v>20</v>
      </c>
      <c r="B1310" s="110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1">
        <v>21</v>
      </c>
      <c r="B1311" s="110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1">
        <v>22</v>
      </c>
      <c r="B1312" s="110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1">
        <v>23</v>
      </c>
      <c r="B1313" s="110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1">
        <v>24</v>
      </c>
      <c r="B1314" s="110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1">
        <v>25</v>
      </c>
      <c r="B1315" s="110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1">
        <v>26</v>
      </c>
      <c r="B1316" s="110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1">
        <v>27</v>
      </c>
      <c r="B1317" s="110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1">
        <v>28</v>
      </c>
      <c r="B1318" s="110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1">
        <v>29</v>
      </c>
      <c r="B1319" s="110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1">
        <v>30</v>
      </c>
      <c r="B1320" s="110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80320592-6F7F-4677-BA03-3FB71ABAD5DE}" scale="56" showPageBreaks="1" view="pageBreakPreview" topLeftCell="A31">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2020-07-16T07:54:36Z</cp:lastPrinted>
  <dcterms:created xsi:type="dcterms:W3CDTF">2012-03-13T00:50:25Z</dcterms:created>
  <dcterms:modified xsi:type="dcterms:W3CDTF">2020-11-20T09:41:28Z</dcterms:modified>
</cp:coreProperties>
</file>