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31\"/>
    </mc:Choice>
  </mc:AlternateContent>
  <bookViews>
    <workbookView xWindow="2655"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<sst xmlns="http://schemas.openxmlformats.org/spreadsheetml/2006/main" count="2895" uniqueCount="662">
  <si>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</si>
  <si>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</si>
  <si>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</si>
  <si>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</si>
  <si>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</si>
  <si>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</si>
  <si>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</si>
  <si>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</si>
  <si>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</si>
  <si>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</si>
  <si>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</si>
  <si>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</si>
  <si>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</si>
  <si>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</si>
  <si>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</si>
  <si>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</si>
  <si>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</si>
  <si>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</si>
  <si>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</si>
  <si>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</si>
  <si>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</si>
  <si>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</si>
  <si>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</si>
  <si>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</si>
  <si>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</si>
  <si>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</si>
  <si>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</si>
  <si>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</si>
  <si>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</si>
  <si>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</si>
  <si>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</si>
  <si>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</si>
  <si>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</si>
  <si>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</si>
  <si>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</si>
  <si>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</si>
  <si>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</si>
  <si>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</si>
  <si>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</si>
  <si>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</si>
  <si>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</si>
  <si>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</si>
  <si>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</si>
  <si>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</si>
  <si>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</si>
  <si>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</si>
  <si>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</si>
  <si>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</si>
  <si>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</si>
  <si>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</si>
  <si>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</si>
  <si>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</si>
  <si>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</si>
  <si>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</si>
  <si>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</si>
  <si>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</si>
  <si>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</si>
  <si>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</si>
  <si>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</si>
  <si>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</si>
  <si>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</si>
  <si>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</si>
  <si>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</si>
  <si>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</si>
  <si>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</si>
  <si>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</si>
  <si>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</si>
  <si>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</si>
  <si>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</si>
  <si>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</si>
  <si>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</si>
  <si>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</si>
  <si>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</si>
  <si>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</si>
  <si>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</si>
  <si>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</si>
  <si>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</si>
  <si>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</si>
  <si>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</si>
  <si>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</si>
  <si>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</si>
  <si>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</si>
  <si>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</si>
  <si>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</si>
  <si>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</si>
  <si>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</si>
  <si>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</si>
  <si>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</si>
  <si>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</si>
  <si>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</si>
  <si>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</si>
  <si>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</si>
  <si>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</si>
  <si>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</si>
  <si>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</si>
  <si>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</si>
  <si>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</si>
  <si>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</si>
  <si>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</si>
  <si>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</si>
  <si>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</si>
  <si>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</si>
  <si>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</si>
  <si>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</si>
  <si>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</si>
  <si>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</si>
  <si>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</si>
  <si>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</si>
  <si>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</si>
  <si>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</si>
  <si>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</si>
  <si>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</si>
  <si>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</si>
  <si>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</si>
  <si>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</si>
  <si>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</si>
  <si>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</si>
  <si>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</si>
  <si>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</si>
  <si>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</si>
  <si>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</si>
  <si>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</si>
  <si>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</si>
  <si>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</si>
  <si>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</si>
  <si>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</si>
  <si>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</si>
  <si>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</si>
  <si>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</si>
  <si>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</si>
  <si>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</si>
  <si>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</si>
  <si>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</si>
  <si>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</si>
  <si>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</si>
  <si>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</si>
  <si>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</si>
  <si>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</si>
  <si>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</si>
  <si>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</si>
  <si>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</si>
  <si>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</si>
  <si>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</si>
  <si>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</si>
  <si>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</si>
  <si>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</si>
  <si>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</si>
  <si>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</si>
  <si>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</si>
  <si>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</si>
  <si>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</si>
  <si>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</si>
  <si>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</si>
  <si>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</si>
  <si>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</si>
  <si>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</si>
  <si>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</si>
  <si>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</si>
  <si>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</si>
  <si>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</si>
  <si>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</si>
  <si>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</si>
  <si>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</si>
  <si>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</si>
  <si>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</si>
  <si>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</si>
  <si>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</si>
  <si>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</si>
  <si>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</si>
  <si>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</si>
  <si>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</si>
  <si>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</si>
  <si>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</si>
  <si>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</si>
  <si>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</si>
  <si>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</si>
  <si>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</si>
  <si>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</si>
  <si>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</si>
  <si>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</si>
  <si>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</si>
  <si>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</si>
  <si>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</si>
  <si>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</si>
  <si>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</si>
  <si>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</si>
  <si>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</si>
  <si>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</si>
  <si>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</si>
  <si>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</si>
  <si>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</si>
  <si>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</si>
  <si>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</si>
  <si>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</si>
  <si>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</si>
  <si>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</si>
  <si>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</si>
  <si>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</si>
  <si>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</si>
  <si>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</si>
  <si>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</si>
  <si>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</si>
  <si>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</si>
  <si>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</si>
  <si>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</si>
  <si>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</si>
  <si>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</si>
  <si>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</si>
  <si>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</si>
  <si>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</si>
  <si>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</si>
  <si>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</si>
  <si>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</si>
  <si>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</si>
  <si>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</si>
  <si>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</si>
  <si>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</si>
  <si>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</si>
  <si>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</si>
  <si>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</si>
  <si>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</si>
  <si>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</si>
  <si>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</si>
  <si>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</si>
  <si>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</si>
  <si>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</si>
  <si>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</si>
  <si>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</si>
  <si>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</si>
  <si>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</si>
  <si>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</si>
  <si>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</si>
  <si>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</si>
  <si>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</si>
  <si>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</si>
  <si>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</si>
  <si>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</si>
  <si>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</si>
  <si>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</si>
  <si>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</si>
  <si>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</si>
  <si>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</si>
  <si>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</si>
  <si>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</si>
  <si>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</si>
  <si>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</si>
  <si>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</si>
  <si>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</si>
  <si>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</si>
  <si>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</si>
  <si>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</si>
  <si>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</si>
  <si>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</si>
  <si>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</si>
  <si>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</si>
  <si>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</si>
  <si>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</si>
  <si>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</si>
  <si>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</si>
  <si>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</si>
  <si>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</si>
  <si>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</si>
  <si>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</si>
  <si>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</si>
  <si>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</si>
  <si>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</si>
  <si>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</si>
  <si>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</si>
  <si>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</si>
  <si>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</si>
  <si>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</si>
  <si>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</si>
  <si>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</si>
  <si>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</si>
  <si>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</si>
  <si>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</si>
  <si>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</si>
  <si>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</si>
  <si>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</si>
  <si>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</si>
  <si>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</si>
  <si>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</si>
  <si>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</si>
  <si>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</si>
  <si>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</si>
  <si>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</si>
  <si>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</si>
  <si>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</si>
  <si>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</si>
  <si>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</si>
  <si>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</si>
  <si>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</si>
  <si>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</si>
  <si>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</si>
  <si>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</si>
  <si>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</si>
  <si>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</si>
  <si>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</si>
  <si>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</si>
  <si>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</si>
  <si>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</si>
  <si>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</si>
  <si>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</si>
  <si>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</si>
  <si>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</si>
  <si>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</si>
  <si>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</si>
  <si>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</si>
  <si>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</si>
  <si>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</si>
  <si>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</si>
  <si>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</si>
  <si>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</si>
  <si>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</si>
  <si>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</si>
  <si>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</si>
  <si>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</si>
  <si>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</si>
  <si>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</si>
  <si>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</si>
  <si>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</si>
  <si>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</si>
  <si>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</si>
  <si>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</si>
  <si>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</si>
  <si>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</si>
  <si>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</si>
  <si>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</si>
  <si>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</si>
  <si>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</si>
  <si>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</si>
  <si>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</si>
  <si>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</si>
  <si>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</si>
  <si>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</si>
  <si>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</si>
  <si>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</si>
  <si>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</si>
  <si>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</si>
  <si>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</si>
  <si>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</si>
  <si>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</si>
  <si>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</si>
  <si>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</si>
  <si>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</si>
  <si>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</si>
  <si>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</si>
  <si>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</si>
  <si>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</si>
  <si>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</si>
  <si>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</si>
  <si>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</si>
  <si>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</si>
  <si>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</si>
  <si>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</si>
  <si>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</si>
  <si>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</si>
  <si>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</si>
  <si>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</si>
  <si>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</si>
  <si>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</si>
  <si>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</si>
  <si>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</si>
  <si>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</si>
  <si>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</si>
  <si>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</si>
  <si>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</si>
  <si>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</si>
  <si>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</si>
  <si>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</si>
  <si>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</si>
  <si>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</si>
  <si>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</si>
  <si>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</si>
  <si>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</si>
  <si>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</si>
  <si>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</si>
  <si>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</si>
  <si>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</si>
  <si>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</si>
  <si>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</si>
  <si>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</si>
  <si>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</si>
  <si>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</si>
  <si>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</si>
  <si>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</si>
  <si>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</si>
  <si>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</si>
  <si>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</si>
  <si>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</si>
  <si>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</si>
  <si>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</si>
  <si>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</si>
  <si>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</si>
  <si>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</si>
  <si>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</si>
  <si>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</si>
  <si>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</si>
  <si>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</si>
  <si>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</si>
  <si>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</si>
  <si>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</si>
  <si>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</si>
  <si>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</si>
  <si>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</si>
  <si>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</si>
  <si>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</si>
  <si>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</si>
  <si>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</si>
  <si>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</si>
  <si>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</si>
  <si>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</si>
  <si>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</si>
  <si>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</si>
  <si>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</si>
  <si>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</si>
  <si>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</si>
  <si>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</si>
  <si>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</si>
  <si>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</si>
  <si>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</si>
  <si>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</si>
  <si>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</si>
  <si>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</si>
  <si>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</si>
  <si>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</si>
  <si>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</si>
  <si>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</si>
  <si>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</si>
  <si>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</si>
  <si>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</si>
  <si>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</si>
  <si>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</si>
  <si>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</si>
  <si>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</si>
  <si>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</si>
  <si>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</si>
  <si>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</si>
  <si>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</si>
  <si>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</si>
  <si>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</si>
  <si>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</si>
  <si>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</si>
  <si>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</si>
  <si>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</si>
  <si>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</si>
  <si>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</si>
  <si>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</si>
  <si>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</si>
  <si>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</si>
  <si>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</si>
  <si>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</si>
  <si>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</si>
  <si>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</si>
  <si>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</si>
  <si>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</si>
  <si>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</si>
  <si>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</si>
  <si>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</si>
  <si>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</si>
  <si>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</si>
  <si>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</si>
  <si>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</si>
  <si>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</si>
  <si>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</si>
  <si>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</si>
  <si>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</si>
  <si>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</si>
  <si>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</si>
  <si>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</si>
  <si>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</si>
  <si>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</si>
  <si>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</si>
  <si>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</si>
  <si>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</si>
  <si>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</si>
  <si>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</si>
  <si>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</si>
  <si>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</si>
  <si>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</si>
  <si>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</si>
  <si>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</si>
  <si>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</si>
  <si>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</si>
  <si>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</si>
  <si>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</si>
  <si>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</si>
  <si>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</si>
  <si>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</si>
  <si>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</si>
  <si>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</si>
  <si>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</si>
  <si>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</si>
  <si>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</si>
  <si>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</si>
  <si>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</si>
  <si>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</si>
  <si>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</si>
  <si>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</si>
  <si>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</si>
  <si>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</si>
  <si>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</si>
  <si>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</si>
  <si>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</si>
  <si>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</si>
  <si>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</si>
  <si>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</si>
  <si>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</si>
  <si>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</si>
  <si>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</si>
  <si>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</si>
  <si>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</si>
  <si>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</si>
  <si>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</si>
  <si>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</si>
  <si>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</si>
  <si>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</si>
  <si>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</si>
  <si>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</si>
  <si>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</si>
  <si>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</si>
  <si>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</si>
  <si>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</si>
  <si>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</si>
  <si>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</si>
  <si>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</si>
  <si>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</si>
  <si>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</si>
  <si>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</si>
  <si>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</si>
  <si>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</si>
  <si>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</si>
  <si>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</si>
  <si>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</si>
  <si>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</si>
  <si>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</si>
  <si>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</si>
  <si>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</si>
  <si>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</si>
  <si>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</si>
  <si>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</si>
  <si>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</si>
  <si>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</si>
  <si>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</si>
  <si>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</si>
  <si>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</si>
  <si>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</si>
  <si>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</si>
  <si>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</si>
  <si>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</si>
  <si>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</si>
  <si>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</si>
  <si>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</si>
  <si>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</si>
  <si>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</si>
  <si>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</si>
  <si>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</si>
  <si>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</si>
  <si>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</si>
  <si>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</si>
  <si>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</si>
  <si>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</si>
  <si>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</si>
  <si>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</si>
  <si>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</si>
  <si>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</si>
  <si>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</si>
  <si>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</si>
  <si>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</si>
  <si>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</si>
  <si>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</si>
  <si>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</si>
  <si>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</si>
  <si>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件</t>
    <phoneticPr fontId="6"/>
  </si>
  <si>
    <t>百万円</t>
    <phoneticPr fontId="6"/>
  </si>
  <si>
    <t>百万円/件</t>
    <phoneticPr fontId="6"/>
  </si>
  <si>
    <t>文部科学省</t>
    <phoneticPr fontId="6"/>
  </si>
  <si>
    <t>平成２１年度</t>
    <phoneticPr fontId="6"/>
  </si>
  <si>
    <t>終了予定なし</t>
    <phoneticPr fontId="6"/>
  </si>
  <si>
    <t>文化芸術基本法 第7条</t>
    <phoneticPr fontId="6"/>
  </si>
  <si>
    <t>文化芸術推進基本計画（第１期）
（平成30年3月6日閣議決定）</t>
    <phoneticPr fontId="6"/>
  </si>
  <si>
    <t>文化芸術振興のための基盤として、文化芸術の持つ創造性を活かして、産業振興、地域活性化等を図る多様な取組を支援・促進し、「文化芸術創造都市」の取組を行う自治体や、その関係者によるネットワーク組織を強化する。</t>
    <phoneticPr fontId="6"/>
  </si>
  <si>
    <t>全国各地の自治体等が、文化芸術創造都市の取組を推進するためのノウハウを取得することを目指し、委託事業により、自治体等が一堂に会して意見交換等を行うネットワーク会議や、創造農村ワークショップ等を開催する。また、文化芸術創造都市の取組を集約したホームページを作成し、各都市の取組内容等の広報を行う。</t>
    <phoneticPr fontId="6"/>
  </si>
  <si>
    <t>-</t>
    <phoneticPr fontId="6"/>
  </si>
  <si>
    <t>-</t>
    <phoneticPr fontId="6"/>
  </si>
  <si>
    <t>-</t>
    <phoneticPr fontId="6"/>
  </si>
  <si>
    <t>文化芸術振興委託費</t>
    <phoneticPr fontId="6"/>
  </si>
  <si>
    <t>委員等旅費</t>
  </si>
  <si>
    <t>職員旅費</t>
  </si>
  <si>
    <t>諸謝金</t>
  </si>
  <si>
    <t>2020年度までにCCNJへの参加自治体数について170自治体を目指す</t>
    <phoneticPr fontId="6"/>
  </si>
  <si>
    <t>国内の創造都市に関するネットワーク組織である「創造都市ネットワーク日本（ＣＣＮＪ）」参加自治体数</t>
    <phoneticPr fontId="6"/>
  </si>
  <si>
    <t>自治体数</t>
    <phoneticPr fontId="6"/>
  </si>
  <si>
    <t>-</t>
    <phoneticPr fontId="6"/>
  </si>
  <si>
    <t>-</t>
    <phoneticPr fontId="6"/>
  </si>
  <si>
    <t>創造都市ネットワーク日本（ＣＣＮＪ）参加自治体数
『文化芸術立国中期プラン』</t>
    <phoneticPr fontId="6"/>
  </si>
  <si>
    <t>文化芸術創造都市推進のための会議等開催件数</t>
    <phoneticPr fontId="6"/>
  </si>
  <si>
    <t>件</t>
    <phoneticPr fontId="6"/>
  </si>
  <si>
    <t>執行額（百万円）／文化芸術創造都市推進のための会議等開催件数　　　　　　　　　　　　</t>
    <phoneticPr fontId="6"/>
  </si>
  <si>
    <t>１５百万円/18件</t>
    <phoneticPr fontId="6"/>
  </si>
  <si>
    <t>／　</t>
    <phoneticPr fontId="6"/>
  </si>
  <si>
    <t>　　/</t>
    <phoneticPr fontId="6"/>
  </si>
  <si>
    <t>／　　　　　　　　　　　　　　</t>
    <phoneticPr fontId="6"/>
  </si>
  <si>
    <t>　　/</t>
    <phoneticPr fontId="6"/>
  </si>
  <si>
    <t>％</t>
    <phoneticPr fontId="6"/>
  </si>
  <si>
    <t>％</t>
    <phoneticPr fontId="6"/>
  </si>
  <si>
    <t>文化芸術推進基本計画（第１期）の進捗状況を把握するための指標として、「地域の文化的な環境の満足度（文化芸術の鑑賞機会，創作・参加機会，文化財や伝統的町並みの保存・整備等）」が挙げられている。本事業は、シンポジウムの開催等を支援しており、全国各地の自治体がノウハウを取得すること等により、地域の文化的な環境整備に貢献する。</t>
    <phoneticPr fontId="6"/>
  </si>
  <si>
    <t>本事業は、文化芸術創造都市に取り組む地方公共団体等による全国的・広域的ネットワークの充実・強化を図るものであり、国として支援していくことが適当である。</t>
    <phoneticPr fontId="6"/>
  </si>
  <si>
    <t>本事業は、文化芸術の持つ創造性を地域振興、観光・産業振興等に活用し、地域課題の解決に取り組む活動を支援するものであり、「文化芸術推進基本計画（第１期）」（平成30年3月6日閣議決定）においても、施策して位置づけられている優先度の高い事業である。</t>
    <phoneticPr fontId="6"/>
  </si>
  <si>
    <t>企画競争による支出先の選定を行うことにより、選定の妥当性や競争性を確保している。</t>
    <phoneticPr fontId="6"/>
  </si>
  <si>
    <t>委託実施要項等に支出対象となる費目を定めており、受益者との負担関係は妥当であると判断する。</t>
    <phoneticPr fontId="6"/>
  </si>
  <si>
    <t>委託実施要項等に支出対象となる費目を定めており、単位当たりコストの削減に努めている。</t>
    <phoneticPr fontId="6"/>
  </si>
  <si>
    <t>再委託は、事業を効果的・効率的な実施にあたり、必要かつ合理的な範囲に限定している。</t>
    <phoneticPr fontId="6"/>
  </si>
  <si>
    <t>委託実施要項等に支出対象となる費目を定めており、事業実施に必要なものに限定している。</t>
    <phoneticPr fontId="6"/>
  </si>
  <si>
    <t>委託実施要項等に支出対象となる費目、帳簿の整理等を定め、コスト削減・事業効率化に努めている。実績報告書の精査を行うことで、より適正かつ効率的な予算執行に努めている。</t>
    <phoneticPr fontId="6"/>
  </si>
  <si>
    <t>文化芸術創造都市ネットワークの構築・強化では、創造都市ネットワーク会議への参加自治体数が着実に増えてきている。</t>
    <phoneticPr fontId="6"/>
  </si>
  <si>
    <t>企画競争による委託先の選定を行うことで、より効果的な手段・方法を採用している。</t>
    <phoneticPr fontId="6"/>
  </si>
  <si>
    <t>「文化芸術創造都市ネットワーク日本」のパンフレット・ウェブサイトによる周知・広報を行っている。</t>
    <phoneticPr fontId="6"/>
  </si>
  <si>
    <t>416</t>
    <phoneticPr fontId="6"/>
  </si>
  <si>
    <t>439</t>
    <phoneticPr fontId="6"/>
  </si>
  <si>
    <t>404</t>
    <phoneticPr fontId="6"/>
  </si>
  <si>
    <t>401</t>
    <phoneticPr fontId="6"/>
  </si>
  <si>
    <t>399</t>
    <phoneticPr fontId="6"/>
  </si>
  <si>
    <t>382</t>
    <phoneticPr fontId="6"/>
  </si>
  <si>
    <t>文部科学省</t>
    <phoneticPr fontId="6"/>
  </si>
  <si>
    <t>12-4 文化芸術を推進するプラットフォームの形成</t>
    <phoneticPr fontId="6"/>
  </si>
  <si>
    <t>文化芸術創造都市の推進</t>
    <phoneticPr fontId="6"/>
  </si>
  <si>
    <t>文化庁</t>
    <phoneticPr fontId="6"/>
  </si>
  <si>
    <t>参事官（文化創造担当）</t>
    <phoneticPr fontId="6"/>
  </si>
  <si>
    <t>-</t>
    <phoneticPr fontId="6"/>
  </si>
  <si>
    <t>地域文化創生本部事務局長　三木忠一</t>
    <rPh sb="0" eb="2">
      <t>チイキ</t>
    </rPh>
    <rPh sb="2" eb="4">
      <t>ブンカ</t>
    </rPh>
    <rPh sb="4" eb="6">
      <t>ソウセイ</t>
    </rPh>
    <rPh sb="6" eb="8">
      <t>ホンブ</t>
    </rPh>
    <rPh sb="8" eb="10">
      <t>ジム</t>
    </rPh>
    <rPh sb="10" eb="12">
      <t>キョクチョウ</t>
    </rPh>
    <rPh sb="13" eb="15">
      <t>ミキ</t>
    </rPh>
    <rPh sb="15" eb="17">
      <t>チュウイチ</t>
    </rPh>
    <phoneticPr fontId="6"/>
  </si>
  <si>
    <t>地域の文化的環境に対して満足する国民の割合</t>
    <phoneticPr fontId="6"/>
  </si>
  <si>
    <t>-</t>
    <phoneticPr fontId="6"/>
  </si>
  <si>
    <t>-</t>
    <phoneticPr fontId="6"/>
  </si>
  <si>
    <t>無</t>
  </si>
  <si>
    <t>創造都市間の連携を更に深め、好事例の情報共有等を図るため、平成30年度は国内４箇所においてシンポジウムやセミナーワークショップ等を開催した。</t>
    <rPh sb="63" eb="64">
      <t>トウ</t>
    </rPh>
    <phoneticPr fontId="6"/>
  </si>
  <si>
    <t>「文化芸術推進基本計画（第１期）」（平成30年3月6日閣議決定）において、「文化芸術創造都市に取り組む地方公共団体等による全国的・広域的ネットワークの充実・強化を図るとともに、海外の創造都市やユネスコ等の関係者との交流を促すこと、文化芸術の持つ創造性を地域振興、観光・産業振興等に活用し、地域課題の解決に取り組む活動を推進する。」とされており、本事業は、産業振興、地域活性化等に寄与し、地域ひいては国民に還元するものであることから、広く国民のニーズがあると言える。</t>
    <phoneticPr fontId="6"/>
  </si>
  <si>
    <t>人件費</t>
    <rPh sb="0" eb="3">
      <t>ジンケンヒ</t>
    </rPh>
    <phoneticPr fontId="6"/>
  </si>
  <si>
    <t>事業費</t>
    <rPh sb="0" eb="3">
      <t>ジギョウヒ</t>
    </rPh>
    <phoneticPr fontId="6"/>
  </si>
  <si>
    <t>再委託費</t>
    <rPh sb="0" eb="3">
      <t>サイイタク</t>
    </rPh>
    <rPh sb="3" eb="4">
      <t>ヒ</t>
    </rPh>
    <phoneticPr fontId="6"/>
  </si>
  <si>
    <t>一般管理費</t>
    <rPh sb="0" eb="2">
      <t>イッパン</t>
    </rPh>
    <rPh sb="2" eb="5">
      <t>カンリヒ</t>
    </rPh>
    <phoneticPr fontId="6"/>
  </si>
  <si>
    <t>謝金、旅費、借損料、消耗品費</t>
    <rPh sb="0" eb="2">
      <t>シャキン</t>
    </rPh>
    <rPh sb="3" eb="5">
      <t>リョヒ</t>
    </rPh>
    <rPh sb="6" eb="7">
      <t>シャク</t>
    </rPh>
    <rPh sb="7" eb="9">
      <t>ソンリョウ</t>
    </rPh>
    <rPh sb="10" eb="13">
      <t>ショウモウヒン</t>
    </rPh>
    <rPh sb="13" eb="14">
      <t>ヒ</t>
    </rPh>
    <phoneticPr fontId="6"/>
  </si>
  <si>
    <t>人件費及び事業費の１０％</t>
    <rPh sb="0" eb="3">
      <t>ジンケンヒ</t>
    </rPh>
    <rPh sb="3" eb="4">
      <t>オヨ</t>
    </rPh>
    <rPh sb="5" eb="8">
      <t>ジギョウヒ</t>
    </rPh>
    <phoneticPr fontId="6"/>
  </si>
  <si>
    <t>ＨＰ管理運営</t>
    <rPh sb="2" eb="4">
      <t>カンリ</t>
    </rPh>
    <rPh sb="4" eb="6">
      <t>ウンエイ</t>
    </rPh>
    <phoneticPr fontId="6"/>
  </si>
  <si>
    <t>ＨＰ管理運営業務を実施</t>
    <phoneticPr fontId="6"/>
  </si>
  <si>
    <t>文化芸術創造都市のネットワークの円滑化、活動支援、情報発信等</t>
    <phoneticPr fontId="6"/>
  </si>
  <si>
    <t>公募による委託先の選定を行うことにより競争性や効率性を確保しつつ、自治体等が一堂に会して意見交換等を行うネットワーク会議等を開催することにより、文化芸術創造都市に関するネットワークの構築・強化に引き続き取り組んだ。</t>
    <rPh sb="33" eb="36">
      <t>ジチタイ</t>
    </rPh>
    <rPh sb="36" eb="37">
      <t>ナド</t>
    </rPh>
    <rPh sb="38" eb="40">
      <t>イチドウ</t>
    </rPh>
    <rPh sb="41" eb="42">
      <t>カイ</t>
    </rPh>
    <rPh sb="44" eb="46">
      <t>イケン</t>
    </rPh>
    <rPh sb="46" eb="48">
      <t>コウカン</t>
    </rPh>
    <rPh sb="48" eb="49">
      <t>ナド</t>
    </rPh>
    <rPh sb="50" eb="51">
      <t>オコナ</t>
    </rPh>
    <rPh sb="58" eb="60">
      <t>カイギ</t>
    </rPh>
    <rPh sb="60" eb="61">
      <t>ナド</t>
    </rPh>
    <rPh sb="62" eb="64">
      <t>カイサイ</t>
    </rPh>
    <rPh sb="72" eb="74">
      <t>ブンカ</t>
    </rPh>
    <rPh sb="74" eb="76">
      <t>ゲイジュツ</t>
    </rPh>
    <rPh sb="76" eb="78">
      <t>ソウゾウ</t>
    </rPh>
    <rPh sb="78" eb="80">
      <t>トシ</t>
    </rPh>
    <rPh sb="81" eb="82">
      <t>カン</t>
    </rPh>
    <rPh sb="91" eb="93">
      <t>コウチク</t>
    </rPh>
    <rPh sb="94" eb="96">
      <t>キョウカ</t>
    </rPh>
    <rPh sb="97" eb="98">
      <t>ヒ</t>
    </rPh>
    <rPh sb="99" eb="100">
      <t>ツヅ</t>
    </rPh>
    <rPh sb="101" eb="102">
      <t>ト</t>
    </rPh>
    <rPh sb="103" eb="104">
      <t>ク</t>
    </rPh>
    <phoneticPr fontId="6"/>
  </si>
  <si>
    <t>文化芸術創造都市の先進事例や成功事例等を基に、実際に各地域において更に文化芸術創造都市の取組の幅を広げ、持続的に地域を活性化させ、文化的多様性を実現するため、各地で開催する分科会やセミナー、ワークショップ等を通して、地域のアーツカウンシルやＮＰＯ法人等、垣根を超えた交流を促進し、各地域における課題解決や推進体制の確立及び政策立案に繋げていく。また、メールニュースや都道府県を通じた未加盟自治体への案内等を実施しながら加入促進を図っていく。</t>
    <rPh sb="20" eb="21">
      <t>モト</t>
    </rPh>
    <rPh sb="49" eb="50">
      <t>ヒロ</t>
    </rPh>
    <rPh sb="102" eb="103">
      <t>トウ</t>
    </rPh>
    <rPh sb="183" eb="187">
      <t>トドウフケン</t>
    </rPh>
    <rPh sb="188" eb="189">
      <t>ツウ</t>
    </rPh>
    <rPh sb="191" eb="194">
      <t>ミカメイ</t>
    </rPh>
    <rPh sb="194" eb="197">
      <t>ジチタイ</t>
    </rPh>
    <rPh sb="199" eb="201">
      <t>アンナイ</t>
    </rPh>
    <rPh sb="201" eb="202">
      <t>トウ</t>
    </rPh>
    <rPh sb="203" eb="205">
      <t>ジッシ</t>
    </rPh>
    <rPh sb="209" eb="211">
      <t>カニュウ</t>
    </rPh>
    <rPh sb="211" eb="213">
      <t>ソクシン</t>
    </rPh>
    <rPh sb="214" eb="215">
      <t>ハカ</t>
    </rPh>
    <phoneticPr fontId="6"/>
  </si>
  <si>
    <t>‐</t>
  </si>
  <si>
    <t>12　文化による心豊かな社会の実現</t>
    <phoneticPr fontId="6"/>
  </si>
  <si>
    <t>-</t>
    <phoneticPr fontId="6"/>
  </si>
  <si>
    <t>12百万円/10件</t>
    <rPh sb="2" eb="5">
      <t>ヒャクマンエン</t>
    </rPh>
    <rPh sb="8" eb="9">
      <t>ケン</t>
    </rPh>
    <phoneticPr fontId="6"/>
  </si>
  <si>
    <t>-</t>
    <phoneticPr fontId="6"/>
  </si>
  <si>
    <t>外部有識者による点検対象外</t>
    <rPh sb="0" eb="2">
      <t>ガイブ</t>
    </rPh>
    <rPh sb="2" eb="5">
      <t>ユウシキシャ</t>
    </rPh>
    <rPh sb="8" eb="10">
      <t>テンケン</t>
    </rPh>
    <rPh sb="10" eb="12">
      <t>タイショウ</t>
    </rPh>
    <rPh sb="12" eb="13">
      <t>ソト</t>
    </rPh>
    <phoneticPr fontId="6"/>
  </si>
  <si>
    <t>-</t>
    <phoneticPr fontId="6"/>
  </si>
  <si>
    <t>１．事業評価の観点：この事業は、文化芸術創造都市に取り組む自治体やその関係者によるネットワークを構築・強化することにより各都市の取組を支援・促進する事業であり、長期継続事業の観点から検証を行った。
２．所見：この事業は事業目的が明確であり、所掌の行政事務を推進するための経費として必要なものと認められ、事業所管部局による自己点検及び行政事業レビュー推進チームの点検を踏まえ、特段の見直しは要しないものと考えられる。</t>
    <phoneticPr fontId="6"/>
  </si>
  <si>
    <t>A.公益財団法人新潟市芸術文化振興財団</t>
    <rPh sb="2" eb="8">
      <t>コウエキザイダンホウジン</t>
    </rPh>
    <phoneticPr fontId="6"/>
  </si>
  <si>
    <t>B.株式会社cinra</t>
    <rPh sb="2" eb="6">
      <t>カブシキガイシャ</t>
    </rPh>
    <phoneticPr fontId="6"/>
  </si>
  <si>
    <t>公益財団法人新潟市芸術文化振興財団</t>
    <rPh sb="0" eb="6">
      <t>コウエキザイダンホウジン</t>
    </rPh>
    <phoneticPr fontId="6"/>
  </si>
  <si>
    <t>株式会社cinra</t>
    <rPh sb="0" eb="4">
      <t>カブシキガイシャ</t>
    </rPh>
    <phoneticPr fontId="6"/>
  </si>
  <si>
    <t>14百万円/10件</t>
    <phoneticPr fontId="6"/>
  </si>
  <si>
    <t>13百万円/11件</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</si>
</sst>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s>
  <cellStyleXfs count="4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0" borderId="0" applyNumberFormat="0" applyFill="0" applyBorder="0" applyAlignment="0" applyProtection="0">
      <alignment vertical="center"/>
    </xf>
    <xf numFmtId="0" fontId="33" fillId="0" borderId="171" applyNumberFormat="0" applyFill="0" applyAlignment="0" applyProtection="0">
      <alignment vertical="center"/>
    </xf>
    <xf numFmtId="0" fontId="34" fillId="0" borderId="172" applyNumberFormat="0" applyFill="0" applyAlignment="0" applyProtection="0">
      <alignment vertical="center"/>
    </xf>
    <xf numFmtId="0" fontId="35" fillId="0" borderId="173" applyNumberFormat="0" applyFill="0" applyAlignment="0" applyProtection="0">
      <alignment vertical="center"/>
    </xf>
    <xf numFmtId="0" fontId="35" fillId="0" borderId="0" applyNumberFormat="0" applyFill="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174" applyNumberFormat="0" applyAlignment="0" applyProtection="0">
      <alignment vertical="center"/>
    </xf>
    <xf numFmtId="0" fontId="40" fillId="12" borderId="175" applyNumberFormat="0" applyAlignment="0" applyProtection="0">
      <alignment vertical="center"/>
    </xf>
    <xf numFmtId="0" fontId="41" fillId="12" borderId="174" applyNumberFormat="0" applyAlignment="0" applyProtection="0">
      <alignment vertical="center"/>
    </xf>
    <xf numFmtId="0" fontId="42" fillId="0" borderId="176" applyNumberFormat="0" applyFill="0" applyAlignment="0" applyProtection="0">
      <alignment vertical="center"/>
    </xf>
    <xf numFmtId="0" fontId="43" fillId="13" borderId="177" applyNumberFormat="0" applyAlignment="0" applyProtection="0">
      <alignment vertical="center"/>
    </xf>
    <xf numFmtId="0" fontId="44" fillId="0" borderId="0" applyNumberFormat="0" applyFill="0" applyBorder="0" applyAlignment="0" applyProtection="0">
      <alignment vertical="center"/>
    </xf>
    <xf numFmtId="0" fontId="4" fillId="14" borderId="178" applyNumberFormat="0" applyFont="0" applyAlignment="0" applyProtection="0">
      <alignment vertical="center"/>
    </xf>
    <xf numFmtId="0" fontId="45" fillId="0" borderId="0" applyNumberFormat="0" applyFill="0" applyBorder="0" applyAlignment="0" applyProtection="0">
      <alignment vertical="center"/>
    </xf>
    <xf numFmtId="0" fontId="46" fillId="0" borderId="179" applyNumberFormat="0" applyFill="0" applyAlignment="0" applyProtection="0">
      <alignment vertical="center"/>
    </xf>
    <xf numFmtId="0" fontId="47"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47"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47"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47"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47"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47"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180" xfId="0" applyNumberFormat="1" applyFont="1" applyFill="1" applyBorder="1" applyAlignment="1" applyProtection="1">
      <alignment horizontal="center" vertical="center"/>
      <protection locked="0"/>
    </xf>
    <xf numFmtId="177" fontId="0" fillId="0" borderId="181" xfId="0" applyNumberFormat="1" applyFont="1" applyFill="1" applyBorder="1" applyAlignment="1" applyProtection="1">
      <alignment horizontal="center" vertical="center"/>
      <protection locked="0"/>
    </xf>
    <xf numFmtId="177" fontId="0" fillId="0" borderId="182"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48">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 name="良い" xfId="12" builtinId="26" customBuiltin="1"/>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9525</xdr:colOff>
      <xdr:row>741</xdr:row>
      <xdr:rowOff>0</xdr:rowOff>
    </xdr:from>
    <xdr:to>
      <xdr:col>35</xdr:col>
      <xdr:colOff>180975</xdr:colOff>
      <xdr:row>744</xdr:row>
      <xdr:rowOff>215900</xdr:rowOff>
    </xdr:to>
    <xdr:sp macro="" textlink="">
      <xdr:nvSpPr>
        <xdr:cNvPr id="3" name="テキスト ボックス 2">
          <a:extLst>
            <a:ext uri="{FF2B5EF4-FFF2-40B4-BE49-F238E27FC236}">
              <a16:creationId xmlns:a16="http://schemas.microsoft.com/office/drawing/2014/main" id="{EB9721F7-BF91-4802-ACAA-D96C45029CF1}"/>
            </a:ext>
          </a:extLst>
        </xdr:cNvPr>
        <xdr:cNvSpPr txBox="1"/>
      </xdr:nvSpPr>
      <xdr:spPr>
        <a:xfrm>
          <a:off x="4683125" y="42659300"/>
          <a:ext cx="2609850"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i="0">
              <a:latin typeface="+mn-ea"/>
              <a:ea typeface="+mn-ea"/>
            </a:rPr>
            <a:t>文化庁</a:t>
          </a:r>
          <a:endParaRPr kumimoji="1" lang="en-US" altLang="ja-JP" sz="1800" b="0" i="0">
            <a:latin typeface="+mn-ea"/>
            <a:ea typeface="+mn-ea"/>
          </a:endParaRPr>
        </a:p>
        <a:p>
          <a:pPr algn="ctr"/>
          <a:r>
            <a:rPr kumimoji="1" lang="en-US" altLang="ja-JP" sz="1800" b="0" i="0">
              <a:latin typeface="+mn-ea"/>
              <a:ea typeface="+mn-ea"/>
            </a:rPr>
            <a:t>13</a:t>
          </a:r>
          <a:r>
            <a:rPr kumimoji="1" lang="ja-JP" altLang="en-US" sz="1800" b="0" i="0">
              <a:latin typeface="+mn-ea"/>
              <a:ea typeface="+mn-ea"/>
            </a:rPr>
            <a:t>百万円</a:t>
          </a:r>
        </a:p>
      </xdr:txBody>
    </xdr:sp>
    <xdr:clientData/>
  </xdr:twoCellAnchor>
  <xdr:twoCellAnchor>
    <xdr:from>
      <xdr:col>23</xdr:col>
      <xdr:colOff>9525</xdr:colOff>
      <xdr:row>749</xdr:row>
      <xdr:rowOff>190500</xdr:rowOff>
    </xdr:from>
    <xdr:to>
      <xdr:col>36</xdr:col>
      <xdr:colOff>114300</xdr:colOff>
      <xdr:row>752</xdr:row>
      <xdr:rowOff>238125</xdr:rowOff>
    </xdr:to>
    <xdr:sp macro="" textlink="">
      <xdr:nvSpPr>
        <xdr:cNvPr id="5" name="テキスト ボックス 4">
          <a:extLst>
            <a:ext uri="{FF2B5EF4-FFF2-40B4-BE49-F238E27FC236}">
              <a16:creationId xmlns:a16="http://schemas.microsoft.com/office/drawing/2014/main" id="{88EF9771-CE59-4EE5-9417-2D29B33D3FD3}"/>
            </a:ext>
          </a:extLst>
        </xdr:cNvPr>
        <xdr:cNvSpPr txBox="1"/>
      </xdr:nvSpPr>
      <xdr:spPr>
        <a:xfrm>
          <a:off x="4610100" y="63684150"/>
          <a:ext cx="2705100"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i="0">
              <a:latin typeface="+mn-ea"/>
              <a:ea typeface="+mn-ea"/>
            </a:rPr>
            <a:t>Ａ</a:t>
          </a:r>
          <a:r>
            <a:rPr kumimoji="1" lang="en-US" altLang="ja-JP" sz="1800" b="0" i="0">
              <a:latin typeface="+mn-ea"/>
              <a:ea typeface="+mn-ea"/>
            </a:rPr>
            <a:t>.</a:t>
          </a:r>
          <a:r>
            <a:rPr kumimoji="1" lang="ja-JP" altLang="en-US" sz="1800" b="0" i="0">
              <a:latin typeface="+mn-ea"/>
              <a:ea typeface="+mn-ea"/>
            </a:rPr>
            <a:t>民間団体</a:t>
          </a:r>
          <a:endParaRPr kumimoji="1" lang="en-US" altLang="ja-JP" sz="1800" b="0" i="0">
            <a:latin typeface="+mn-ea"/>
            <a:ea typeface="+mn-ea"/>
          </a:endParaRPr>
        </a:p>
        <a:p>
          <a:pPr algn="ctr"/>
          <a:r>
            <a:rPr kumimoji="1" lang="en-US" altLang="ja-JP" sz="1800" b="0" i="0">
              <a:latin typeface="+mn-ea"/>
              <a:ea typeface="+mn-ea"/>
            </a:rPr>
            <a:t>13</a:t>
          </a:r>
          <a:r>
            <a:rPr kumimoji="1" lang="ja-JP" altLang="en-US" sz="1800" b="0" i="0">
              <a:latin typeface="+mn-ea"/>
              <a:ea typeface="+mn-ea"/>
            </a:rPr>
            <a:t>百万円</a:t>
          </a:r>
        </a:p>
      </xdr:txBody>
    </xdr:sp>
    <xdr:clientData/>
  </xdr:twoCellAnchor>
  <xdr:twoCellAnchor>
    <xdr:from>
      <xdr:col>19</xdr:col>
      <xdr:colOff>85726</xdr:colOff>
      <xdr:row>744</xdr:row>
      <xdr:rowOff>180974</xdr:rowOff>
    </xdr:from>
    <xdr:to>
      <xdr:col>39</xdr:col>
      <xdr:colOff>76200</xdr:colOff>
      <xdr:row>747</xdr:row>
      <xdr:rowOff>127000</xdr:rowOff>
    </xdr:to>
    <xdr:sp macro="" textlink="">
      <xdr:nvSpPr>
        <xdr:cNvPr id="6" name="大かっこ 5">
          <a:extLst>
            <a:ext uri="{FF2B5EF4-FFF2-40B4-BE49-F238E27FC236}">
              <a16:creationId xmlns:a16="http://schemas.microsoft.com/office/drawing/2014/main" id="{1AD8690D-9A88-4805-8836-00293CFA0FF2}"/>
            </a:ext>
          </a:extLst>
        </xdr:cNvPr>
        <xdr:cNvSpPr/>
      </xdr:nvSpPr>
      <xdr:spPr>
        <a:xfrm>
          <a:off x="3946526" y="43551474"/>
          <a:ext cx="4054474" cy="13303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文化芸術創造都市に取り組む地方公共団体等による全国的・広域的ネットワークの充実・強化を図るとともに、地域課題の解決に取り組む活動を推進するため、必要な事業を委託</a:t>
          </a:r>
        </a:p>
      </xdr:txBody>
    </xdr:sp>
    <xdr:clientData/>
  </xdr:twoCellAnchor>
  <xdr:twoCellAnchor>
    <xdr:from>
      <xdr:col>27</xdr:col>
      <xdr:colOff>38100</xdr:colOff>
      <xdr:row>747</xdr:row>
      <xdr:rowOff>184150</xdr:rowOff>
    </xdr:from>
    <xdr:to>
      <xdr:col>31</xdr:col>
      <xdr:colOff>142875</xdr:colOff>
      <xdr:row>748</xdr:row>
      <xdr:rowOff>136525</xdr:rowOff>
    </xdr:to>
    <xdr:sp macro="" textlink="">
      <xdr:nvSpPr>
        <xdr:cNvPr id="7" name="矢印: 下 6">
          <a:extLst>
            <a:ext uri="{FF2B5EF4-FFF2-40B4-BE49-F238E27FC236}">
              <a16:creationId xmlns:a16="http://schemas.microsoft.com/office/drawing/2014/main" id="{71B08B5B-FFAF-4931-8052-67E81A8C1B51}"/>
            </a:ext>
          </a:extLst>
        </xdr:cNvPr>
        <xdr:cNvSpPr/>
      </xdr:nvSpPr>
      <xdr:spPr>
        <a:xfrm>
          <a:off x="5524500" y="44938950"/>
          <a:ext cx="917575" cy="307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152401</xdr:colOff>
      <xdr:row>748</xdr:row>
      <xdr:rowOff>234951</xdr:rowOff>
    </xdr:from>
    <xdr:to>
      <xdr:col>32</xdr:col>
      <xdr:colOff>152400</xdr:colOff>
      <xdr:row>749</xdr:row>
      <xdr:rowOff>244476</xdr:rowOff>
    </xdr:to>
    <xdr:sp macro="" textlink="">
      <xdr:nvSpPr>
        <xdr:cNvPr id="12" name="大かっこ 11">
          <a:extLst>
            <a:ext uri="{FF2B5EF4-FFF2-40B4-BE49-F238E27FC236}">
              <a16:creationId xmlns:a16="http://schemas.microsoft.com/office/drawing/2014/main" id="{FCEF9161-2F34-4EE0-AD68-81C4D0B63253}"/>
            </a:ext>
          </a:extLst>
        </xdr:cNvPr>
        <xdr:cNvSpPr/>
      </xdr:nvSpPr>
      <xdr:spPr>
        <a:xfrm>
          <a:off x="4622801" y="45345351"/>
          <a:ext cx="2031999" cy="365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委託（企画提案方式）</a:t>
          </a:r>
          <a:r>
            <a:rPr kumimoji="1" lang="en-US" altLang="ja-JP" sz="1100" b="0" i="0">
              <a:solidFill>
                <a:schemeClr val="tx1"/>
              </a:solidFill>
              <a:effectLst/>
              <a:latin typeface="+mn-lt"/>
              <a:ea typeface="+mn-ea"/>
              <a:cs typeface="+mn-cs"/>
            </a:rPr>
            <a:t>】</a:t>
          </a:r>
          <a:endParaRPr kumimoji="1" lang="ja-JP" altLang="en-US" sz="1100"/>
        </a:p>
      </xdr:txBody>
    </xdr:sp>
    <xdr:clientData/>
  </xdr:twoCellAnchor>
  <xdr:twoCellAnchor>
    <xdr:from>
      <xdr:col>20</xdr:col>
      <xdr:colOff>19050</xdr:colOff>
      <xdr:row>753</xdr:row>
      <xdr:rowOff>0</xdr:rowOff>
    </xdr:from>
    <xdr:to>
      <xdr:col>39</xdr:col>
      <xdr:colOff>200024</xdr:colOff>
      <xdr:row>755</xdr:row>
      <xdr:rowOff>126999</xdr:rowOff>
    </xdr:to>
    <xdr:sp macro="" textlink="">
      <xdr:nvSpPr>
        <xdr:cNvPr id="13" name="大かっこ 12">
          <a:extLst>
            <a:ext uri="{FF2B5EF4-FFF2-40B4-BE49-F238E27FC236}">
              <a16:creationId xmlns:a16="http://schemas.microsoft.com/office/drawing/2014/main" id="{E10CD9E4-58DE-42A6-B2F7-02B305699BBF}"/>
            </a:ext>
          </a:extLst>
        </xdr:cNvPr>
        <xdr:cNvSpPr/>
      </xdr:nvSpPr>
      <xdr:spPr>
        <a:xfrm>
          <a:off x="4083050" y="46888400"/>
          <a:ext cx="4041774" cy="10667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（委託概要）</a:t>
          </a:r>
          <a:endParaRPr kumimoji="1" lang="en-US" altLang="ja-JP" sz="1100"/>
        </a:p>
        <a:p>
          <a:pPr algn="l"/>
          <a:r>
            <a:rPr kumimoji="1" lang="ja-JP" altLang="en-US" sz="1100"/>
            <a:t>・文化芸術創造都市のネットワークの円滑化や、国内各地域における活動促進・活動支援、情報発信等を実施</a:t>
          </a:r>
        </a:p>
      </xdr:txBody>
    </xdr:sp>
    <xdr:clientData/>
  </xdr:twoCellAnchor>
  <xdr:twoCellAnchor>
    <xdr:from>
      <xdr:col>23</xdr:col>
      <xdr:colOff>0</xdr:colOff>
      <xdr:row>756</xdr:row>
      <xdr:rowOff>454025</xdr:rowOff>
    </xdr:from>
    <xdr:to>
      <xdr:col>36</xdr:col>
      <xdr:colOff>104775</xdr:colOff>
      <xdr:row>758</xdr:row>
      <xdr:rowOff>225425</xdr:rowOff>
    </xdr:to>
    <xdr:sp macro="" textlink="">
      <xdr:nvSpPr>
        <xdr:cNvPr id="15" name="テキスト ボックス 14">
          <a:extLst>
            <a:ext uri="{FF2B5EF4-FFF2-40B4-BE49-F238E27FC236}">
              <a16:creationId xmlns:a16="http://schemas.microsoft.com/office/drawing/2014/main" id="{1D22A900-6363-40E5-8983-E1010F6ACA66}"/>
            </a:ext>
          </a:extLst>
        </xdr:cNvPr>
        <xdr:cNvSpPr txBox="1"/>
      </xdr:nvSpPr>
      <xdr:spPr>
        <a:xfrm>
          <a:off x="4673600" y="48637825"/>
          <a:ext cx="2746375" cy="111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i="0">
              <a:latin typeface="+mn-ea"/>
              <a:ea typeface="+mn-ea"/>
            </a:rPr>
            <a:t>Ｂ</a:t>
          </a:r>
          <a:r>
            <a:rPr kumimoji="1" lang="en-US" altLang="ja-JP" sz="1800" b="0" i="0">
              <a:latin typeface="+mn-ea"/>
              <a:ea typeface="+mn-ea"/>
            </a:rPr>
            <a:t>.</a:t>
          </a:r>
          <a:r>
            <a:rPr kumimoji="1" lang="ja-JP" altLang="en-US" sz="1800" b="0" i="0">
              <a:latin typeface="+mn-ea"/>
              <a:ea typeface="+mn-ea"/>
            </a:rPr>
            <a:t>民間団体</a:t>
          </a:r>
          <a:endParaRPr kumimoji="1" lang="en-US" altLang="ja-JP" sz="1800" b="0" i="0">
            <a:latin typeface="+mn-ea"/>
            <a:ea typeface="+mn-ea"/>
          </a:endParaRPr>
        </a:p>
        <a:p>
          <a:pPr algn="ctr"/>
          <a:r>
            <a:rPr kumimoji="1" lang="en-US" altLang="ja-JP" sz="1800" b="0" i="0">
              <a:latin typeface="+mn-ea"/>
              <a:ea typeface="+mn-ea"/>
            </a:rPr>
            <a:t>1</a:t>
          </a:r>
          <a:r>
            <a:rPr kumimoji="1" lang="ja-JP" altLang="en-US" sz="1800" b="0" i="0">
              <a:latin typeface="+mn-ea"/>
              <a:ea typeface="+mn-ea"/>
            </a:rPr>
            <a:t>百万円</a:t>
          </a:r>
        </a:p>
      </xdr:txBody>
    </xdr:sp>
    <xdr:clientData/>
  </xdr:twoCellAnchor>
  <xdr:twoCellAnchor>
    <xdr:from>
      <xdr:col>25</xdr:col>
      <xdr:colOff>28575</xdr:colOff>
      <xdr:row>758</xdr:row>
      <xdr:rowOff>342900</xdr:rowOff>
    </xdr:from>
    <xdr:to>
      <xdr:col>34</xdr:col>
      <xdr:colOff>180975</xdr:colOff>
      <xdr:row>759</xdr:row>
      <xdr:rowOff>257175</xdr:rowOff>
    </xdr:to>
    <xdr:sp macro="" textlink="">
      <xdr:nvSpPr>
        <xdr:cNvPr id="16" name="大かっこ 15">
          <a:extLst>
            <a:ext uri="{FF2B5EF4-FFF2-40B4-BE49-F238E27FC236}">
              <a16:creationId xmlns:a16="http://schemas.microsoft.com/office/drawing/2014/main" id="{F31A8E9B-50D4-4B03-A70D-B6A0CA9E8822}"/>
            </a:ext>
          </a:extLst>
        </xdr:cNvPr>
        <xdr:cNvSpPr/>
      </xdr:nvSpPr>
      <xdr:spPr>
        <a:xfrm>
          <a:off x="5108575" y="49872900"/>
          <a:ext cx="1981200" cy="587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（委託概要）</a:t>
          </a:r>
          <a:endParaRPr kumimoji="1" lang="en-US" altLang="ja-JP" sz="1100"/>
        </a:p>
        <a:p>
          <a:pPr algn="l"/>
          <a:r>
            <a:rPr kumimoji="1" lang="ja-JP" altLang="en-US" sz="1100"/>
            <a:t>・ＨＰ管理運営業務を実施</a:t>
          </a:r>
        </a:p>
      </xdr:txBody>
    </xdr:sp>
    <xdr:clientData/>
  </xdr:twoCellAnchor>
  <xdr:twoCellAnchor>
    <xdr:from>
      <xdr:col>27</xdr:col>
      <xdr:colOff>133350</xdr:colOff>
      <xdr:row>755</xdr:row>
      <xdr:rowOff>114300</xdr:rowOff>
    </xdr:from>
    <xdr:to>
      <xdr:col>32</xdr:col>
      <xdr:colOff>38100</xdr:colOff>
      <xdr:row>756</xdr:row>
      <xdr:rowOff>66675</xdr:rowOff>
    </xdr:to>
    <xdr:sp macro="" textlink="">
      <xdr:nvSpPr>
        <xdr:cNvPr id="19" name="矢印: 下 18">
          <a:extLst>
            <a:ext uri="{FF2B5EF4-FFF2-40B4-BE49-F238E27FC236}">
              <a16:creationId xmlns:a16="http://schemas.microsoft.com/office/drawing/2014/main" id="{2B3C4B06-A778-408B-B23D-CCC6307CC6FB}"/>
            </a:ext>
          </a:extLst>
        </xdr:cNvPr>
        <xdr:cNvSpPr/>
      </xdr:nvSpPr>
      <xdr:spPr>
        <a:xfrm>
          <a:off x="5619750" y="47942500"/>
          <a:ext cx="920750" cy="307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756</xdr:row>
      <xdr:rowOff>76200</xdr:rowOff>
    </xdr:from>
    <xdr:to>
      <xdr:col>32</xdr:col>
      <xdr:colOff>88900</xdr:colOff>
      <xdr:row>756</xdr:row>
      <xdr:rowOff>438150</xdr:rowOff>
    </xdr:to>
    <xdr:sp macro="" textlink="">
      <xdr:nvSpPr>
        <xdr:cNvPr id="21" name="大かっこ 20">
          <a:extLst>
            <a:ext uri="{FF2B5EF4-FFF2-40B4-BE49-F238E27FC236}">
              <a16:creationId xmlns:a16="http://schemas.microsoft.com/office/drawing/2014/main" id="{E66F0F0F-4CE3-4D73-B306-939F50F5DF3C}"/>
            </a:ext>
          </a:extLst>
        </xdr:cNvPr>
        <xdr:cNvSpPr/>
      </xdr:nvSpPr>
      <xdr:spPr>
        <a:xfrm>
          <a:off x="4470400" y="48260000"/>
          <a:ext cx="2120900" cy="36195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b="0" i="0">
              <a:solidFill>
                <a:schemeClr val="tx1"/>
              </a:solidFill>
              <a:effectLst/>
              <a:latin typeface="+mn-lt"/>
              <a:ea typeface="+mn-ea"/>
              <a:cs typeface="+mn-cs"/>
            </a:rPr>
            <a:t>【</a:t>
          </a:r>
          <a:r>
            <a:rPr kumimoji="1" lang="ja-JP" altLang="en-US" sz="1100" b="0" i="0">
              <a:solidFill>
                <a:schemeClr val="tx1"/>
              </a:solidFill>
              <a:effectLst/>
              <a:latin typeface="+mn-lt"/>
              <a:ea typeface="+mn-ea"/>
              <a:cs typeface="+mn-cs"/>
            </a:rPr>
            <a:t>再</a:t>
          </a:r>
          <a:r>
            <a:rPr kumimoji="1" lang="ja-JP" altLang="ja-JP" sz="1100" b="0" i="0">
              <a:solidFill>
                <a:schemeClr val="tx1"/>
              </a:solidFill>
              <a:effectLst/>
              <a:latin typeface="+mn-lt"/>
              <a:ea typeface="+mn-ea"/>
              <a:cs typeface="+mn-cs"/>
            </a:rPr>
            <a:t>委託（</a:t>
          </a:r>
          <a:r>
            <a:rPr kumimoji="1" lang="ja-JP" altLang="en-US" sz="1100" b="0" i="0">
              <a:solidFill>
                <a:schemeClr val="tx1"/>
              </a:solidFill>
              <a:effectLst/>
              <a:latin typeface="+mn-lt"/>
              <a:ea typeface="+mn-ea"/>
              <a:cs typeface="+mn-cs"/>
            </a:rPr>
            <a:t>少額随意契約</a:t>
          </a:r>
          <a:r>
            <a:rPr kumimoji="1" lang="ja-JP" altLang="ja-JP" sz="1100" b="0" i="0">
              <a:solidFill>
                <a:schemeClr val="tx1"/>
              </a:solidFill>
              <a:effectLst/>
              <a:latin typeface="+mn-lt"/>
              <a:ea typeface="+mn-ea"/>
              <a:cs typeface="+mn-cs"/>
            </a:rPr>
            <a:t>）</a:t>
          </a:r>
          <a:r>
            <a:rPr kumimoji="1" lang="en-US" altLang="ja-JP" sz="1100" b="0" i="0">
              <a:solidFill>
                <a:schemeClr val="tx1"/>
              </a:solidFill>
              <a:effectLst/>
              <a:latin typeface="+mn-lt"/>
              <a:ea typeface="+mn-ea"/>
              <a:cs typeface="+mn-cs"/>
            </a:rPr>
            <a:t>】</a:t>
          </a:r>
          <a:endParaRPr kumimoji="1" lang="ja-JP" altLang="en-US" sz="1100"/>
        </a:p>
      </xdr:txBody>
    </xdr:sp>
    <xdr:clientData/>
  </xdr:twoCellAnchor>
  <xdr:twoCellAnchor>
    <xdr:from>
      <xdr:col>37</xdr:col>
      <xdr:colOff>19050</xdr:colOff>
      <xdr:row>742</xdr:row>
      <xdr:rowOff>133350</xdr:rowOff>
    </xdr:from>
    <xdr:to>
      <xdr:col>46</xdr:col>
      <xdr:colOff>183590</xdr:colOff>
      <xdr:row>744</xdr:row>
      <xdr:rowOff>8218</xdr:rowOff>
    </xdr:to>
    <xdr:sp macro="" textlink="">
      <xdr:nvSpPr>
        <xdr:cNvPr id="17" name="大かっこ 16">
          <a:extLst>
            <a:ext uri="{FF2B5EF4-FFF2-40B4-BE49-F238E27FC236}">
              <a16:creationId xmlns:a16="http://schemas.microsoft.com/office/drawing/2014/main" id="{98D78DFF-9A7B-4E04-9F5A-67F3D4537804}"/>
            </a:ext>
          </a:extLst>
        </xdr:cNvPr>
        <xdr:cNvSpPr/>
      </xdr:nvSpPr>
      <xdr:spPr>
        <a:xfrm>
          <a:off x="7419975" y="44424600"/>
          <a:ext cx="1964765" cy="579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142875</xdr:colOff>
      <xdr:row>741</xdr:row>
      <xdr:rowOff>266700</xdr:rowOff>
    </xdr:from>
    <xdr:to>
      <xdr:col>49</xdr:col>
      <xdr:colOff>430759</xdr:colOff>
      <xdr:row>744</xdr:row>
      <xdr:rowOff>257175</xdr:rowOff>
    </xdr:to>
    <xdr:sp macro="" textlink="">
      <xdr:nvSpPr>
        <xdr:cNvPr id="18" name="テキスト ボックス 17">
          <a:extLst>
            <a:ext uri="{FF2B5EF4-FFF2-40B4-BE49-F238E27FC236}">
              <a16:creationId xmlns:a16="http://schemas.microsoft.com/office/drawing/2014/main" id="{A5448A38-3B4A-4D6A-B90C-4D70BB2FE137}"/>
            </a:ext>
          </a:extLst>
        </xdr:cNvPr>
        <xdr:cNvSpPr txBox="1"/>
      </xdr:nvSpPr>
      <xdr:spPr>
        <a:xfrm>
          <a:off x="7543800" y="44205525"/>
          <a:ext cx="2688184"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０．０４百万円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　　　０．２百万円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０．２百万円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377</v>
      </c>
      <c r="AT2" s="948"/>
      <c r="AU2" s="948"/>
      <c r="AV2" s="52" t="str">
        <f>IF(AW2="", "", "-")</f>
        <v/>
      </c>
      <c r="AW2" s="913"/>
      <c r="AX2" s="913"/>
    </row>
    <row r="3" spans="1:50" ht="21" customHeight="1" thickBot="1" x14ac:dyDescent="0.2">
      <c r="A3" s="869" t="s">
        <v>539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576</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577</v>
      </c>
      <c r="H5" s="842"/>
      <c r="I5" s="842"/>
      <c r="J5" s="842"/>
      <c r="K5" s="842"/>
      <c r="L5" s="842"/>
      <c r="M5" s="843" t="s">
        <v>66</v>
      </c>
      <c r="N5" s="844"/>
      <c r="O5" s="844"/>
      <c r="P5" s="844"/>
      <c r="Q5" s="844"/>
      <c r="R5" s="845"/>
      <c r="S5" s="846" t="s">
        <v>578</v>
      </c>
      <c r="T5" s="842"/>
      <c r="U5" s="842"/>
      <c r="V5" s="842"/>
      <c r="W5" s="842"/>
      <c r="X5" s="847"/>
      <c r="Y5" s="698" t="s">
        <v>3</v>
      </c>
      <c r="Z5" s="543"/>
      <c r="AA5" s="543"/>
      <c r="AB5" s="543"/>
      <c r="AC5" s="543"/>
      <c r="AD5" s="544"/>
      <c r="AE5" s="699" t="s">
        <v>628</v>
      </c>
      <c r="AF5" s="699"/>
      <c r="AG5" s="699"/>
      <c r="AH5" s="699"/>
      <c r="AI5" s="699"/>
      <c r="AJ5" s="699"/>
      <c r="AK5" s="699"/>
      <c r="AL5" s="699"/>
      <c r="AM5" s="699"/>
      <c r="AN5" s="699"/>
      <c r="AO5" s="699"/>
      <c r="AP5" s="700"/>
      <c r="AQ5" s="701" t="s">
        <v>630</v>
      </c>
      <c r="AR5" s="702"/>
      <c r="AS5" s="702"/>
      <c r="AT5" s="702"/>
      <c r="AU5" s="702"/>
      <c r="AV5" s="702"/>
      <c r="AW5" s="702"/>
      <c r="AX5" s="703"/>
    </row>
    <row r="6" spans="1:50" ht="32.25"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4" t="s">
        <v>511</v>
      </c>
      <c r="Z7" s="443"/>
      <c r="AA7" s="443"/>
      <c r="AB7" s="443"/>
      <c r="AC7" s="443"/>
      <c r="AD7" s="925"/>
      <c r="AE7" s="914" t="s">
        <v>580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9" t="str">
        <f>入力規則等!A28</f>
        <v>観光立国、地方創生</v>
      </c>
      <c r="H8" s="720"/>
      <c r="I8" s="720"/>
      <c r="J8" s="720"/>
      <c r="K8" s="720"/>
      <c r="L8" s="720"/>
      <c r="M8" s="720"/>
      <c r="N8" s="720"/>
      <c r="O8" s="720"/>
      <c r="P8" s="720"/>
      <c r="Q8" s="720"/>
      <c r="R8" s="720"/>
      <c r="S8" s="720"/>
      <c r="T8" s="720"/>
      <c r="U8" s="720"/>
      <c r="V8" s="720"/>
      <c r="W8" s="720"/>
      <c r="X8" s="950"/>
      <c r="Y8" s="848" t="s">
        <v>379</v>
      </c>
      <c r="Z8" s="849"/>
      <c r="AA8" s="849"/>
      <c r="AB8" s="849"/>
      <c r="AC8" s="849"/>
      <c r="AD8" s="850"/>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581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582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2.25"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1" t="s">
        <v>24</v>
      </c>
      <c r="B12" s="952"/>
      <c r="C12" s="952"/>
      <c r="D12" s="952"/>
      <c r="E12" s="952"/>
      <c r="F12" s="953"/>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15</v>
      </c>
      <c r="Q13" s="658"/>
      <c r="R13" s="658"/>
      <c r="S13" s="658"/>
      <c r="T13" s="658"/>
      <c r="U13" s="658"/>
      <c r="V13" s="659"/>
      <c r="W13" s="657">
        <v>15</v>
      </c>
      <c r="X13" s="658"/>
      <c r="Y13" s="658"/>
      <c r="Z13" s="658"/>
      <c r="AA13" s="658"/>
      <c r="AB13" s="658"/>
      <c r="AC13" s="659"/>
      <c r="AD13" s="657">
        <v>14</v>
      </c>
      <c r="AE13" s="658"/>
      <c r="AF13" s="658"/>
      <c r="AG13" s="658"/>
      <c r="AH13" s="658"/>
      <c r="AI13" s="658"/>
      <c r="AJ13" s="659"/>
      <c r="AK13" s="657">
        <v>12</v>
      </c>
      <c r="AL13" s="658"/>
      <c r="AM13" s="658"/>
      <c r="AN13" s="658"/>
      <c r="AO13" s="658"/>
      <c r="AP13" s="658"/>
      <c r="AQ13" s="659"/>
      <c r="AR13" s="921">
        <v>12</v>
      </c>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583</v>
      </c>
      <c r="Q14" s="658"/>
      <c r="R14" s="658"/>
      <c r="S14" s="658"/>
      <c r="T14" s="658"/>
      <c r="U14" s="658"/>
      <c r="V14" s="659"/>
      <c r="W14" s="657" t="s">
        <v>583</v>
      </c>
      <c r="X14" s="658"/>
      <c r="Y14" s="658"/>
      <c r="Z14" s="658"/>
      <c r="AA14" s="658"/>
      <c r="AB14" s="658"/>
      <c r="AC14" s="659"/>
      <c r="AD14" s="657" t="s">
        <v>629</v>
      </c>
      <c r="AE14" s="658"/>
      <c r="AF14" s="658"/>
      <c r="AG14" s="658"/>
      <c r="AH14" s="658"/>
      <c r="AI14" s="658"/>
      <c r="AJ14" s="659"/>
      <c r="AK14" s="657" t="s">
        <v>569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562</v>
      </c>
      <c r="Q15" s="658"/>
      <c r="R15" s="658"/>
      <c r="S15" s="658"/>
      <c r="T15" s="658"/>
      <c r="U15" s="658"/>
      <c r="V15" s="659"/>
      <c r="W15" s="657" t="s">
        <v>584</v>
      </c>
      <c r="X15" s="658"/>
      <c r="Y15" s="658"/>
      <c r="Z15" s="658"/>
      <c r="AA15" s="658"/>
      <c r="AB15" s="658"/>
      <c r="AC15" s="659"/>
      <c r="AD15" s="657" t="s">
        <v>585</v>
      </c>
      <c r="AE15" s="658"/>
      <c r="AF15" s="658"/>
      <c r="AG15" s="658"/>
      <c r="AH15" s="658"/>
      <c r="AI15" s="658"/>
      <c r="AJ15" s="659"/>
      <c r="AK15" s="657" t="s">
        <v>562</v>
      </c>
      <c r="AL15" s="658"/>
      <c r="AM15" s="658"/>
      <c r="AN15" s="658"/>
      <c r="AO15" s="658"/>
      <c r="AP15" s="658"/>
      <c r="AQ15" s="659"/>
      <c r="AR15" s="806"/>
      <c r="AS15" s="807"/>
      <c r="AT15" s="807"/>
      <c r="AU15" s="807"/>
      <c r="AV15" s="807"/>
      <c r="AW15" s="807"/>
      <c r="AX15" s="808"/>
    </row>
    <row r="16" spans="1:50" ht="21" customHeight="1" x14ac:dyDescent="0.15">
      <c r="A16" s="614"/>
      <c r="B16" s="615"/>
      <c r="C16" s="615"/>
      <c r="D16" s="615"/>
      <c r="E16" s="615"/>
      <c r="F16" s="616"/>
      <c r="G16" s="725"/>
      <c r="H16" s="726"/>
      <c r="I16" s="711" t="s">
        <v>52</v>
      </c>
      <c r="J16" s="712"/>
      <c r="K16" s="712"/>
      <c r="L16" s="712"/>
      <c r="M16" s="712"/>
      <c r="N16" s="712"/>
      <c r="O16" s="713"/>
      <c r="P16" s="657" t="s">
        <v>584</v>
      </c>
      <c r="Q16" s="658"/>
      <c r="R16" s="658"/>
      <c r="S16" s="658"/>
      <c r="T16" s="658"/>
      <c r="U16" s="658"/>
      <c r="V16" s="659"/>
      <c r="W16" s="657" t="s">
        <v>562</v>
      </c>
      <c r="X16" s="658"/>
      <c r="Y16" s="658"/>
      <c r="Z16" s="658"/>
      <c r="AA16" s="658"/>
      <c r="AB16" s="658"/>
      <c r="AC16" s="659"/>
      <c r="AD16" s="657" t="s">
        <v>562</v>
      </c>
      <c r="AE16" s="658"/>
      <c r="AF16" s="658"/>
      <c r="AG16" s="658"/>
      <c r="AH16" s="658"/>
      <c r="AI16" s="658"/>
      <c r="AJ16" s="659"/>
      <c r="AK16" s="657" t="s">
        <v>562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584</v>
      </c>
      <c r="Q17" s="658"/>
      <c r="R17" s="658"/>
      <c r="S17" s="658"/>
      <c r="T17" s="658"/>
      <c r="U17" s="658"/>
      <c r="V17" s="659"/>
      <c r="W17" s="657" t="s">
        <v>585</v>
      </c>
      <c r="X17" s="658"/>
      <c r="Y17" s="658"/>
      <c r="Z17" s="658"/>
      <c r="AA17" s="658"/>
      <c r="AB17" s="658"/>
      <c r="AC17" s="659"/>
      <c r="AD17" s="657" t="s">
        <v>562</v>
      </c>
      <c r="AE17" s="658"/>
      <c r="AF17" s="658"/>
      <c r="AG17" s="658"/>
      <c r="AH17" s="658"/>
      <c r="AI17" s="658"/>
      <c r="AJ17" s="659"/>
      <c r="AK17" s="657" t="s">
        <v>562</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80">
        <f>SUM(P13:V17)</f>
        <v>15</v>
      </c>
      <c r="Q18" s="881"/>
      <c r="R18" s="881"/>
      <c r="S18" s="881"/>
      <c r="T18" s="881"/>
      <c r="U18" s="881"/>
      <c r="V18" s="882"/>
      <c r="W18" s="880">
        <f>SUM(W13:AC17)</f>
        <v>15</v>
      </c>
      <c r="X18" s="881"/>
      <c r="Y18" s="881"/>
      <c r="Z18" s="881"/>
      <c r="AA18" s="881"/>
      <c r="AB18" s="881"/>
      <c r="AC18" s="882"/>
      <c r="AD18" s="880">
        <f>SUM(AD13:AJ17)</f>
        <v>14</v>
      </c>
      <c r="AE18" s="881"/>
      <c r="AF18" s="881"/>
      <c r="AG18" s="881"/>
      <c r="AH18" s="881"/>
      <c r="AI18" s="881"/>
      <c r="AJ18" s="882"/>
      <c r="AK18" s="880">
        <f>SUM(AK13:AQ17)</f>
        <v>12</v>
      </c>
      <c r="AL18" s="881"/>
      <c r="AM18" s="881"/>
      <c r="AN18" s="881"/>
      <c r="AO18" s="881"/>
      <c r="AP18" s="881"/>
      <c r="AQ18" s="882"/>
      <c r="AR18" s="880">
        <f>SUM(AR13:AX17)</f>
        <v>12</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14.9</v>
      </c>
      <c r="Q19" s="658"/>
      <c r="R19" s="658"/>
      <c r="S19" s="658"/>
      <c r="T19" s="658"/>
      <c r="U19" s="658"/>
      <c r="V19" s="659"/>
      <c r="W19" s="657">
        <v>14.3</v>
      </c>
      <c r="X19" s="658"/>
      <c r="Y19" s="658"/>
      <c r="Z19" s="658"/>
      <c r="AA19" s="658"/>
      <c r="AB19" s="658"/>
      <c r="AC19" s="659"/>
      <c r="AD19" s="657">
        <v>13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0.9933333333333334</v>
      </c>
      <c r="Q20" s="318"/>
      <c r="R20" s="318"/>
      <c r="S20" s="318"/>
      <c r="T20" s="318"/>
      <c r="U20" s="318"/>
      <c r="V20" s="318"/>
      <c r="W20" s="318">
        <f t="shared" ref="W20" si="0">IF(W18=0, "-", SUM(W19)/W18)</f>
        <v>0.95333333333333337</v>
      </c>
      <c r="X20" s="318"/>
      <c r="Y20" s="318"/>
      <c r="Z20" s="318"/>
      <c r="AA20" s="318"/>
      <c r="AB20" s="318"/>
      <c r="AC20" s="318"/>
      <c r="AD20" s="318">
        <f t="shared" ref="AD20" si="1">IF(AD18=0, "-", SUM(AD19)/AD18)</f>
        <v>0.9285714285714286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4"/>
      <c r="G21" s="316" t="s">
        <v>478</v>
      </c>
      <c r="H21" s="317"/>
      <c r="I21" s="317"/>
      <c r="J21" s="317"/>
      <c r="K21" s="317"/>
      <c r="L21" s="317"/>
      <c r="M21" s="317"/>
      <c r="N21" s="317"/>
      <c r="O21" s="317"/>
      <c r="P21" s="318">
        <f>IF(P19=0, "-", SUM(P19)/SUM(P13,P14))</f>
        <v>0.9933333333333334</v>
      </c>
      <c r="Q21" s="318"/>
      <c r="R21" s="318"/>
      <c r="S21" s="318"/>
      <c r="T21" s="318"/>
      <c r="U21" s="318"/>
      <c r="V21" s="318"/>
      <c r="W21" s="318">
        <f t="shared" ref="W21" si="2">IF(W19=0, "-", SUM(W19)/SUM(W13,W14))</f>
        <v>0.95333333333333337</v>
      </c>
      <c r="X21" s="318"/>
      <c r="Y21" s="318"/>
      <c r="Z21" s="318"/>
      <c r="AA21" s="318"/>
      <c r="AB21" s="318"/>
      <c r="AC21" s="318"/>
      <c r="AD21" s="318">
        <f t="shared" ref="AD21" si="3">IF(AD19=0, "-", SUM(AD19)/SUM(AD13,AD14))</f>
        <v>0.9285714285714286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555</v>
      </c>
      <c r="B22" s="973"/>
      <c r="C22" s="973"/>
      <c r="D22" s="973"/>
      <c r="E22" s="973"/>
      <c r="F22" s="974"/>
      <c r="G22" s="959" t="s">
        <v>457</v>
      </c>
      <c r="H22" s="222"/>
      <c r="I22" s="222"/>
      <c r="J22" s="222"/>
      <c r="K22" s="222"/>
      <c r="L22" s="222"/>
      <c r="M22" s="222"/>
      <c r="N22" s="222"/>
      <c r="O22" s="223"/>
      <c r="P22" s="938" t="s">
        <v>516</v>
      </c>
      <c r="Q22" s="222"/>
      <c r="R22" s="222"/>
      <c r="S22" s="222"/>
      <c r="T22" s="222"/>
      <c r="U22" s="222"/>
      <c r="V22" s="223"/>
      <c r="W22" s="938" t="s">
        <v>512</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586</v>
      </c>
      <c r="H23" s="961"/>
      <c r="I23" s="961"/>
      <c r="J23" s="961"/>
      <c r="K23" s="961"/>
      <c r="L23" s="961"/>
      <c r="M23" s="961"/>
      <c r="N23" s="961"/>
      <c r="O23" s="962"/>
      <c r="P23" s="921">
        <v>11</v>
      </c>
      <c r="Q23" s="922"/>
      <c r="R23" s="922"/>
      <c r="S23" s="922"/>
      <c r="T23" s="922"/>
      <c r="U23" s="922"/>
      <c r="V23" s="939"/>
      <c r="W23" s="921">
        <v>11</v>
      </c>
      <c r="X23" s="922"/>
      <c r="Y23" s="922"/>
      <c r="Z23" s="922"/>
      <c r="AA23" s="922"/>
      <c r="AB23" s="922"/>
      <c r="AC23" s="939"/>
      <c r="AD23" s="982" t="s">
        <v>566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587</v>
      </c>
      <c r="H24" s="964"/>
      <c r="I24" s="964"/>
      <c r="J24" s="964"/>
      <c r="K24" s="964"/>
      <c r="L24" s="964"/>
      <c r="M24" s="964"/>
      <c r="N24" s="964"/>
      <c r="O24" s="965"/>
      <c r="P24" s="657">
        <v>0.4</v>
      </c>
      <c r="Q24" s="658"/>
      <c r="R24" s="658"/>
      <c r="S24" s="658"/>
      <c r="T24" s="658"/>
      <c r="U24" s="658"/>
      <c r="V24" s="659"/>
      <c r="W24" s="657">
        <v>0.4</v>
      </c>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588</v>
      </c>
      <c r="H25" s="964"/>
      <c r="I25" s="964"/>
      <c r="J25" s="964"/>
      <c r="K25" s="964"/>
      <c r="L25" s="964"/>
      <c r="M25" s="964"/>
      <c r="N25" s="964"/>
      <c r="O25" s="965"/>
      <c r="P25" s="657">
        <v>0.3</v>
      </c>
      <c r="Q25" s="658"/>
      <c r="R25" s="658"/>
      <c r="S25" s="658"/>
      <c r="T25" s="658"/>
      <c r="U25" s="658"/>
      <c r="V25" s="659"/>
      <c r="W25" s="657">
        <v>0.3</v>
      </c>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589</v>
      </c>
      <c r="H26" s="964"/>
      <c r="I26" s="964"/>
      <c r="J26" s="964"/>
      <c r="K26" s="964"/>
      <c r="L26" s="964"/>
      <c r="M26" s="964"/>
      <c r="N26" s="964"/>
      <c r="O26" s="965"/>
      <c r="P26" s="940">
        <v>0.3</v>
      </c>
      <c r="Q26" s="941"/>
      <c r="R26" s="941"/>
      <c r="S26" s="941"/>
      <c r="T26" s="941"/>
      <c r="U26" s="941"/>
      <c r="V26" s="942"/>
      <c r="W26" s="657">
        <v>0.2</v>
      </c>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943"/>
      <c r="Q27" s="944"/>
      <c r="R27" s="944"/>
      <c r="S27" s="944"/>
      <c r="T27" s="944"/>
      <c r="U27" s="944"/>
      <c r="V27" s="945"/>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0">
        <f>P29-SUM(P23:P27)</f>
        <v>0</v>
      </c>
      <c r="Q28" s="881"/>
      <c r="R28" s="881"/>
      <c r="S28" s="881"/>
      <c r="T28" s="881"/>
      <c r="U28" s="881"/>
      <c r="V28" s="882"/>
      <c r="W28" s="880">
        <f>W29-SUM(W23:W27)</f>
        <v>9.9999999999999645E-2</v>
      </c>
      <c r="X28" s="881"/>
      <c r="Y28" s="881"/>
      <c r="Z28" s="881"/>
      <c r="AA28" s="881"/>
      <c r="AB28" s="881"/>
      <c r="AC28" s="882"/>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57">
        <f>AK13</f>
        <v>12</v>
      </c>
      <c r="Q29" s="658"/>
      <c r="R29" s="658"/>
      <c r="S29" s="658"/>
      <c r="T29" s="658"/>
      <c r="U29" s="658"/>
      <c r="V29" s="659"/>
      <c r="W29" s="935">
        <f>AR13</f>
        <v>12</v>
      </c>
      <c r="X29" s="936"/>
      <c r="Y29" s="936"/>
      <c r="Z29" s="936"/>
      <c r="AA29" s="936"/>
      <c r="AB29" s="936"/>
      <c r="AC29" s="937"/>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3" t="s">
        <v>473</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531</v>
      </c>
      <c r="AF30" s="861"/>
      <c r="AG30" s="861"/>
      <c r="AH30" s="862"/>
      <c r="AI30" s="860" t="s">
        <v>528</v>
      </c>
      <c r="AJ30" s="861"/>
      <c r="AK30" s="861"/>
      <c r="AL30" s="862"/>
      <c r="AM30" s="917" t="s">
        <v>523</v>
      </c>
      <c r="AN30" s="917"/>
      <c r="AO30" s="917"/>
      <c r="AP30" s="860"/>
      <c r="AQ30" s="767" t="s">
        <v>354</v>
      </c>
      <c r="AR30" s="768"/>
      <c r="AS30" s="768"/>
      <c r="AT30" s="769"/>
      <c r="AU30" s="774" t="s">
        <v>253</v>
      </c>
      <c r="AV30" s="774"/>
      <c r="AW30" s="774"/>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593</v>
      </c>
      <c r="AV31" s="199"/>
      <c r="AW31" s="398" t="s">
        <v>300</v>
      </c>
      <c r="AX31" s="399"/>
    </row>
    <row r="32" spans="1:50" ht="23.25" customHeight="1" x14ac:dyDescent="0.15">
      <c r="A32" s="403"/>
      <c r="B32" s="401"/>
      <c r="C32" s="401"/>
      <c r="D32" s="401"/>
      <c r="E32" s="401"/>
      <c r="F32" s="402"/>
      <c r="G32" s="564" t="s">
        <v>590</v>
      </c>
      <c r="H32" s="565"/>
      <c r="I32" s="565"/>
      <c r="J32" s="565"/>
      <c r="K32" s="565"/>
      <c r="L32" s="565"/>
      <c r="M32" s="565"/>
      <c r="N32" s="565"/>
      <c r="O32" s="566"/>
      <c r="P32" s="105" t="s">
        <v>591</v>
      </c>
      <c r="Q32" s="105"/>
      <c r="R32" s="105"/>
      <c r="S32" s="105"/>
      <c r="T32" s="105"/>
      <c r="U32" s="105"/>
      <c r="V32" s="105"/>
      <c r="W32" s="105"/>
      <c r="X32" s="106"/>
      <c r="Y32" s="471" t="s">
        <v>12</v>
      </c>
      <c r="Z32" s="531"/>
      <c r="AA32" s="532"/>
      <c r="AB32" s="461" t="s">
        <v>592</v>
      </c>
      <c r="AC32" s="461"/>
      <c r="AD32" s="461"/>
      <c r="AE32" s="218">
        <v>90</v>
      </c>
      <c r="AF32" s="219"/>
      <c r="AG32" s="219"/>
      <c r="AH32" s="219"/>
      <c r="AI32" s="218">
        <v>103</v>
      </c>
      <c r="AJ32" s="219"/>
      <c r="AK32" s="219"/>
      <c r="AL32" s="219"/>
      <c r="AM32" s="218">
        <v>110</v>
      </c>
      <c r="AN32" s="219"/>
      <c r="AO32" s="219"/>
      <c r="AP32" s="219"/>
      <c r="AQ32" s="340" t="s">
        <v>585</v>
      </c>
      <c r="AR32" s="207"/>
      <c r="AS32" s="207"/>
      <c r="AT32" s="341"/>
      <c r="AU32" s="219" t="s">
        <v>562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592</v>
      </c>
      <c r="AC33" s="523"/>
      <c r="AD33" s="523"/>
      <c r="AE33" s="218">
        <v>90</v>
      </c>
      <c r="AF33" s="219"/>
      <c r="AG33" s="219"/>
      <c r="AH33" s="219"/>
      <c r="AI33" s="218">
        <v>100</v>
      </c>
      <c r="AJ33" s="219"/>
      <c r="AK33" s="219"/>
      <c r="AL33" s="219"/>
      <c r="AM33" s="218">
        <v>110</v>
      </c>
      <c r="AN33" s="219"/>
      <c r="AO33" s="219"/>
      <c r="AP33" s="219"/>
      <c r="AQ33" s="340">
        <v>170</v>
      </c>
      <c r="AR33" s="207"/>
      <c r="AS33" s="207"/>
      <c r="AT33" s="341"/>
      <c r="AU33" s="219" t="s">
        <v>594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103</v>
      </c>
      <c r="AJ34" s="219"/>
      <c r="AK34" s="219"/>
      <c r="AL34" s="219"/>
      <c r="AM34" s="218">
        <v>100</v>
      </c>
      <c r="AN34" s="219"/>
      <c r="AO34" s="219"/>
      <c r="AP34" s="219"/>
      <c r="AQ34" s="340" t="s">
        <v>585</v>
      </c>
      <c r="AR34" s="207"/>
      <c r="AS34" s="207"/>
      <c r="AT34" s="341"/>
      <c r="AU34" s="219" t="s">
        <v>562</v>
      </c>
      <c r="AV34" s="219"/>
      <c r="AW34" s="219"/>
      <c r="AX34" s="221"/>
    </row>
    <row r="35" spans="1:50" ht="23.25" customHeight="1" x14ac:dyDescent="0.15">
      <c r="A35" s="226" t="s">
        <v>501</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5"/>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18</v>
      </c>
      <c r="AF101" s="219"/>
      <c r="AG101" s="219"/>
      <c r="AH101" s="220"/>
      <c r="AI101" s="218">
        <v>10</v>
      </c>
      <c r="AJ101" s="219"/>
      <c r="AK101" s="219"/>
      <c r="AL101" s="220"/>
      <c r="AM101" s="218">
        <v>11</v>
      </c>
      <c r="AN101" s="219"/>
      <c r="AO101" s="219"/>
      <c r="AP101" s="220"/>
      <c r="AQ101" s="218" t="s">
        <v>567</v>
      </c>
      <c r="AR101" s="219"/>
      <c r="AS101" s="219"/>
      <c r="AT101" s="220"/>
      <c r="AU101" s="218" t="s">
        <v>650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573</v>
      </c>
      <c r="AC102" s="461"/>
      <c r="AD102" s="461"/>
      <c r="AE102" s="418">
        <v>10</v>
      </c>
      <c r="AF102" s="418"/>
      <c r="AG102" s="418"/>
      <c r="AH102" s="418"/>
      <c r="AI102" s="418">
        <v>10</v>
      </c>
      <c r="AJ102" s="418"/>
      <c r="AK102" s="418"/>
      <c r="AL102" s="418"/>
      <c r="AM102" s="418">
        <v>10</v>
      </c>
      <c r="AN102" s="418"/>
      <c r="AO102" s="418"/>
      <c r="AP102" s="418"/>
      <c r="AQ102" s="273">
        <v>10</v>
      </c>
      <c r="AR102" s="274"/>
      <c r="AS102" s="274"/>
      <c r="AT102" s="319"/>
      <c r="AU102" s="273">
        <v>10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574</v>
      </c>
      <c r="AC116" s="463"/>
      <c r="AD116" s="464"/>
      <c r="AE116" s="418">
        <v>0.8</v>
      </c>
      <c r="AF116" s="418"/>
      <c r="AG116" s="418"/>
      <c r="AH116" s="418"/>
      <c r="AI116" s="418">
        <v>1</v>
      </c>
      <c r="AJ116" s="418"/>
      <c r="AK116" s="418"/>
      <c r="AL116" s="418"/>
      <c r="AM116" s="418">
        <v>1</v>
      </c>
      <c r="AN116" s="418"/>
      <c r="AO116" s="418"/>
      <c r="AP116" s="418"/>
      <c r="AQ116" s="218">
        <v>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575</v>
      </c>
      <c r="AC117" s="473"/>
      <c r="AD117" s="474"/>
      <c r="AE117" s="551" t="s">
        <v>599</v>
      </c>
      <c r="AF117" s="551"/>
      <c r="AG117" s="551"/>
      <c r="AH117" s="551"/>
      <c r="AI117" s="551" t="s">
        <v>660</v>
      </c>
      <c r="AJ117" s="551"/>
      <c r="AK117" s="551"/>
      <c r="AL117" s="551"/>
      <c r="AM117" s="551" t="s">
        <v>661</v>
      </c>
      <c r="AN117" s="551"/>
      <c r="AO117" s="551"/>
      <c r="AP117" s="551"/>
      <c r="AQ117" s="551" t="s">
        <v>651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602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602</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601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602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649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562</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631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v>53.6</v>
      </c>
      <c r="AF134" s="207"/>
      <c r="AG134" s="207"/>
      <c r="AH134" s="207"/>
      <c r="AI134" s="206" t="s">
        <v>562</v>
      </c>
      <c r="AJ134" s="207"/>
      <c r="AK134" s="207"/>
      <c r="AL134" s="207"/>
      <c r="AM134" s="206" t="s">
        <v>632</v>
      </c>
      <c r="AN134" s="207"/>
      <c r="AO134" s="207"/>
      <c r="AP134" s="207"/>
      <c r="AQ134" s="206" t="s">
        <v>585</v>
      </c>
      <c r="AR134" s="207"/>
      <c r="AS134" s="207"/>
      <c r="AT134" s="207"/>
      <c r="AU134" s="206" t="s">
        <v>562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t="s">
        <v>562</v>
      </c>
      <c r="AF135" s="207"/>
      <c r="AG135" s="207"/>
      <c r="AH135" s="207"/>
      <c r="AI135" s="206" t="s">
        <v>562</v>
      </c>
      <c r="AJ135" s="207"/>
      <c r="AK135" s="207"/>
      <c r="AL135" s="207"/>
      <c r="AM135" s="206" t="s">
        <v>633</v>
      </c>
      <c r="AN135" s="207"/>
      <c r="AO135" s="207"/>
      <c r="AP135" s="207"/>
      <c r="AQ135" s="206" t="s">
        <v>562</v>
      </c>
      <c r="AR135" s="207"/>
      <c r="AS135" s="207"/>
      <c r="AT135" s="207"/>
      <c r="AU135" s="206">
        <v>60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3"/>
      <c r="E430" s="174" t="s">
        <v>541</v>
      </c>
      <c r="F430" s="900"/>
      <c r="G430" s="901" t="s">
        <v>374</v>
      </c>
      <c r="H430" s="123"/>
      <c r="I430" s="123"/>
      <c r="J430" s="902" t="s">
        <v>562</v>
      </c>
      <c r="K430" s="903"/>
      <c r="L430" s="903"/>
      <c r="M430" s="903"/>
      <c r="N430" s="903"/>
      <c r="O430" s="903"/>
      <c r="P430" s="903"/>
      <c r="Q430" s="903"/>
      <c r="R430" s="903"/>
      <c r="S430" s="903"/>
      <c r="T430" s="904"/>
      <c r="U430" s="588" t="s">
        <v>562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585</v>
      </c>
      <c r="AF432" s="200"/>
      <c r="AG432" s="133" t="s">
        <v>355</v>
      </c>
      <c r="AH432" s="134"/>
      <c r="AI432" s="156"/>
      <c r="AJ432" s="156"/>
      <c r="AK432" s="156"/>
      <c r="AL432" s="154"/>
      <c r="AM432" s="156"/>
      <c r="AN432" s="156"/>
      <c r="AO432" s="156"/>
      <c r="AP432" s="154"/>
      <c r="AQ432" s="590" t="s">
        <v>593</v>
      </c>
      <c r="AR432" s="200"/>
      <c r="AS432" s="133" t="s">
        <v>355</v>
      </c>
      <c r="AT432" s="134"/>
      <c r="AU432" s="200" t="s">
        <v>562</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585</v>
      </c>
      <c r="AF433" s="207"/>
      <c r="AG433" s="207"/>
      <c r="AH433" s="341"/>
      <c r="AI433" s="340" t="s">
        <v>593</v>
      </c>
      <c r="AJ433" s="207"/>
      <c r="AK433" s="207"/>
      <c r="AL433" s="207"/>
      <c r="AM433" s="340" t="s">
        <v>567</v>
      </c>
      <c r="AN433" s="207"/>
      <c r="AO433" s="207"/>
      <c r="AP433" s="341"/>
      <c r="AQ433" s="340" t="s">
        <v>562</v>
      </c>
      <c r="AR433" s="207"/>
      <c r="AS433" s="207"/>
      <c r="AT433" s="341"/>
      <c r="AU433" s="207" t="s">
        <v>562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562</v>
      </c>
      <c r="AF434" s="207"/>
      <c r="AG434" s="207"/>
      <c r="AH434" s="341"/>
      <c r="AI434" s="340" t="s">
        <v>585</v>
      </c>
      <c r="AJ434" s="207"/>
      <c r="AK434" s="207"/>
      <c r="AL434" s="207"/>
      <c r="AM434" s="340" t="s">
        <v>567</v>
      </c>
      <c r="AN434" s="207"/>
      <c r="AO434" s="207"/>
      <c r="AP434" s="341"/>
      <c r="AQ434" s="340" t="s">
        <v>562</v>
      </c>
      <c r="AR434" s="207"/>
      <c r="AS434" s="207"/>
      <c r="AT434" s="341"/>
      <c r="AU434" s="207" t="s">
        <v>562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593</v>
      </c>
      <c r="AF435" s="207"/>
      <c r="AG435" s="207"/>
      <c r="AH435" s="341"/>
      <c r="AI435" s="340" t="s">
        <v>585</v>
      </c>
      <c r="AJ435" s="207"/>
      <c r="AK435" s="207"/>
      <c r="AL435" s="207"/>
      <c r="AM435" s="340" t="s">
        <v>567</v>
      </c>
      <c r="AN435" s="207"/>
      <c r="AO435" s="207"/>
      <c r="AP435" s="341"/>
      <c r="AQ435" s="340" t="s">
        <v>562</v>
      </c>
      <c r="AR435" s="207"/>
      <c r="AS435" s="207"/>
      <c r="AT435" s="341"/>
      <c r="AU435" s="207" t="s">
        <v>562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590" t="s">
        <v>562</v>
      </c>
      <c r="AR457" s="200"/>
      <c r="AS457" s="133" t="s">
        <v>355</v>
      </c>
      <c r="AT457" s="134"/>
      <c r="AU457" s="200" t="s">
        <v>562</v>
      </c>
      <c r="AV457" s="200"/>
      <c r="AW457" s="133" t="s">
        <v>300</v>
      </c>
      <c r="AX457" s="195"/>
    </row>
    <row r="458" spans="1:50" ht="23.25" customHeight="1" x14ac:dyDescent="0.15">
      <c r="A458" s="189"/>
      <c r="B458" s="186"/>
      <c r="C458" s="180"/>
      <c r="D458" s="186"/>
      <c r="E458" s="342"/>
      <c r="F458" s="343"/>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0" t="s">
        <v>562</v>
      </c>
      <c r="AF458" s="207"/>
      <c r="AG458" s="207"/>
      <c r="AH458" s="207"/>
      <c r="AI458" s="340" t="s">
        <v>562</v>
      </c>
      <c r="AJ458" s="207"/>
      <c r="AK458" s="207"/>
      <c r="AL458" s="207"/>
      <c r="AM458" s="340" t="s">
        <v>567</v>
      </c>
      <c r="AN458" s="207"/>
      <c r="AO458" s="207"/>
      <c r="AP458" s="341"/>
      <c r="AQ458" s="340" t="s">
        <v>562</v>
      </c>
      <c r="AR458" s="207"/>
      <c r="AS458" s="207"/>
      <c r="AT458" s="341"/>
      <c r="AU458" s="207" t="s">
        <v>562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562</v>
      </c>
      <c r="AF459" s="207"/>
      <c r="AG459" s="207"/>
      <c r="AH459" s="341"/>
      <c r="AI459" s="340" t="s">
        <v>562</v>
      </c>
      <c r="AJ459" s="207"/>
      <c r="AK459" s="207"/>
      <c r="AL459" s="207"/>
      <c r="AM459" s="340" t="s">
        <v>567</v>
      </c>
      <c r="AN459" s="207"/>
      <c r="AO459" s="207"/>
      <c r="AP459" s="341"/>
      <c r="AQ459" s="340" t="s">
        <v>593</v>
      </c>
      <c r="AR459" s="207"/>
      <c r="AS459" s="207"/>
      <c r="AT459" s="341"/>
      <c r="AU459" s="207" t="s">
        <v>562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562</v>
      </c>
      <c r="AF460" s="207"/>
      <c r="AG460" s="207"/>
      <c r="AH460" s="341"/>
      <c r="AI460" s="340" t="s">
        <v>562</v>
      </c>
      <c r="AJ460" s="207"/>
      <c r="AK460" s="207"/>
      <c r="AL460" s="207"/>
      <c r="AM460" s="340" t="s">
        <v>567</v>
      </c>
      <c r="AN460" s="207"/>
      <c r="AO460" s="207"/>
      <c r="AP460" s="341"/>
      <c r="AQ460" s="340" t="s">
        <v>562</v>
      </c>
      <c r="AR460" s="207"/>
      <c r="AS460" s="207"/>
      <c r="AT460" s="341"/>
      <c r="AU460" s="207" t="s">
        <v>585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152.25"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636</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9.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572</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4" t="s">
        <v>572</v>
      </c>
      <c r="AE705" s="715"/>
      <c r="AF705" s="715"/>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634</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572</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c r="AE712" s="783"/>
      <c r="AF712" s="783"/>
      <c r="AG712" s="812" t="s">
        <v>585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c r="AE713" s="329"/>
      <c r="AF713" s="663"/>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572</v>
      </c>
      <c r="AE714" s="810"/>
      <c r="AF714" s="811"/>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39"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648</v>
      </c>
      <c r="AE719" s="605"/>
      <c r="AF719" s="605"/>
      <c r="AG719" s="125" t="s">
        <v>594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7" t="s">
        <v>53</v>
      </c>
      <c r="D726" s="839"/>
      <c r="E726" s="839"/>
      <c r="F726" s="840"/>
      <c r="G726" s="577" t="s">
        <v>646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75" customHeight="1" thickBot="1" x14ac:dyDescent="0.2">
      <c r="A729" s="634" t="s">
        <v>653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2.25" customHeight="1" thickBot="1" x14ac:dyDescent="0.2">
      <c r="A731" s="799" t="s">
        <v>257</v>
      </c>
      <c r="B731" s="800"/>
      <c r="C731" s="800"/>
      <c r="D731" s="800"/>
      <c r="E731" s="801"/>
      <c r="F731" s="729" t="s">
        <v>655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562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3.5" customHeight="1" thickBot="1" x14ac:dyDescent="0.2">
      <c r="A735" s="790" t="s">
        <v>652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9" t="s">
        <v>545</v>
      </c>
      <c r="B737" s="210"/>
      <c r="C737" s="210"/>
      <c r="D737" s="211"/>
      <c r="E737" s="998" t="s">
        <v>562</v>
      </c>
      <c r="F737" s="998"/>
      <c r="G737" s="998"/>
      <c r="H737" s="998"/>
      <c r="I737" s="998"/>
      <c r="J737" s="998"/>
      <c r="K737" s="998"/>
      <c r="L737" s="998"/>
      <c r="M737" s="998"/>
      <c r="N737" s="365" t="s">
        <v>538</v>
      </c>
      <c r="O737" s="365"/>
      <c r="P737" s="365"/>
      <c r="Q737" s="365"/>
      <c r="R737" s="998" t="s">
        <v>618</v>
      </c>
      <c r="S737" s="998"/>
      <c r="T737" s="998"/>
      <c r="U737" s="998"/>
      <c r="V737" s="998"/>
      <c r="W737" s="998"/>
      <c r="X737" s="998"/>
      <c r="Y737" s="998"/>
      <c r="Z737" s="998"/>
      <c r="AA737" s="365" t="s">
        <v>537</v>
      </c>
      <c r="AB737" s="365"/>
      <c r="AC737" s="365"/>
      <c r="AD737" s="365"/>
      <c r="AE737" s="998" t="s">
        <v>619</v>
      </c>
      <c r="AF737" s="998"/>
      <c r="AG737" s="998"/>
      <c r="AH737" s="998"/>
      <c r="AI737" s="998"/>
      <c r="AJ737" s="998"/>
      <c r="AK737" s="998"/>
      <c r="AL737" s="998"/>
      <c r="AM737" s="998"/>
      <c r="AN737" s="365" t="s">
        <v>536</v>
      </c>
      <c r="AO737" s="365"/>
      <c r="AP737" s="365"/>
      <c r="AQ737" s="365"/>
      <c r="AR737" s="990" t="s">
        <v>620</v>
      </c>
      <c r="AS737" s="991"/>
      <c r="AT737" s="991"/>
      <c r="AU737" s="991"/>
      <c r="AV737" s="991"/>
      <c r="AW737" s="991"/>
      <c r="AX737" s="992"/>
      <c r="AY737" s="89"/>
      <c r="AZ737" s="89"/>
    </row>
    <row r="738" spans="1:52" ht="24.75" customHeight="1" x14ac:dyDescent="0.15">
      <c r="A738" s="999" t="s">
        <v>535</v>
      </c>
      <c r="B738" s="210"/>
      <c r="C738" s="210"/>
      <c r="D738" s="211"/>
      <c r="E738" s="998" t="s">
        <v>621</v>
      </c>
      <c r="F738" s="998"/>
      <c r="G738" s="998"/>
      <c r="H738" s="998"/>
      <c r="I738" s="998"/>
      <c r="J738" s="998"/>
      <c r="K738" s="998"/>
      <c r="L738" s="998"/>
      <c r="M738" s="998"/>
      <c r="N738" s="365" t="s">
        <v>534</v>
      </c>
      <c r="O738" s="365"/>
      <c r="P738" s="365"/>
      <c r="Q738" s="365"/>
      <c r="R738" s="998" t="s">
        <v>622</v>
      </c>
      <c r="S738" s="998"/>
      <c r="T738" s="998"/>
      <c r="U738" s="998"/>
      <c r="V738" s="998"/>
      <c r="W738" s="998"/>
      <c r="X738" s="998"/>
      <c r="Y738" s="998"/>
      <c r="Z738" s="998"/>
      <c r="AA738" s="365" t="s">
        <v>533</v>
      </c>
      <c r="AB738" s="365"/>
      <c r="AC738" s="365"/>
      <c r="AD738" s="365"/>
      <c r="AE738" s="998" t="s">
        <v>623</v>
      </c>
      <c r="AF738" s="998"/>
      <c r="AG738" s="998"/>
      <c r="AH738" s="998"/>
      <c r="AI738" s="998"/>
      <c r="AJ738" s="998"/>
      <c r="AK738" s="998"/>
      <c r="AL738" s="998"/>
      <c r="AM738" s="998"/>
      <c r="AN738" s="365" t="s">
        <v>529</v>
      </c>
      <c r="AO738" s="365"/>
      <c r="AP738" s="365"/>
      <c r="AQ738" s="365"/>
      <c r="AR738" s="990">
        <v>390</v>
      </c>
      <c r="AS738" s="991"/>
      <c r="AT738" s="991"/>
      <c r="AU738" s="991"/>
      <c r="AV738" s="991"/>
      <c r="AW738" s="991"/>
      <c r="AX738" s="992"/>
    </row>
    <row r="739" spans="1:52" ht="24.75" customHeight="1" thickBot="1" x14ac:dyDescent="0.2">
      <c r="A739" s="1000" t="s">
        <v>525</v>
      </c>
      <c r="B739" s="1001"/>
      <c r="C739" s="1001"/>
      <c r="D739" s="1002"/>
      <c r="E739" s="1003" t="s">
        <v>624</v>
      </c>
      <c r="F739" s="993"/>
      <c r="G739" s="993"/>
      <c r="H739" s="93" t="str">
        <f>IF(E739="", "", "(")</f>
        <v>(</v>
      </c>
      <c r="I739" s="993"/>
      <c r="J739" s="993"/>
      <c r="K739" s="93" t="str">
        <f>IF(OR(I739="　", I739=""), "", "-")</f>
        <v/>
      </c>
      <c r="L739" s="994">
        <v>394</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2.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5.7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656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637</v>
      </c>
      <c r="H781" s="671"/>
      <c r="I781" s="671"/>
      <c r="J781" s="671"/>
      <c r="K781" s="672"/>
      <c r="L781" s="664" t="s">
        <v>637</v>
      </c>
      <c r="M781" s="665"/>
      <c r="N781" s="665"/>
      <c r="O781" s="665"/>
      <c r="P781" s="665"/>
      <c r="Q781" s="665"/>
      <c r="R781" s="665"/>
      <c r="S781" s="665"/>
      <c r="T781" s="665"/>
      <c r="U781" s="665"/>
      <c r="V781" s="665"/>
      <c r="W781" s="665"/>
      <c r="X781" s="666"/>
      <c r="Y781" s="388">
        <v>5</v>
      </c>
      <c r="Z781" s="389"/>
      <c r="AA781" s="389"/>
      <c r="AB781" s="805"/>
      <c r="AC781" s="670" t="s">
        <v>637</v>
      </c>
      <c r="AD781" s="671"/>
      <c r="AE781" s="671"/>
      <c r="AF781" s="671"/>
      <c r="AG781" s="672"/>
      <c r="AH781" s="664" t="s">
        <v>637</v>
      </c>
      <c r="AI781" s="665"/>
      <c r="AJ781" s="665"/>
      <c r="AK781" s="665"/>
      <c r="AL781" s="665"/>
      <c r="AM781" s="665"/>
      <c r="AN781" s="665"/>
      <c r="AO781" s="665"/>
      <c r="AP781" s="665"/>
      <c r="AQ781" s="665"/>
      <c r="AR781" s="665"/>
      <c r="AS781" s="665"/>
      <c r="AT781" s="666"/>
      <c r="AU781" s="388">
        <v>1</v>
      </c>
      <c r="AV781" s="389"/>
      <c r="AW781" s="389"/>
      <c r="AX781" s="390"/>
    </row>
    <row r="782" spans="1:50" ht="24.75" customHeight="1" x14ac:dyDescent="0.15">
      <c r="A782" s="631"/>
      <c r="B782" s="632"/>
      <c r="C782" s="632"/>
      <c r="D782" s="632"/>
      <c r="E782" s="632"/>
      <c r="F782" s="633"/>
      <c r="G782" s="606" t="s">
        <v>638</v>
      </c>
      <c r="H782" s="607"/>
      <c r="I782" s="607"/>
      <c r="J782" s="607"/>
      <c r="K782" s="608"/>
      <c r="L782" s="598" t="s">
        <v>641</v>
      </c>
      <c r="M782" s="599"/>
      <c r="N782" s="599"/>
      <c r="O782" s="599"/>
      <c r="P782" s="599"/>
      <c r="Q782" s="599"/>
      <c r="R782" s="599"/>
      <c r="S782" s="599"/>
      <c r="T782" s="599"/>
      <c r="U782" s="599"/>
      <c r="V782" s="599"/>
      <c r="W782" s="599"/>
      <c r="X782" s="600"/>
      <c r="Y782" s="601">
        <v>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639</v>
      </c>
      <c r="H783" s="607"/>
      <c r="I783" s="607"/>
      <c r="J783" s="607"/>
      <c r="K783" s="608"/>
      <c r="L783" s="598" t="s">
        <v>643</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640</v>
      </c>
      <c r="H784" s="607"/>
      <c r="I784" s="607"/>
      <c r="J784" s="607"/>
      <c r="K784" s="608"/>
      <c r="L784" s="598" t="s">
        <v>642</v>
      </c>
      <c r="M784" s="599"/>
      <c r="N784" s="599"/>
      <c r="O784" s="599"/>
      <c r="P784" s="599"/>
      <c r="Q784" s="599"/>
      <c r="R784" s="599"/>
      <c r="S784" s="599"/>
      <c r="T784" s="599"/>
      <c r="U784" s="599"/>
      <c r="V784" s="599"/>
      <c r="W784" s="599"/>
      <c r="X784" s="600"/>
      <c r="Y784" s="601">
        <v>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13</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v>
      </c>
      <c r="AV791" s="834"/>
      <c r="AW791" s="834"/>
      <c r="AX791" s="836"/>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7.25" customHeight="1" x14ac:dyDescent="0.15">
      <c r="A837" s="376">
        <v>1</v>
      </c>
      <c r="B837" s="376">
        <v>1</v>
      </c>
      <c r="C837" s="361" t="s">
        <v>658</v>
      </c>
      <c r="D837" s="347"/>
      <c r="E837" s="347"/>
      <c r="F837" s="347"/>
      <c r="G837" s="347"/>
      <c r="H837" s="347"/>
      <c r="I837" s="347"/>
      <c r="J837" s="348">
        <v>5110005014839</v>
      </c>
      <c r="K837" s="349"/>
      <c r="L837" s="349"/>
      <c r="M837" s="349"/>
      <c r="N837" s="349"/>
      <c r="O837" s="349"/>
      <c r="P837" s="362" t="s">
        <v>645</v>
      </c>
      <c r="Q837" s="350"/>
      <c r="R837" s="350"/>
      <c r="S837" s="350"/>
      <c r="T837" s="350"/>
      <c r="U837" s="350"/>
      <c r="V837" s="350"/>
      <c r="W837" s="350"/>
      <c r="X837" s="350"/>
      <c r="Y837" s="351">
        <v>13</v>
      </c>
      <c r="Z837" s="352"/>
      <c r="AA837" s="352"/>
      <c r="AB837" s="353"/>
      <c r="AC837" s="363" t="s">
        <v>497</v>
      </c>
      <c r="AD837" s="371"/>
      <c r="AE837" s="371"/>
      <c r="AF837" s="371"/>
      <c r="AG837" s="371"/>
      <c r="AH837" s="372">
        <v>3</v>
      </c>
      <c r="AI837" s="373"/>
      <c r="AJ837" s="373"/>
      <c r="AK837" s="373"/>
      <c r="AL837" s="357">
        <v>99.8</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659</v>
      </c>
      <c r="D870" s="347"/>
      <c r="E870" s="347"/>
      <c r="F870" s="347"/>
      <c r="G870" s="347"/>
      <c r="H870" s="347"/>
      <c r="I870" s="347"/>
      <c r="J870" s="348">
        <v>4011001047216</v>
      </c>
      <c r="K870" s="349"/>
      <c r="L870" s="349"/>
      <c r="M870" s="349"/>
      <c r="N870" s="349"/>
      <c r="O870" s="349"/>
      <c r="P870" s="362" t="s">
        <v>644</v>
      </c>
      <c r="Q870" s="350"/>
      <c r="R870" s="350"/>
      <c r="S870" s="350"/>
      <c r="T870" s="350"/>
      <c r="U870" s="350"/>
      <c r="V870" s="350"/>
      <c r="W870" s="350"/>
      <c r="X870" s="350"/>
      <c r="Y870" s="351">
        <v>1</v>
      </c>
      <c r="Z870" s="352"/>
      <c r="AA870" s="352"/>
      <c r="AB870" s="353"/>
      <c r="AC870" s="363" t="s">
        <v>499</v>
      </c>
      <c r="AD870" s="371"/>
      <c r="AE870" s="371"/>
      <c r="AF870" s="371"/>
      <c r="AG870" s="371"/>
      <c r="AH870" s="372" t="s">
        <v>654</v>
      </c>
      <c r="AI870" s="373"/>
      <c r="AJ870" s="373"/>
      <c r="AK870" s="373"/>
      <c r="AL870" s="357" t="s">
        <v>654</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3:AX13 AR15:AX15 P15:AQ17">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AM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6:AQ17 P18:AX18 P29:AC29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15:AX1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1098 AO831">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4" manualBreakCount="4">
    <brk id="129"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1"/>
      <c r="AA2" s="832"/>
      <c r="AB2" s="1034" t="s">
        <v>11</v>
      </c>
      <c r="AC2" s="1035"/>
      <c r="AD2" s="1036"/>
      <c r="AE2" s="1040" t="s">
        <v>552</v>
      </c>
      <c r="AF2" s="1040"/>
      <c r="AG2" s="1040"/>
      <c r="AH2" s="1040"/>
      <c r="AI2" s="1040" t="s">
        <v>549</v>
      </c>
      <c r="AJ2" s="1040"/>
      <c r="AK2" s="1040"/>
      <c r="AL2" s="1040"/>
      <c r="AM2" s="1040" t="s">
        <v>523</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1"/>
      <c r="AA9" s="832"/>
      <c r="AB9" s="1034" t="s">
        <v>11</v>
      </c>
      <c r="AC9" s="1035"/>
      <c r="AD9" s="1036"/>
      <c r="AE9" s="1040" t="s">
        <v>553</v>
      </c>
      <c r="AF9" s="1040"/>
      <c r="AG9" s="1040"/>
      <c r="AH9" s="1040"/>
      <c r="AI9" s="1040" t="s">
        <v>549</v>
      </c>
      <c r="AJ9" s="1040"/>
      <c r="AK9" s="1040"/>
      <c r="AL9" s="1040"/>
      <c r="AM9" s="1040" t="s">
        <v>523</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1"/>
      <c r="AA16" s="832"/>
      <c r="AB16" s="1034" t="s">
        <v>11</v>
      </c>
      <c r="AC16" s="1035"/>
      <c r="AD16" s="1036"/>
      <c r="AE16" s="1040" t="s">
        <v>552</v>
      </c>
      <c r="AF16" s="1040"/>
      <c r="AG16" s="1040"/>
      <c r="AH16" s="1040"/>
      <c r="AI16" s="1040" t="s">
        <v>550</v>
      </c>
      <c r="AJ16" s="1040"/>
      <c r="AK16" s="1040"/>
      <c r="AL16" s="1040"/>
      <c r="AM16" s="1040" t="s">
        <v>523</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1"/>
      <c r="AA23" s="832"/>
      <c r="AB23" s="1034" t="s">
        <v>11</v>
      </c>
      <c r="AC23" s="1035"/>
      <c r="AD23" s="1036"/>
      <c r="AE23" s="1040" t="s">
        <v>554</v>
      </c>
      <c r="AF23" s="1040"/>
      <c r="AG23" s="1040"/>
      <c r="AH23" s="1040"/>
      <c r="AI23" s="1040" t="s">
        <v>549</v>
      </c>
      <c r="AJ23" s="1040"/>
      <c r="AK23" s="1040"/>
      <c r="AL23" s="1040"/>
      <c r="AM23" s="1040" t="s">
        <v>523</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1"/>
      <c r="AA30" s="832"/>
      <c r="AB30" s="1034" t="s">
        <v>11</v>
      </c>
      <c r="AC30" s="1035"/>
      <c r="AD30" s="1036"/>
      <c r="AE30" s="1040" t="s">
        <v>552</v>
      </c>
      <c r="AF30" s="1040"/>
      <c r="AG30" s="1040"/>
      <c r="AH30" s="1040"/>
      <c r="AI30" s="1040" t="s">
        <v>549</v>
      </c>
      <c r="AJ30" s="1040"/>
      <c r="AK30" s="1040"/>
      <c r="AL30" s="1040"/>
      <c r="AM30" s="1040" t="s">
        <v>547</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1"/>
      <c r="AA37" s="832"/>
      <c r="AB37" s="1034" t="s">
        <v>11</v>
      </c>
      <c r="AC37" s="1035"/>
      <c r="AD37" s="1036"/>
      <c r="AE37" s="1040" t="s">
        <v>554</v>
      </c>
      <c r="AF37" s="1040"/>
      <c r="AG37" s="1040"/>
      <c r="AH37" s="1040"/>
      <c r="AI37" s="1040" t="s">
        <v>551</v>
      </c>
      <c r="AJ37" s="1040"/>
      <c r="AK37" s="1040"/>
      <c r="AL37" s="1040"/>
      <c r="AM37" s="1040" t="s">
        <v>548</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1"/>
      <c r="AA44" s="832"/>
      <c r="AB44" s="1034" t="s">
        <v>11</v>
      </c>
      <c r="AC44" s="1035"/>
      <c r="AD44" s="1036"/>
      <c r="AE44" s="1040" t="s">
        <v>552</v>
      </c>
      <c r="AF44" s="1040"/>
      <c r="AG44" s="1040"/>
      <c r="AH44" s="1040"/>
      <c r="AI44" s="1040" t="s">
        <v>549</v>
      </c>
      <c r="AJ44" s="1040"/>
      <c r="AK44" s="1040"/>
      <c r="AL44" s="1040"/>
      <c r="AM44" s="1040" t="s">
        <v>523</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1"/>
      <c r="AA51" s="832"/>
      <c r="AB51" s="557" t="s">
        <v>11</v>
      </c>
      <c r="AC51" s="1035"/>
      <c r="AD51" s="1036"/>
      <c r="AE51" s="1040" t="s">
        <v>552</v>
      </c>
      <c r="AF51" s="1040"/>
      <c r="AG51" s="1040"/>
      <c r="AH51" s="1040"/>
      <c r="AI51" s="1040" t="s">
        <v>549</v>
      </c>
      <c r="AJ51" s="1040"/>
      <c r="AK51" s="1040"/>
      <c r="AL51" s="1040"/>
      <c r="AM51" s="1040" t="s">
        <v>523</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1"/>
      <c r="AA58" s="832"/>
      <c r="AB58" s="1034" t="s">
        <v>11</v>
      </c>
      <c r="AC58" s="1035"/>
      <c r="AD58" s="1036"/>
      <c r="AE58" s="1040" t="s">
        <v>552</v>
      </c>
      <c r="AF58" s="1040"/>
      <c r="AG58" s="1040"/>
      <c r="AH58" s="1040"/>
      <c r="AI58" s="1040" t="s">
        <v>549</v>
      </c>
      <c r="AJ58" s="1040"/>
      <c r="AK58" s="1040"/>
      <c r="AL58" s="1040"/>
      <c r="AM58" s="1040" t="s">
        <v>523</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1"/>
      <c r="AA65" s="832"/>
      <c r="AB65" s="1034" t="s">
        <v>11</v>
      </c>
      <c r="AC65" s="1035"/>
      <c r="AD65" s="1036"/>
      <c r="AE65" s="1040" t="s">
        <v>552</v>
      </c>
      <c r="AF65" s="1040"/>
      <c r="AG65" s="1040"/>
      <c r="AH65" s="1040"/>
      <c r="AI65" s="1040" t="s">
        <v>549</v>
      </c>
      <c r="AJ65" s="1040"/>
      <c r="AK65" s="1040"/>
      <c r="AL65" s="1040"/>
      <c r="AM65" s="1040" t="s">
        <v>523</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7" t="s">
        <v>17</v>
      </c>
      <c r="H3" s="668"/>
      <c r="I3" s="668"/>
      <c r="J3" s="668"/>
      <c r="K3" s="668"/>
      <c r="L3" s="667" t="s">
        <v>18</v>
      </c>
      <c r="M3" s="668"/>
      <c r="N3" s="668"/>
      <c r="O3" s="668"/>
      <c r="P3" s="668"/>
      <c r="Q3" s="668"/>
      <c r="R3" s="668"/>
      <c r="S3" s="668"/>
      <c r="T3" s="668"/>
      <c r="U3" s="668"/>
      <c r="V3" s="668"/>
      <c r="W3" s="668"/>
      <c r="X3" s="669"/>
      <c r="Y3" s="653" t="s">
        <v>19</v>
      </c>
      <c r="Z3" s="654"/>
      <c r="AA3" s="654"/>
      <c r="AB3" s="798"/>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3"/>
      <c r="B16" s="1054"/>
      <c r="C16" s="1054"/>
      <c r="D16" s="1054"/>
      <c r="E16" s="1054"/>
      <c r="F16" s="1055"/>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3"/>
      <c r="B29" s="1054"/>
      <c r="C29" s="1054"/>
      <c r="D29" s="1054"/>
      <c r="E29" s="1054"/>
      <c r="F29" s="1055"/>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3"/>
      <c r="B42" s="1054"/>
      <c r="C42" s="1054"/>
      <c r="D42" s="1054"/>
      <c r="E42" s="1054"/>
      <c r="F42" s="1055"/>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3"/>
      <c r="B56" s="1054"/>
      <c r="C56" s="1054"/>
      <c r="D56" s="1054"/>
      <c r="E56" s="1054"/>
      <c r="F56" s="1055"/>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3"/>
      <c r="B69" s="1054"/>
      <c r="C69" s="1054"/>
      <c r="D69" s="1054"/>
      <c r="E69" s="1054"/>
      <c r="F69" s="1055"/>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3"/>
      <c r="B82" s="1054"/>
      <c r="C82" s="1054"/>
      <c r="D82" s="1054"/>
      <c r="E82" s="1054"/>
      <c r="F82" s="1055"/>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3"/>
      <c r="B95" s="1054"/>
      <c r="C95" s="1054"/>
      <c r="D95" s="1054"/>
      <c r="E95" s="1054"/>
      <c r="F95" s="1055"/>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3"/>
      <c r="B109" s="1054"/>
      <c r="C109" s="1054"/>
      <c r="D109" s="1054"/>
      <c r="E109" s="1054"/>
      <c r="F109" s="1055"/>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3"/>
      <c r="B122" s="1054"/>
      <c r="C122" s="1054"/>
      <c r="D122" s="1054"/>
      <c r="E122" s="1054"/>
      <c r="F122" s="1055"/>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3"/>
      <c r="B135" s="1054"/>
      <c r="C135" s="1054"/>
      <c r="D135" s="1054"/>
      <c r="E135" s="1054"/>
      <c r="F135" s="1055"/>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3"/>
      <c r="B148" s="1054"/>
      <c r="C148" s="1054"/>
      <c r="D148" s="1054"/>
      <c r="E148" s="1054"/>
      <c r="F148" s="1055"/>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3"/>
      <c r="B162" s="1054"/>
      <c r="C162" s="1054"/>
      <c r="D162" s="1054"/>
      <c r="E162" s="1054"/>
      <c r="F162" s="1055"/>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3"/>
      <c r="B175" s="1054"/>
      <c r="C175" s="1054"/>
      <c r="D175" s="1054"/>
      <c r="E175" s="1054"/>
      <c r="F175" s="1055"/>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3"/>
      <c r="B188" s="1054"/>
      <c r="C188" s="1054"/>
      <c r="D188" s="1054"/>
      <c r="E188" s="1054"/>
      <c r="F188" s="1055"/>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3"/>
      <c r="B201" s="1054"/>
      <c r="C201" s="1054"/>
      <c r="D201" s="1054"/>
      <c r="E201" s="1054"/>
      <c r="F201" s="1055"/>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3"/>
      <c r="B215" s="1054"/>
      <c r="C215" s="1054"/>
      <c r="D215" s="1054"/>
      <c r="E215" s="1054"/>
      <c r="F215" s="1055"/>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3"/>
      <c r="B228" s="1054"/>
      <c r="C228" s="1054"/>
      <c r="D228" s="1054"/>
      <c r="E228" s="1054"/>
      <c r="F228" s="1055"/>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3"/>
      <c r="B241" s="1054"/>
      <c r="C241" s="1054"/>
      <c r="D241" s="1054"/>
      <c r="E241" s="1054"/>
      <c r="F241" s="1055"/>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3"/>
      <c r="B254" s="1054"/>
      <c r="C254" s="1054"/>
      <c r="D254" s="1054"/>
      <c r="E254" s="1054"/>
      <c r="F254" s="1055"/>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2020-11-17T09:17:15Z</cp:lastPrinted>
  <dcterms:created xsi:type="dcterms:W3CDTF">2012-03-13T00:50:25Z</dcterms:created>
  <dcterms:modified xsi:type="dcterms:W3CDTF">2020-12-23T10:44:28Z</dcterms:modified>
</cp:coreProperties>
</file>