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tora-k\Desktop\委託要領様式\"/>
    </mc:Choice>
  </mc:AlternateContent>
  <xr:revisionPtr revIDLastSave="0" documentId="13_ncr:1_{1216A1B4-177C-4B89-83F4-8525FED3B41D}" xr6:coauthVersionLast="47" xr6:coauthVersionMax="47" xr10:uidLastSave="{00000000-0000-0000-0000-000000000000}"/>
  <bookViews>
    <workbookView xWindow="-120" yWindow="-16320" windowWidth="29040" windowHeight="15840" activeTab="1" xr2:uid="{00000000-000D-0000-FFFF-FFFF00000000}"/>
  </bookViews>
  <sheets>
    <sheet name="各月の設定と使い方" sheetId="3" r:id="rId1"/>
    <sheet name="出勤簿" sheetId="2" r:id="rId2"/>
    <sheet name="記入例" sheetId="4" r:id="rId3"/>
  </sheets>
  <definedNames>
    <definedName name="_xlnm.Print_Area" localSheetId="1">出勤簿!$A$1:$K$45</definedName>
    <definedName name="月">各月の設定と使い方!$B$4</definedName>
    <definedName name="祝1">各月の設定と使い方!$C$5</definedName>
    <definedName name="祝2">各月の設定と使い方!$C$6</definedName>
    <definedName name="祝3">各月の設定と使い方!$C$7</definedName>
    <definedName name="祝4">各月の設定と使い方!$C$8</definedName>
    <definedName name="祝5">各月の設定と使い方!$C$9</definedName>
    <definedName name="年">各月の設定と使い方!$B$3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2" i="4" l="1"/>
  <c r="C40" i="4"/>
  <c r="G39" i="4"/>
  <c r="A39" i="4"/>
  <c r="B39" i="4" s="1"/>
  <c r="G38" i="4"/>
  <c r="A38" i="4"/>
  <c r="B38" i="4" s="1"/>
  <c r="G37" i="4"/>
  <c r="A37" i="4"/>
  <c r="B37" i="4" s="1"/>
  <c r="G36" i="4"/>
  <c r="B36" i="4"/>
  <c r="G35" i="4"/>
  <c r="B35" i="4"/>
  <c r="G34" i="4"/>
  <c r="B34" i="4"/>
  <c r="G33" i="4"/>
  <c r="B33" i="4"/>
  <c r="G32" i="4"/>
  <c r="B32" i="4"/>
  <c r="G31" i="4"/>
  <c r="B31" i="4"/>
  <c r="G30" i="4"/>
  <c r="B30" i="4"/>
  <c r="G29" i="4"/>
  <c r="B29" i="4"/>
  <c r="G28" i="4"/>
  <c r="B28" i="4"/>
  <c r="G27" i="4"/>
  <c r="B27" i="4"/>
  <c r="G26" i="4"/>
  <c r="B26" i="4"/>
  <c r="G25" i="4"/>
  <c r="B25" i="4"/>
  <c r="G24" i="4"/>
  <c r="B24" i="4"/>
  <c r="G23" i="4"/>
  <c r="B23" i="4"/>
  <c r="G22" i="4"/>
  <c r="B22" i="4"/>
  <c r="G21" i="4"/>
  <c r="B21" i="4"/>
  <c r="G20" i="4"/>
  <c r="B20" i="4"/>
  <c r="G19" i="4"/>
  <c r="B19" i="4"/>
  <c r="G18" i="4"/>
  <c r="B18" i="4"/>
  <c r="G17" i="4"/>
  <c r="B17" i="4"/>
  <c r="G16" i="4"/>
  <c r="B16" i="4"/>
  <c r="G15" i="4"/>
  <c r="B15" i="4"/>
  <c r="G14" i="4"/>
  <c r="B14" i="4"/>
  <c r="G13" i="4"/>
  <c r="B13" i="4"/>
  <c r="G12" i="4"/>
  <c r="B12" i="4"/>
  <c r="G11" i="4"/>
  <c r="B11" i="4"/>
  <c r="G10" i="4"/>
  <c r="B10" i="4"/>
  <c r="G9" i="4"/>
  <c r="B9" i="4"/>
  <c r="G40" i="4" l="1"/>
  <c r="G43" i="4" s="1"/>
  <c r="C42" i="2"/>
  <c r="A6" i="2"/>
  <c r="G9" i="2" l="1"/>
  <c r="C40" i="2"/>
  <c r="G14" i="2"/>
  <c r="G10" i="2"/>
  <c r="G11" i="2"/>
  <c r="G12" i="2"/>
  <c r="G13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 l="1"/>
  <c r="G43" i="2" s="1"/>
  <c r="A5" i="2"/>
  <c r="B36" i="2" l="1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A39" i="2" l="1"/>
  <c r="B39" i="2" s="1"/>
  <c r="A38" i="2"/>
  <c r="B38" i="2" s="1"/>
  <c r="A37" i="2"/>
  <c r="B37" i="2" s="1"/>
</calcChain>
</file>

<file path=xl/sharedStrings.xml><?xml version="1.0" encoding="utf-8"?>
<sst xmlns="http://schemas.openxmlformats.org/spreadsheetml/2006/main" count="65" uniqueCount="40">
  <si>
    <t>年</t>
    <rPh sb="0" eb="1">
      <t>ネン</t>
    </rPh>
    <phoneticPr fontId="1"/>
  </si>
  <si>
    <t>月</t>
    <rPh sb="0" eb="1">
      <t>ガツ</t>
    </rPh>
    <phoneticPr fontId="1"/>
  </si>
  <si>
    <t>基本設定</t>
    <rPh sb="0" eb="2">
      <t>キホン</t>
    </rPh>
    <rPh sb="2" eb="4">
      <t>セッテイ</t>
    </rPh>
    <phoneticPr fontId="1"/>
  </si>
  <si>
    <t>日</t>
    <rPh sb="0" eb="1">
      <t>ヒ</t>
    </rPh>
    <phoneticPr fontId="1"/>
  </si>
  <si>
    <t>祝日</t>
    <rPh sb="0" eb="2">
      <t>シュクジツ</t>
    </rPh>
    <phoneticPr fontId="1"/>
  </si>
  <si>
    <t>休憩時間</t>
    <rPh sb="0" eb="2">
      <t>キュウケイ</t>
    </rPh>
    <rPh sb="2" eb="4">
      <t>ジカン</t>
    </rPh>
    <phoneticPr fontId="1"/>
  </si>
  <si>
    <t>備　考</t>
    <rPh sb="0" eb="1">
      <t>ビ</t>
    </rPh>
    <rPh sb="2" eb="3">
      <t>コウ</t>
    </rPh>
    <phoneticPr fontId="1"/>
  </si>
  <si>
    <t>日付</t>
    <rPh sb="0" eb="2">
      <t>ヒヅケ</t>
    </rPh>
    <phoneticPr fontId="1"/>
  </si>
  <si>
    <t>曜日</t>
    <rPh sb="0" eb="2">
      <t>ヨウビ</t>
    </rPh>
    <phoneticPr fontId="1"/>
  </si>
  <si>
    <t>出勤日数</t>
    <rPh sb="0" eb="4">
      <t>シュッキンニ</t>
    </rPh>
    <phoneticPr fontId="1"/>
  </si>
  <si>
    <t>合計</t>
    <rPh sb="0" eb="2">
      <t>ゴウケイ</t>
    </rPh>
    <phoneticPr fontId="1"/>
  </si>
  <si>
    <t>氏名</t>
    <rPh sb="0" eb="2">
      <t>シメイ</t>
    </rPh>
    <phoneticPr fontId="1"/>
  </si>
  <si>
    <t>開始時刻</t>
    <rPh sb="0" eb="2">
      <t>カイシ</t>
    </rPh>
    <rPh sb="2" eb="4">
      <t>ジコク</t>
    </rPh>
    <phoneticPr fontId="1"/>
  </si>
  <si>
    <t>終了時刻</t>
    <rPh sb="0" eb="2">
      <t>シュウリョウ</t>
    </rPh>
    <rPh sb="2" eb="4">
      <t>ジコク</t>
    </rPh>
    <phoneticPr fontId="1"/>
  </si>
  <si>
    <t>除外する時間</t>
    <rPh sb="0" eb="2">
      <t>ジョガイ</t>
    </rPh>
    <rPh sb="4" eb="6">
      <t>ジカン</t>
    </rPh>
    <phoneticPr fontId="1"/>
  </si>
  <si>
    <t>従事した時間</t>
    <rPh sb="0" eb="2">
      <t>ジュウジ</t>
    </rPh>
    <rPh sb="4" eb="6">
      <t>ジカン</t>
    </rPh>
    <phoneticPr fontId="1"/>
  </si>
  <si>
    <t>出　勤　簿</t>
    <rPh sb="0" eb="1">
      <t>デ</t>
    </rPh>
    <rPh sb="2" eb="3">
      <t>ツトム</t>
    </rPh>
    <rPh sb="4" eb="5">
      <t>ボ</t>
    </rPh>
    <phoneticPr fontId="1"/>
  </si>
  <si>
    <t>※本委託事業以外の業務の従事：</t>
    <rPh sb="1" eb="2">
      <t>ホン</t>
    </rPh>
    <rPh sb="2" eb="4">
      <t>イタク</t>
    </rPh>
    <rPh sb="4" eb="6">
      <t>ジギョウ</t>
    </rPh>
    <rPh sb="6" eb="8">
      <t>イガイ</t>
    </rPh>
    <rPh sb="9" eb="11">
      <t>ギョウム</t>
    </rPh>
    <rPh sb="12" eb="14">
      <t>ジュウジ</t>
    </rPh>
    <phoneticPr fontId="1"/>
  </si>
  <si>
    <t>時給</t>
    <rPh sb="0" eb="2">
      <t>ジキュウ</t>
    </rPh>
    <phoneticPr fontId="1"/>
  </si>
  <si>
    <t>金額</t>
    <rPh sb="0" eb="2">
      <t>キンガク</t>
    </rPh>
    <phoneticPr fontId="1"/>
  </si>
  <si>
    <t>上記枠内に年・月・当月の祝日を入力する。　→　出勤簿に黄色の網掛けがされる。</t>
    <rPh sb="0" eb="2">
      <t>ジョウキ</t>
    </rPh>
    <rPh sb="2" eb="4">
      <t>ワクナイ</t>
    </rPh>
    <rPh sb="5" eb="6">
      <t>ネン</t>
    </rPh>
    <rPh sb="7" eb="8">
      <t>ツキ</t>
    </rPh>
    <rPh sb="9" eb="11">
      <t>トウゲツ</t>
    </rPh>
    <rPh sb="12" eb="14">
      <t>シュクジツ</t>
    </rPh>
    <rPh sb="15" eb="17">
      <t>ニュウリョク</t>
    </rPh>
    <rPh sb="23" eb="25">
      <t>シュッキン</t>
    </rPh>
    <rPh sb="25" eb="26">
      <t>ボ</t>
    </rPh>
    <rPh sb="27" eb="29">
      <t>キイロ</t>
    </rPh>
    <rPh sb="30" eb="32">
      <t>アミカ</t>
    </rPh>
    <phoneticPr fontId="1"/>
  </si>
  <si>
    <t>※上記「あり」の場合、本事業以外の業務の名称：</t>
    <rPh sb="1" eb="3">
      <t>ジョウキ</t>
    </rPh>
    <rPh sb="8" eb="10">
      <t>バアイ</t>
    </rPh>
    <rPh sb="11" eb="12">
      <t>ホン</t>
    </rPh>
    <rPh sb="12" eb="14">
      <t>ジギョウ</t>
    </rPh>
    <rPh sb="14" eb="16">
      <t>イガイ</t>
    </rPh>
    <rPh sb="17" eb="19">
      <t>ギョウム</t>
    </rPh>
    <rPh sb="20" eb="22">
      <t>メイショウ</t>
    </rPh>
    <phoneticPr fontId="1"/>
  </si>
  <si>
    <t>月分人件費</t>
    <rPh sb="0" eb="2">
      <t>ガツブン</t>
    </rPh>
    <rPh sb="2" eb="5">
      <t>ジンケンヒ</t>
    </rPh>
    <phoneticPr fontId="1"/>
  </si>
  <si>
    <t>※時給算定の根拠：</t>
    <rPh sb="1" eb="3">
      <t>ジキュウ</t>
    </rPh>
    <rPh sb="3" eb="5">
      <t>サンテイ</t>
    </rPh>
    <rPh sb="6" eb="8">
      <t>コンキョ</t>
    </rPh>
    <phoneticPr fontId="1"/>
  </si>
  <si>
    <t>記載例：本来業務（学校事務又は教務、所属機関における事務等）、○○省委託事業（文部科学省の場合は事業名も記載）</t>
    <rPh sb="0" eb="2">
      <t>キサイ</t>
    </rPh>
    <rPh sb="2" eb="3">
      <t>レイ</t>
    </rPh>
    <rPh sb="4" eb="6">
      <t>ホンライ</t>
    </rPh>
    <rPh sb="6" eb="8">
      <t>ギョウム</t>
    </rPh>
    <rPh sb="9" eb="11">
      <t>ガッコウ</t>
    </rPh>
    <rPh sb="11" eb="13">
      <t>ジム</t>
    </rPh>
    <rPh sb="13" eb="14">
      <t>マタ</t>
    </rPh>
    <rPh sb="15" eb="17">
      <t>キョウム</t>
    </rPh>
    <rPh sb="18" eb="20">
      <t>ショゾク</t>
    </rPh>
    <rPh sb="20" eb="22">
      <t>キカン</t>
    </rPh>
    <rPh sb="26" eb="28">
      <t>ジム</t>
    </rPh>
    <rPh sb="28" eb="29">
      <t>ナド</t>
    </rPh>
    <rPh sb="33" eb="34">
      <t>ショウ</t>
    </rPh>
    <rPh sb="34" eb="36">
      <t>イタク</t>
    </rPh>
    <rPh sb="36" eb="38">
      <t>ジギョウ</t>
    </rPh>
    <rPh sb="39" eb="41">
      <t>モンブ</t>
    </rPh>
    <rPh sb="41" eb="44">
      <t>カガクショウ</t>
    </rPh>
    <rPh sb="45" eb="47">
      <t>バアイ</t>
    </rPh>
    <rPh sb="48" eb="50">
      <t>ジギョウ</t>
    </rPh>
    <rPh sb="50" eb="51">
      <t>メイ</t>
    </rPh>
    <rPh sb="52" eb="54">
      <t>キサイ</t>
    </rPh>
    <phoneticPr fontId="1"/>
  </si>
  <si>
    <t>あり</t>
  </si>
  <si>
    <t>総務部長</t>
    <rPh sb="0" eb="2">
      <t>ソウム</t>
    </rPh>
    <rPh sb="2" eb="4">
      <t>ブチョウ</t>
    </rPh>
    <phoneticPr fontId="1"/>
  </si>
  <si>
    <t>政策課長</t>
    <rPh sb="0" eb="2">
      <t>セイサク</t>
    </rPh>
    <rPh sb="2" eb="3">
      <t>カ</t>
    </rPh>
    <rPh sb="3" eb="4">
      <t>チョウ</t>
    </rPh>
    <phoneticPr fontId="1"/>
  </si>
  <si>
    <t>庶務係長</t>
    <rPh sb="0" eb="2">
      <t>ショム</t>
    </rPh>
    <rPh sb="2" eb="3">
      <t>カカリ</t>
    </rPh>
    <rPh sb="3" eb="4">
      <t>チョウ</t>
    </rPh>
    <phoneticPr fontId="1"/>
  </si>
  <si>
    <t>１４：００～１５：００に経済産業省委託事業に従事</t>
    <rPh sb="12" eb="14">
      <t>ケイザイ</t>
    </rPh>
    <rPh sb="14" eb="17">
      <t>サンギョウショウ</t>
    </rPh>
    <rPh sb="17" eb="19">
      <t>イタク</t>
    </rPh>
    <rPh sb="19" eb="21">
      <t>ジギョウ</t>
    </rPh>
    <rPh sb="22" eb="24">
      <t>ジュウジ</t>
    </rPh>
    <phoneticPr fontId="1"/>
  </si>
  <si>
    <t>早退</t>
    <rPh sb="0" eb="2">
      <t>ソウタイ</t>
    </rPh>
    <phoneticPr fontId="1"/>
  </si>
  <si>
    <t>午前中に有識者委員会を開催したため早出</t>
    <rPh sb="0" eb="3">
      <t>ゴゼンチュウ</t>
    </rPh>
    <rPh sb="4" eb="7">
      <t>ユウシキシャ</t>
    </rPh>
    <rPh sb="7" eb="10">
      <t>イインカイ</t>
    </rPh>
    <rPh sb="11" eb="13">
      <t>カイサイ</t>
    </rPh>
    <rPh sb="17" eb="19">
      <t>ハヤデ</t>
    </rPh>
    <phoneticPr fontId="1"/>
  </si>
  <si>
    <t>２００,０００円（基本給）÷２０日（一ヵ月当たりの勤務日数）÷８時間（一日の労働時間）＝１，２５０（時給）</t>
    <rPh sb="7" eb="8">
      <t>エン</t>
    </rPh>
    <rPh sb="9" eb="12">
      <t>キホンキュウ</t>
    </rPh>
    <rPh sb="16" eb="17">
      <t>ニチ</t>
    </rPh>
    <rPh sb="18" eb="21">
      <t>イッカゲツ</t>
    </rPh>
    <rPh sb="21" eb="22">
      <t>ア</t>
    </rPh>
    <rPh sb="25" eb="27">
      <t>キンム</t>
    </rPh>
    <rPh sb="27" eb="29">
      <t>ニッスウ</t>
    </rPh>
    <rPh sb="32" eb="34">
      <t>ジカン</t>
    </rPh>
    <rPh sb="35" eb="36">
      <t>イチ</t>
    </rPh>
    <rPh sb="36" eb="37">
      <t>ニチ</t>
    </rPh>
    <rPh sb="38" eb="40">
      <t>ロウドウ</t>
    </rPh>
    <rPh sb="40" eb="42">
      <t>ジカン</t>
    </rPh>
    <rPh sb="50" eb="52">
      <t>ジキュウ</t>
    </rPh>
    <phoneticPr fontId="1"/>
  </si>
  <si>
    <r>
      <t>出　勤　簿</t>
    </r>
    <r>
      <rPr>
        <sz val="20"/>
        <color rgb="FFFF0000"/>
        <rFont val="ＭＳ Ｐゴシック"/>
        <family val="3"/>
        <charset val="128"/>
        <scheme val="minor"/>
      </rPr>
      <t>（記入例）</t>
    </r>
    <rPh sb="0" eb="1">
      <t>デ</t>
    </rPh>
    <rPh sb="2" eb="3">
      <t>ツトム</t>
    </rPh>
    <rPh sb="4" eb="5">
      <t>ボ</t>
    </rPh>
    <rPh sb="6" eb="8">
      <t>キニュウ</t>
    </rPh>
    <rPh sb="8" eb="9">
      <t>レイ</t>
    </rPh>
    <phoneticPr fontId="1"/>
  </si>
  <si>
    <t>大雪により列車が遅延したため遅刻、１３：００～１５：００に大学業務に従事</t>
    <rPh sb="0" eb="2">
      <t>オオユキ</t>
    </rPh>
    <rPh sb="5" eb="7">
      <t>レッシャ</t>
    </rPh>
    <rPh sb="8" eb="10">
      <t>チエン</t>
    </rPh>
    <rPh sb="14" eb="16">
      <t>チコク</t>
    </rPh>
    <rPh sb="29" eb="31">
      <t>ダイガク</t>
    </rPh>
    <rPh sb="31" eb="33">
      <t>ギョウム</t>
    </rPh>
    <rPh sb="34" eb="36">
      <t>ジュウジ</t>
    </rPh>
    <phoneticPr fontId="1"/>
  </si>
  <si>
    <t>遅番だったため午後出社。１３：００～１６：００に大学業務に従事</t>
    <rPh sb="0" eb="2">
      <t>オソバン</t>
    </rPh>
    <rPh sb="7" eb="9">
      <t>ゴゴ</t>
    </rPh>
    <rPh sb="9" eb="11">
      <t>シュッシャ</t>
    </rPh>
    <rPh sb="24" eb="26">
      <t>ダイガク</t>
    </rPh>
    <rPh sb="26" eb="28">
      <t>ギョウム</t>
    </rPh>
    <rPh sb="29" eb="31">
      <t>ジュウジ</t>
    </rPh>
    <phoneticPr fontId="1"/>
  </si>
  <si>
    <t>○○大学における事務、経済産業省委託事業</t>
    <rPh sb="2" eb="4">
      <t>ダイガク</t>
    </rPh>
    <rPh sb="8" eb="10">
      <t>ジム</t>
    </rPh>
    <rPh sb="11" eb="13">
      <t>ケイザイ</t>
    </rPh>
    <rPh sb="13" eb="16">
      <t>サンギョウショウ</t>
    </rPh>
    <rPh sb="16" eb="18">
      <t>イタク</t>
    </rPh>
    <rPh sb="18" eb="20">
      <t>ジギョウ</t>
    </rPh>
    <phoneticPr fontId="1"/>
  </si>
  <si>
    <t>文科　はな子　　　　　　　　</t>
    <rPh sb="0" eb="2">
      <t>モンカ</t>
    </rPh>
    <rPh sb="5" eb="6">
      <t>コ</t>
    </rPh>
    <phoneticPr fontId="1"/>
  </si>
  <si>
    <t>９：００～１２：００に年次有給休暇取得</t>
    <rPh sb="11" eb="17">
      <t>ネンジユウキュウキュウカ</t>
    </rPh>
    <rPh sb="17" eb="19">
      <t>シュトク</t>
    </rPh>
    <phoneticPr fontId="1"/>
  </si>
  <si>
    <t>リカレント教育プログラム実施のため休日勤務、１３：００～１６：００は出勤</t>
    <rPh sb="5" eb="7">
      <t>キョウイク</t>
    </rPh>
    <rPh sb="12" eb="14">
      <t>ジッシ</t>
    </rPh>
    <rPh sb="17" eb="19">
      <t>キュウジツ</t>
    </rPh>
    <rPh sb="19" eb="21">
      <t>キンム</t>
    </rPh>
    <rPh sb="34" eb="36">
      <t>シュッキン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</si>
</sst>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aaa"/>
    <numFmt numFmtId="177" formatCode="00"/>
    <numFmt numFmtId="178" formatCode="00&quot;：&quot;00"/>
    <numFmt numFmtId="179" formatCode="h:mm;@"/>
    <numFmt numFmtId="180" formatCode="&quot;¥&quot;#,##0_);[Red]\(&quot;¥&quot;#,##0\)"/>
    <numFmt numFmtId="181" formatCode="[h]:mm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8"/>
      <color rgb="FFFF0000"/>
      <name val="ＭＳ Ｐゴシック"/>
      <family val="2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20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70">
    <border>
      <left/>
      <right/>
      <top/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double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double">
        <color auto="1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 style="double">
        <color auto="1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double">
        <color auto="1"/>
      </top>
      <bottom style="thin">
        <color auto="1"/>
      </bottom>
      <diagonal/>
    </border>
    <border>
      <left/>
      <right style="hair">
        <color auto="1"/>
      </right>
      <top style="double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5" fillId="0" borderId="26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31" xfId="0" applyFont="1" applyBorder="1">
      <alignment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178" fontId="3" fillId="0" borderId="43" xfId="0" applyNumberFormat="1" applyFont="1" applyBorder="1" applyAlignment="1" applyProtection="1">
      <alignment horizontal="center" vertical="center"/>
      <protection locked="0"/>
    </xf>
    <xf numFmtId="179" fontId="3" fillId="0" borderId="2" xfId="0" applyNumberFormat="1" applyFont="1" applyBorder="1" applyAlignment="1" applyProtection="1">
      <alignment horizontal="center" vertical="center"/>
      <protection locked="0"/>
    </xf>
    <xf numFmtId="179" fontId="3" fillId="0" borderId="10" xfId="0" applyNumberFormat="1" applyFont="1" applyBorder="1" applyAlignment="1" applyProtection="1">
      <alignment horizontal="center" vertical="center"/>
      <protection locked="0"/>
    </xf>
    <xf numFmtId="179" fontId="3" fillId="0" borderId="11" xfId="0" applyNumberFormat="1" applyFont="1" applyBorder="1" applyAlignment="1" applyProtection="1">
      <alignment horizontal="center" vertical="center"/>
      <protection locked="0"/>
    </xf>
    <xf numFmtId="179" fontId="3" fillId="0" borderId="17" xfId="0" applyNumberFormat="1" applyFont="1" applyBorder="1" applyAlignment="1" applyProtection="1">
      <alignment horizontal="center" vertical="center"/>
      <protection locked="0"/>
    </xf>
    <xf numFmtId="179" fontId="3" fillId="0" borderId="18" xfId="0" applyNumberFormat="1" applyFont="1" applyBorder="1" applyAlignment="1" applyProtection="1">
      <alignment horizontal="center" vertical="center"/>
      <protection locked="0"/>
    </xf>
    <xf numFmtId="179" fontId="3" fillId="0" borderId="19" xfId="0" applyNumberFormat="1" applyFont="1" applyBorder="1" applyAlignment="1" applyProtection="1">
      <alignment horizontal="center" vertical="center"/>
      <protection locked="0"/>
    </xf>
    <xf numFmtId="179" fontId="3" fillId="0" borderId="10" xfId="0" applyNumberFormat="1" applyFont="1" applyBorder="1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33" xfId="0" applyFont="1" applyBorder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51" xfId="0" applyBorder="1" applyAlignment="1" applyProtection="1">
      <alignment horizontal="right" vertical="center"/>
      <protection locked="0"/>
    </xf>
    <xf numFmtId="177" fontId="2" fillId="0" borderId="0" xfId="0" applyNumberFormat="1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7" fillId="0" borderId="32" xfId="0" applyFont="1" applyBorder="1" applyProtection="1">
      <alignment vertical="center"/>
      <protection hidden="1"/>
    </xf>
    <xf numFmtId="177" fontId="7" fillId="0" borderId="32" xfId="0" applyNumberFormat="1" applyFont="1" applyBorder="1" applyProtection="1">
      <alignment vertical="center"/>
      <protection hidden="1"/>
    </xf>
    <xf numFmtId="0" fontId="3" fillId="0" borderId="37" xfId="0" applyFont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 wrapText="1"/>
      <protection locked="0"/>
    </xf>
    <xf numFmtId="0" fontId="3" fillId="0" borderId="39" xfId="0" applyFont="1" applyBorder="1" applyAlignment="1" applyProtection="1">
      <alignment horizontal="center" vertical="center" wrapText="1"/>
      <protection locked="0"/>
    </xf>
    <xf numFmtId="0" fontId="11" fillId="0" borderId="35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177" fontId="3" fillId="0" borderId="1" xfId="0" applyNumberFormat="1" applyFont="1" applyBorder="1" applyAlignment="1" applyProtection="1">
      <alignment horizontal="center" vertical="center"/>
      <protection locked="0"/>
    </xf>
    <xf numFmtId="176" fontId="3" fillId="0" borderId="3" xfId="0" applyNumberFormat="1" applyFont="1" applyBorder="1" applyAlignment="1" applyProtection="1">
      <alignment horizontal="center" vertical="center"/>
      <protection hidden="1"/>
    </xf>
    <xf numFmtId="177" fontId="3" fillId="0" borderId="1" xfId="0" applyNumberFormat="1" applyFont="1" applyBorder="1" applyAlignment="1" applyProtection="1">
      <alignment horizontal="center" vertical="center"/>
      <protection hidden="1"/>
    </xf>
    <xf numFmtId="177" fontId="3" fillId="0" borderId="15" xfId="0" applyNumberFormat="1" applyFont="1" applyBorder="1" applyAlignment="1" applyProtection="1">
      <alignment horizontal="center" vertical="center"/>
      <protection hidden="1"/>
    </xf>
    <xf numFmtId="176" fontId="3" fillId="0" borderId="16" xfId="0" applyNumberFormat="1" applyFont="1" applyBorder="1" applyAlignment="1" applyProtection="1">
      <alignment horizontal="center" vertical="center"/>
      <protection hidden="1"/>
    </xf>
    <xf numFmtId="0" fontId="3" fillId="0" borderId="44" xfId="0" applyFont="1" applyBorder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54" xfId="0" applyFont="1" applyBorder="1" applyAlignment="1" applyProtection="1">
      <alignment horizontal="center" vertical="center"/>
      <protection locked="0"/>
    </xf>
    <xf numFmtId="180" fontId="3" fillId="0" borderId="55" xfId="0" applyNumberFormat="1" applyFont="1" applyBorder="1" applyProtection="1">
      <alignment vertical="center"/>
      <protection locked="0"/>
    </xf>
    <xf numFmtId="180" fontId="3" fillId="0" borderId="56" xfId="0" applyNumberFormat="1" applyFont="1" applyBorder="1" applyProtection="1">
      <alignment vertical="center"/>
      <protection hidden="1"/>
    </xf>
    <xf numFmtId="0" fontId="0" fillId="0" borderId="51" xfId="0" applyBorder="1" applyAlignment="1" applyProtection="1">
      <alignment horizontal="center" vertical="center"/>
      <protection locked="0"/>
    </xf>
    <xf numFmtId="181" fontId="3" fillId="0" borderId="42" xfId="0" applyNumberFormat="1" applyFont="1" applyBorder="1" applyAlignment="1" applyProtection="1">
      <alignment horizontal="center" vertical="center"/>
      <protection hidden="1"/>
    </xf>
    <xf numFmtId="179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0" fillId="3" borderId="51" xfId="0" applyFill="1" applyBorder="1" applyAlignment="1" applyProtection="1">
      <alignment horizontal="center" vertical="center"/>
      <protection locked="0"/>
    </xf>
    <xf numFmtId="0" fontId="0" fillId="3" borderId="51" xfId="0" applyFill="1" applyBorder="1" applyAlignment="1" applyProtection="1">
      <alignment horizontal="right" vertical="center"/>
      <protection locked="0"/>
    </xf>
    <xf numFmtId="179" fontId="3" fillId="3" borderId="2" xfId="0" applyNumberFormat="1" applyFont="1" applyFill="1" applyBorder="1" applyAlignment="1" applyProtection="1">
      <alignment horizontal="center" vertical="center"/>
      <protection locked="0"/>
    </xf>
    <xf numFmtId="179" fontId="3" fillId="3" borderId="10" xfId="0" applyNumberFormat="1" applyFont="1" applyFill="1" applyBorder="1" applyAlignment="1" applyProtection="1">
      <alignment horizontal="center" vertical="center"/>
      <protection locked="0"/>
    </xf>
    <xf numFmtId="179" fontId="3" fillId="3" borderId="11" xfId="0" applyNumberFormat="1" applyFont="1" applyFill="1" applyBorder="1" applyAlignment="1" applyProtection="1">
      <alignment horizontal="center" vertical="center"/>
      <protection locked="0"/>
    </xf>
    <xf numFmtId="180" fontId="3" fillId="3" borderId="55" xfId="0" applyNumberFormat="1" applyFont="1" applyFill="1" applyBorder="1" applyProtection="1">
      <alignment vertical="center"/>
      <protection locked="0"/>
    </xf>
    <xf numFmtId="179" fontId="3" fillId="3" borderId="17" xfId="0" applyNumberFormat="1" applyFont="1" applyFill="1" applyBorder="1" applyAlignment="1" applyProtection="1">
      <alignment horizontal="center" vertical="center"/>
      <protection locked="0"/>
    </xf>
    <xf numFmtId="179" fontId="3" fillId="3" borderId="18" xfId="0" applyNumberFormat="1" applyFont="1" applyFill="1" applyBorder="1" applyAlignment="1" applyProtection="1">
      <alignment horizontal="center" vertical="center"/>
      <protection locked="0"/>
    </xf>
    <xf numFmtId="179" fontId="3" fillId="3" borderId="19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>
      <alignment vertical="center"/>
    </xf>
    <xf numFmtId="0" fontId="14" fillId="0" borderId="0" xfId="0" applyFont="1" applyAlignment="1" applyProtection="1">
      <alignment horizontal="right" vertical="center"/>
      <protection locked="0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0" fontId="8" fillId="2" borderId="68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69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0" fillId="0" borderId="0" xfId="0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178" fontId="3" fillId="0" borderId="49" xfId="0" applyNumberFormat="1" applyFont="1" applyBorder="1" applyAlignment="1" applyProtection="1">
      <alignment horizontal="left" vertical="center"/>
      <protection locked="0"/>
    </xf>
    <xf numFmtId="178" fontId="3" fillId="0" borderId="50" xfId="0" applyNumberFormat="1" applyFont="1" applyBorder="1" applyAlignment="1" applyProtection="1">
      <alignment horizontal="left" vertical="center"/>
      <protection locked="0"/>
    </xf>
    <xf numFmtId="178" fontId="3" fillId="0" borderId="64" xfId="0" applyNumberFormat="1" applyFont="1" applyBorder="1" applyAlignment="1" applyProtection="1">
      <alignment horizontal="left" vertical="center"/>
      <protection locked="0"/>
    </xf>
    <xf numFmtId="178" fontId="3" fillId="0" borderId="47" xfId="0" applyNumberFormat="1" applyFont="1" applyBorder="1" applyAlignment="1" applyProtection="1">
      <alignment horizontal="left" vertical="center"/>
      <protection locked="0"/>
    </xf>
    <xf numFmtId="178" fontId="3" fillId="0" borderId="48" xfId="0" applyNumberFormat="1" applyFont="1" applyBorder="1" applyAlignment="1" applyProtection="1">
      <alignment horizontal="left" vertical="center"/>
      <protection locked="0"/>
    </xf>
    <xf numFmtId="178" fontId="3" fillId="0" borderId="63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6" fillId="0" borderId="45" xfId="0" applyFont="1" applyBorder="1" applyAlignment="1" applyProtection="1">
      <alignment horizontal="center" vertical="center" wrapText="1"/>
      <protection locked="0"/>
    </xf>
    <xf numFmtId="0" fontId="6" fillId="0" borderId="46" xfId="0" applyFont="1" applyBorder="1" applyAlignment="1" applyProtection="1">
      <alignment horizontal="center" vertical="center" wrapText="1"/>
      <protection locked="0"/>
    </xf>
    <xf numFmtId="0" fontId="6" fillId="0" borderId="61" xfId="0" applyFont="1" applyBorder="1" applyAlignment="1" applyProtection="1">
      <alignment horizontal="center" vertical="center" wrapText="1"/>
      <protection locked="0"/>
    </xf>
    <xf numFmtId="178" fontId="3" fillId="0" borderId="52" xfId="0" applyNumberFormat="1" applyFont="1" applyBorder="1" applyAlignment="1" applyProtection="1">
      <alignment horizontal="left" vertical="center"/>
      <protection locked="0"/>
    </xf>
    <xf numFmtId="178" fontId="3" fillId="0" borderId="53" xfId="0" applyNumberFormat="1" applyFont="1" applyBorder="1" applyAlignment="1" applyProtection="1">
      <alignment horizontal="left" vertical="center"/>
      <protection locked="0"/>
    </xf>
    <xf numFmtId="178" fontId="3" fillId="0" borderId="62" xfId="0" applyNumberFormat="1" applyFont="1" applyBorder="1" applyAlignment="1" applyProtection="1">
      <alignment horizontal="left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right" vertical="center"/>
      <protection locked="0"/>
    </xf>
    <xf numFmtId="0" fontId="0" fillId="0" borderId="13" xfId="0" applyBorder="1" applyAlignment="1" applyProtection="1">
      <alignment horizontal="right" vertical="center"/>
      <protection locked="0"/>
    </xf>
    <xf numFmtId="0" fontId="0" fillId="0" borderId="7" xfId="0" applyBorder="1" applyAlignment="1" applyProtection="1">
      <alignment horizontal="right" vertical="center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9" xfId="0" applyBorder="1" applyAlignment="1" applyProtection="1">
      <alignment horizontal="right" vertical="center"/>
      <protection locked="0"/>
    </xf>
    <xf numFmtId="0" fontId="0" fillId="0" borderId="34" xfId="0" applyBorder="1" applyAlignment="1" applyProtection="1">
      <alignment horizontal="right" vertical="center"/>
      <protection locked="0"/>
    </xf>
    <xf numFmtId="0" fontId="3" fillId="0" borderId="57" xfId="0" applyFont="1" applyBorder="1" applyAlignment="1">
      <alignment horizontal="right" vertical="center"/>
    </xf>
    <xf numFmtId="0" fontId="3" fillId="0" borderId="59" xfId="0" applyFont="1" applyBorder="1" applyAlignment="1">
      <alignment horizontal="right" vertical="center"/>
    </xf>
    <xf numFmtId="0" fontId="3" fillId="0" borderId="65" xfId="0" applyFont="1" applyBorder="1" applyAlignment="1" applyProtection="1">
      <alignment horizontal="left" vertical="center"/>
      <protection locked="0"/>
    </xf>
    <xf numFmtId="0" fontId="3" fillId="0" borderId="58" xfId="0" applyFont="1" applyBorder="1" applyAlignment="1" applyProtection="1">
      <alignment horizontal="left" vertical="center"/>
      <protection locked="0"/>
    </xf>
    <xf numFmtId="0" fontId="3" fillId="0" borderId="66" xfId="0" applyFont="1" applyBorder="1" applyAlignment="1" applyProtection="1">
      <alignment horizontal="left" vertical="center"/>
      <protection locked="0"/>
    </xf>
    <xf numFmtId="0" fontId="3" fillId="0" borderId="60" xfId="0" applyFont="1" applyBorder="1" applyAlignment="1" applyProtection="1">
      <alignment horizontal="left" vertical="center"/>
      <protection locked="0"/>
    </xf>
    <xf numFmtId="0" fontId="0" fillId="3" borderId="14" xfId="0" applyFill="1" applyBorder="1" applyAlignment="1" applyProtection="1">
      <alignment horizontal="left" vertical="center"/>
      <protection locked="0"/>
    </xf>
    <xf numFmtId="178" fontId="3" fillId="3" borderId="47" xfId="0" applyNumberFormat="1" applyFont="1" applyFill="1" applyBorder="1" applyAlignment="1" applyProtection="1">
      <alignment horizontal="left" vertical="center"/>
      <protection locked="0"/>
    </xf>
    <xf numFmtId="178" fontId="3" fillId="3" borderId="48" xfId="0" applyNumberFormat="1" applyFont="1" applyFill="1" applyBorder="1" applyAlignment="1" applyProtection="1">
      <alignment horizontal="left" vertical="center"/>
      <protection locked="0"/>
    </xf>
    <xf numFmtId="178" fontId="3" fillId="3" borderId="63" xfId="0" applyNumberFormat="1" applyFont="1" applyFill="1" applyBorder="1" applyAlignment="1" applyProtection="1">
      <alignment horizontal="left" vertical="center"/>
      <protection locked="0"/>
    </xf>
    <xf numFmtId="178" fontId="3" fillId="3" borderId="49" xfId="0" applyNumberFormat="1" applyFont="1" applyFill="1" applyBorder="1" applyAlignment="1" applyProtection="1">
      <alignment horizontal="left" vertical="center"/>
      <protection locked="0"/>
    </xf>
    <xf numFmtId="178" fontId="3" fillId="3" borderId="50" xfId="0" applyNumberFormat="1" applyFont="1" applyFill="1" applyBorder="1" applyAlignment="1" applyProtection="1">
      <alignment horizontal="left" vertical="center"/>
      <protection locked="0"/>
    </xf>
    <xf numFmtId="178" fontId="3" fillId="3" borderId="64" xfId="0" applyNumberFormat="1" applyFont="1" applyFill="1" applyBorder="1" applyAlignment="1" applyProtection="1">
      <alignment horizontal="left" vertical="center"/>
      <protection locked="0"/>
    </xf>
    <xf numFmtId="178" fontId="3" fillId="3" borderId="52" xfId="0" applyNumberFormat="1" applyFont="1" applyFill="1" applyBorder="1" applyAlignment="1" applyProtection="1">
      <alignment horizontal="left" vertical="center"/>
      <protection locked="0"/>
    </xf>
    <xf numFmtId="178" fontId="3" fillId="3" borderId="53" xfId="0" applyNumberFormat="1" applyFont="1" applyFill="1" applyBorder="1" applyAlignment="1" applyProtection="1">
      <alignment horizontal="left" vertical="center"/>
      <protection locked="0"/>
    </xf>
    <xf numFmtId="178" fontId="3" fillId="3" borderId="62" xfId="0" applyNumberFormat="1" applyFont="1" applyFill="1" applyBorder="1" applyAlignment="1" applyProtection="1">
      <alignment horizontal="left" vertical="center"/>
      <protection locked="0"/>
    </xf>
    <xf numFmtId="0" fontId="6" fillId="3" borderId="14" xfId="0" applyFont="1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right" vertical="center"/>
      <protection locked="0"/>
    </xf>
    <xf numFmtId="0" fontId="0" fillId="3" borderId="13" xfId="0" applyFill="1" applyBorder="1" applyAlignment="1" applyProtection="1">
      <alignment horizontal="right" vertical="center"/>
      <protection locked="0"/>
    </xf>
    <xf numFmtId="0" fontId="0" fillId="3" borderId="7" xfId="0" applyFill="1" applyBorder="1" applyAlignment="1" applyProtection="1">
      <alignment horizontal="right" vertical="center"/>
      <protection locked="0"/>
    </xf>
    <xf numFmtId="0" fontId="0" fillId="3" borderId="8" xfId="0" applyFill="1" applyBorder="1" applyAlignment="1" applyProtection="1">
      <alignment horizontal="right" vertical="center"/>
      <protection locked="0"/>
    </xf>
    <xf numFmtId="0" fontId="0" fillId="3" borderId="14" xfId="0" applyFill="1" applyBorder="1" applyAlignment="1" applyProtection="1">
      <alignment horizontal="right" vertical="center"/>
      <protection locked="0"/>
    </xf>
    <xf numFmtId="0" fontId="0" fillId="3" borderId="9" xfId="0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247650</xdr:colOff>
      <xdr:row>4</xdr:row>
      <xdr:rowOff>171450</xdr:rowOff>
    </xdr:from>
    <xdr:to>
      <xdr:col>14</xdr:col>
      <xdr:colOff>495300</xdr:colOff>
      <xdr:row>7</xdr:row>
      <xdr:rowOff>171450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172950" y="1190625"/>
          <a:ext cx="2305050" cy="781050"/>
        </a:xfrm>
        <a:prstGeom prst="wedgeRectCallout">
          <a:avLst>
            <a:gd name="adj1" fmla="val -58436"/>
            <a:gd name="adj2" fmla="val -23214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上段に勤務管理者の役職を記入（例：総務課長、学科長等）。下段に該当する管理者の印鑑又は氏名。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247650</xdr:colOff>
      <xdr:row>4</xdr:row>
      <xdr:rowOff>171450</xdr:rowOff>
    </xdr:from>
    <xdr:to>
      <xdr:col>14</xdr:col>
      <xdr:colOff>495300</xdr:colOff>
      <xdr:row>7</xdr:row>
      <xdr:rowOff>171450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2172950" y="1190625"/>
          <a:ext cx="2305050" cy="781050"/>
        </a:xfrm>
        <a:prstGeom prst="wedgeRectCallout">
          <a:avLst>
            <a:gd name="adj1" fmla="val -58436"/>
            <a:gd name="adj2" fmla="val -23214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上段に勤務管理者の役職を記入（例：総務課長、学科長等）。下段に該当する管理者の印鑑又は氏名。</a:t>
          </a:r>
        </a:p>
      </xdr:txBody>
    </xdr:sp>
    <xdr:clientData/>
  </xdr:twoCellAnchor>
  <xdr:twoCellAnchor>
    <xdr:from>
      <xdr:col>7</xdr:col>
      <xdr:colOff>1219199</xdr:colOff>
      <xdr:row>0</xdr:row>
      <xdr:rowOff>76201</xdr:rowOff>
    </xdr:from>
    <xdr:to>
      <xdr:col>10</xdr:col>
      <xdr:colOff>828674</xdr:colOff>
      <xdr:row>3</xdr:row>
      <xdr:rowOff>142876</xdr:rowOff>
    </xdr:to>
    <xdr:sp macro="" textlink="">
      <xdr:nvSpPr>
        <xdr:cNvPr id="6" name="吹き出し: 四角形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7105649" y="76201"/>
          <a:ext cx="4733925" cy="914400"/>
        </a:xfrm>
        <a:prstGeom prst="wedgeRectCallout">
          <a:avLst>
            <a:gd name="adj1" fmla="val -49345"/>
            <a:gd name="adj2" fmla="val -20775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・記入箇所は、水色で網掛けをしているセルです。</a:t>
          </a:r>
          <a:endParaRPr kumimoji="1" lang="en-US" altLang="ja-JP" sz="1100"/>
        </a:p>
        <a:p>
          <a:pPr algn="l"/>
          <a:r>
            <a:rPr kumimoji="1" lang="ja-JP" altLang="en-US" sz="1100"/>
            <a:t>（実際に記入するシート「出勤簿」は、印刷対応のため、水色の網掛けはしていません。）</a:t>
          </a:r>
          <a:endParaRPr kumimoji="1" lang="en-US" altLang="ja-JP" sz="1100"/>
        </a:p>
      </xdr:txBody>
    </xdr:sp>
    <xdr:clientData/>
  </xdr:twoCellAnchor>
  <xdr:twoCellAnchor>
    <xdr:from>
      <xdr:col>11</xdr:col>
      <xdr:colOff>238125</xdr:colOff>
      <xdr:row>8</xdr:row>
      <xdr:rowOff>95250</xdr:rowOff>
    </xdr:from>
    <xdr:to>
      <xdr:col>14</xdr:col>
      <xdr:colOff>485775</xdr:colOff>
      <xdr:row>16</xdr:row>
      <xdr:rowOff>76200</xdr:rowOff>
    </xdr:to>
    <xdr:sp macro="" textlink="">
      <xdr:nvSpPr>
        <xdr:cNvPr id="7" name="吹き出し: 四角形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2163425" y="2085975"/>
          <a:ext cx="2305050" cy="1657350"/>
        </a:xfrm>
        <a:prstGeom prst="wedgeRectCallout">
          <a:avLst>
            <a:gd name="adj1" fmla="val -58436"/>
            <a:gd name="adj2" fmla="val -23214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u="sng"/>
            <a:t>本事業に従事した日</a:t>
          </a:r>
          <a:r>
            <a:rPr kumimoji="1" lang="ja-JP" altLang="en-US" sz="1100"/>
            <a:t>の「開始時刻」「終了時刻」「休憩時間」「除外する時間」「備考」を記入してください。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（土日祝に勤務した場合も、上記項目を記入してください。）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ctr"/>
      <a:lstStyle>
        <a:defPPr algn="l">
          <a:defRPr kumimoji="1" sz="1100"/>
        </a:defPPr>
      </a:lstStyle>
      <a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13"/>
  <sheetViews>
    <sheetView showGridLines="0" workbookViewId="0">
      <selection activeCell="B5" sqref="B5:B9"/>
    </sheetView>
  </sheetViews>
  <sheetFormatPr defaultRowHeight="24.9" customHeight="1" x14ac:dyDescent="0.2"/>
  <cols>
    <col min="1" max="1" width="9" customWidth="1"/>
  </cols>
  <sheetData>
    <row r="1" spans="2:4" ht="24.9" customHeight="1" thickBot="1" x14ac:dyDescent="0.25"/>
    <row r="2" spans="2:4" ht="24.9" customHeight="1" thickTop="1" thickBot="1" x14ac:dyDescent="0.25">
      <c r="B2" s="63" t="s">
        <v>2</v>
      </c>
      <c r="C2" s="64"/>
      <c r="D2" s="65"/>
    </row>
    <row r="3" spans="2:4" ht="24.9" customHeight="1" thickTop="1" x14ac:dyDescent="0.2">
      <c r="B3" s="59">
        <v>2024</v>
      </c>
      <c r="C3" s="60"/>
      <c r="D3" s="1" t="s">
        <v>0</v>
      </c>
    </row>
    <row r="4" spans="2:4" ht="24.9" customHeight="1" x14ac:dyDescent="0.2">
      <c r="B4" s="61">
        <v>4</v>
      </c>
      <c r="C4" s="62"/>
      <c r="D4" s="1" t="s">
        <v>1</v>
      </c>
    </row>
    <row r="5" spans="2:4" ht="24.9" customHeight="1" x14ac:dyDescent="0.2">
      <c r="B5" s="57" t="s">
        <v>4</v>
      </c>
      <c r="C5" s="5"/>
      <c r="D5" s="2" t="s">
        <v>3</v>
      </c>
    </row>
    <row r="6" spans="2:4" ht="24.9" customHeight="1" x14ac:dyDescent="0.2">
      <c r="B6" s="57"/>
      <c r="C6" s="6"/>
      <c r="D6" s="3" t="s">
        <v>3</v>
      </c>
    </row>
    <row r="7" spans="2:4" ht="24.9" customHeight="1" x14ac:dyDescent="0.2">
      <c r="B7" s="57"/>
      <c r="C7" s="6"/>
      <c r="D7" s="3" t="s">
        <v>3</v>
      </c>
    </row>
    <row r="8" spans="2:4" ht="24.9" customHeight="1" x14ac:dyDescent="0.2">
      <c r="B8" s="57"/>
      <c r="C8" s="6"/>
      <c r="D8" s="3" t="s">
        <v>3</v>
      </c>
    </row>
    <row r="9" spans="2:4" ht="24.9" customHeight="1" thickBot="1" x14ac:dyDescent="0.25">
      <c r="B9" s="58"/>
      <c r="C9" s="7"/>
      <c r="D9" s="4" t="s">
        <v>3</v>
      </c>
    </row>
    <row r="10" spans="2:4" ht="24.9" customHeight="1" thickTop="1" x14ac:dyDescent="0.2"/>
    <row r="12" spans="2:4" ht="24.9" customHeight="1" x14ac:dyDescent="0.2">
      <c r="B12" t="s">
        <v>20</v>
      </c>
    </row>
    <row r="13" spans="2:4" ht="24.9" customHeight="1" x14ac:dyDescent="0.2">
      <c r="B13" s="55"/>
    </row>
  </sheetData>
  <mergeCells count="4">
    <mergeCell ref="B5:B9"/>
    <mergeCell ref="B3:C3"/>
    <mergeCell ref="B4:C4"/>
    <mergeCell ref="B2:D2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K45"/>
  <sheetViews>
    <sheetView showGridLines="0" tabSelected="1" view="pageBreakPreview" zoomScaleNormal="100" zoomScaleSheetLayoutView="100" workbookViewId="0">
      <selection activeCell="K2" sqref="K2"/>
    </sheetView>
  </sheetViews>
  <sheetFormatPr defaultColWidth="9" defaultRowHeight="13.2" x14ac:dyDescent="0.2"/>
  <cols>
    <col min="1" max="2" width="8.6640625" style="16" customWidth="1"/>
    <col min="3" max="7" width="12" style="16" customWidth="1"/>
    <col min="8" max="8" width="43.21875" style="16" customWidth="1"/>
    <col min="9" max="11" width="12" style="16" customWidth="1"/>
    <col min="12" max="16384" width="9" style="16"/>
  </cols>
  <sheetData>
    <row r="1" spans="1:11" ht="36" customHeight="1" x14ac:dyDescent="0.2">
      <c r="A1" s="75" t="s">
        <v>16</v>
      </c>
      <c r="B1" s="75"/>
      <c r="C1" s="75"/>
      <c r="D1" s="75"/>
      <c r="E1" s="75"/>
      <c r="F1" s="75"/>
      <c r="G1" s="75"/>
      <c r="H1" s="75"/>
      <c r="I1" s="75"/>
      <c r="J1" s="75"/>
      <c r="K1" s="56"/>
    </row>
    <row r="2" spans="1:11" x14ac:dyDescent="0.2">
      <c r="A2" s="74" t="s">
        <v>17</v>
      </c>
      <c r="B2" s="74"/>
      <c r="C2" s="74"/>
      <c r="D2" s="26"/>
    </row>
    <row r="3" spans="1:11" x14ac:dyDescent="0.2">
      <c r="A3" s="74" t="s">
        <v>21</v>
      </c>
      <c r="B3" s="74"/>
      <c r="C3" s="74"/>
      <c r="D3" s="74"/>
      <c r="E3" s="67" t="s">
        <v>24</v>
      </c>
      <c r="F3" s="67"/>
      <c r="G3" s="67"/>
      <c r="H3" s="67"/>
      <c r="I3" s="67"/>
      <c r="J3" s="67"/>
      <c r="K3" s="67"/>
    </row>
    <row r="5" spans="1:11" ht="23.25" customHeight="1" x14ac:dyDescent="0.2">
      <c r="A5" s="23">
        <f>年</f>
        <v>2024</v>
      </c>
      <c r="B5" s="18" t="s">
        <v>0</v>
      </c>
      <c r="C5" s="84" t="s">
        <v>11</v>
      </c>
      <c r="D5" s="84"/>
      <c r="E5" s="86"/>
      <c r="F5" s="87"/>
      <c r="G5" s="88"/>
      <c r="H5" s="19"/>
      <c r="I5" s="42"/>
      <c r="J5" s="42"/>
      <c r="K5" s="42"/>
    </row>
    <row r="6" spans="1:11" ht="23.25" customHeight="1" x14ac:dyDescent="0.2">
      <c r="A6" s="24">
        <f>月</f>
        <v>4</v>
      </c>
      <c r="B6" s="18" t="s">
        <v>1</v>
      </c>
      <c r="C6" s="85"/>
      <c r="D6" s="85"/>
      <c r="E6" s="89"/>
      <c r="F6" s="90"/>
      <c r="G6" s="91"/>
      <c r="H6" s="19"/>
      <c r="I6" s="20"/>
      <c r="J6" s="20"/>
      <c r="K6" s="20"/>
    </row>
    <row r="7" spans="1:11" ht="15" customHeight="1" thickBot="1" x14ac:dyDescent="0.25">
      <c r="A7" s="21"/>
      <c r="B7" s="22"/>
      <c r="E7" s="92"/>
      <c r="F7" s="92"/>
      <c r="G7" s="92"/>
      <c r="H7" s="19"/>
      <c r="I7" s="19"/>
      <c r="J7" s="19"/>
      <c r="K7" s="19"/>
    </row>
    <row r="8" spans="1:11" ht="15.6" customHeight="1" x14ac:dyDescent="0.2">
      <c r="A8" s="29" t="s">
        <v>7</v>
      </c>
      <c r="B8" s="30" t="s">
        <v>8</v>
      </c>
      <c r="C8" s="25" t="s">
        <v>12</v>
      </c>
      <c r="D8" s="27" t="s">
        <v>13</v>
      </c>
      <c r="E8" s="28" t="s">
        <v>5</v>
      </c>
      <c r="F8" s="25" t="s">
        <v>14</v>
      </c>
      <c r="G8" s="27" t="s">
        <v>15</v>
      </c>
      <c r="H8" s="76" t="s">
        <v>6</v>
      </c>
      <c r="I8" s="77"/>
      <c r="J8" s="77"/>
      <c r="K8" s="78"/>
    </row>
    <row r="9" spans="1:11" ht="16.5" customHeight="1" x14ac:dyDescent="0.2">
      <c r="A9" s="31">
        <v>1</v>
      </c>
      <c r="B9" s="32">
        <f t="shared" ref="B9:B36" si="0">IF(OR(A9=祝1,A9=祝2,A9=祝3,A9=祝4,A9=祝5),"祝",WEEKDAY(DATE(年,月,A9),1))</f>
        <v>2</v>
      </c>
      <c r="C9" s="9"/>
      <c r="D9" s="10"/>
      <c r="E9" s="11"/>
      <c r="F9" s="9"/>
      <c r="G9" s="15">
        <f t="shared" ref="G9:G39" si="1">D9-C9-E9-F9</f>
        <v>0</v>
      </c>
      <c r="H9" s="79"/>
      <c r="I9" s="80"/>
      <c r="J9" s="80"/>
      <c r="K9" s="81"/>
    </row>
    <row r="10" spans="1:11" ht="16.5" customHeight="1" x14ac:dyDescent="0.2">
      <c r="A10" s="31">
        <v>2</v>
      </c>
      <c r="B10" s="32">
        <f t="shared" si="0"/>
        <v>3</v>
      </c>
      <c r="C10" s="9"/>
      <c r="D10" s="10"/>
      <c r="E10" s="11"/>
      <c r="F10" s="9"/>
      <c r="G10" s="15">
        <f t="shared" si="1"/>
        <v>0</v>
      </c>
      <c r="H10" s="71"/>
      <c r="I10" s="72"/>
      <c r="J10" s="72"/>
      <c r="K10" s="73"/>
    </row>
    <row r="11" spans="1:11" ht="16.5" customHeight="1" x14ac:dyDescent="0.2">
      <c r="A11" s="31">
        <v>3</v>
      </c>
      <c r="B11" s="32">
        <f t="shared" si="0"/>
        <v>4</v>
      </c>
      <c r="C11" s="9"/>
      <c r="D11" s="10"/>
      <c r="E11" s="11"/>
      <c r="F11" s="9"/>
      <c r="G11" s="15">
        <f t="shared" si="1"/>
        <v>0</v>
      </c>
      <c r="H11" s="71"/>
      <c r="I11" s="72"/>
      <c r="J11" s="72"/>
      <c r="K11" s="73"/>
    </row>
    <row r="12" spans="1:11" ht="16.5" customHeight="1" x14ac:dyDescent="0.2">
      <c r="A12" s="31">
        <v>4</v>
      </c>
      <c r="B12" s="32">
        <f t="shared" si="0"/>
        <v>5</v>
      </c>
      <c r="C12" s="9"/>
      <c r="D12" s="10"/>
      <c r="E12" s="11"/>
      <c r="F12" s="9"/>
      <c r="G12" s="15">
        <f t="shared" si="1"/>
        <v>0</v>
      </c>
      <c r="H12" s="71"/>
      <c r="I12" s="72"/>
      <c r="J12" s="72"/>
      <c r="K12" s="73"/>
    </row>
    <row r="13" spans="1:11" ht="16.5" customHeight="1" x14ac:dyDescent="0.2">
      <c r="A13" s="31">
        <v>5</v>
      </c>
      <c r="B13" s="32">
        <f t="shared" si="0"/>
        <v>6</v>
      </c>
      <c r="C13" s="9"/>
      <c r="D13" s="10"/>
      <c r="E13" s="11"/>
      <c r="F13" s="9"/>
      <c r="G13" s="15">
        <f t="shared" si="1"/>
        <v>0</v>
      </c>
      <c r="H13" s="71"/>
      <c r="I13" s="72"/>
      <c r="J13" s="72"/>
      <c r="K13" s="73"/>
    </row>
    <row r="14" spans="1:11" ht="16.5" customHeight="1" x14ac:dyDescent="0.2">
      <c r="A14" s="31">
        <v>6</v>
      </c>
      <c r="B14" s="32">
        <f t="shared" si="0"/>
        <v>7</v>
      </c>
      <c r="C14" s="9"/>
      <c r="D14" s="10"/>
      <c r="E14" s="11"/>
      <c r="F14" s="9"/>
      <c r="G14" s="15">
        <f t="shared" si="1"/>
        <v>0</v>
      </c>
      <c r="H14" s="71"/>
      <c r="I14" s="72"/>
      <c r="J14" s="72"/>
      <c r="K14" s="73"/>
    </row>
    <row r="15" spans="1:11" ht="16.5" customHeight="1" x14ac:dyDescent="0.2">
      <c r="A15" s="31">
        <v>7</v>
      </c>
      <c r="B15" s="32">
        <f t="shared" si="0"/>
        <v>1</v>
      </c>
      <c r="C15" s="9"/>
      <c r="D15" s="10"/>
      <c r="E15" s="11"/>
      <c r="F15" s="9"/>
      <c r="G15" s="15">
        <f t="shared" si="1"/>
        <v>0</v>
      </c>
      <c r="H15" s="71"/>
      <c r="I15" s="72"/>
      <c r="J15" s="72"/>
      <c r="K15" s="73"/>
    </row>
    <row r="16" spans="1:11" ht="16.5" customHeight="1" x14ac:dyDescent="0.2">
      <c r="A16" s="31">
        <v>8</v>
      </c>
      <c r="B16" s="32">
        <f t="shared" si="0"/>
        <v>2</v>
      </c>
      <c r="C16" s="9"/>
      <c r="D16" s="10"/>
      <c r="E16" s="11"/>
      <c r="F16" s="9"/>
      <c r="G16" s="15">
        <f t="shared" si="1"/>
        <v>0</v>
      </c>
      <c r="H16" s="71"/>
      <c r="I16" s="72"/>
      <c r="J16" s="72"/>
      <c r="K16" s="73"/>
    </row>
    <row r="17" spans="1:11" ht="16.5" customHeight="1" x14ac:dyDescent="0.2">
      <c r="A17" s="31">
        <v>9</v>
      </c>
      <c r="B17" s="32">
        <f t="shared" si="0"/>
        <v>3</v>
      </c>
      <c r="C17" s="9"/>
      <c r="D17" s="10"/>
      <c r="E17" s="11"/>
      <c r="F17" s="9"/>
      <c r="G17" s="15">
        <f t="shared" si="1"/>
        <v>0</v>
      </c>
      <c r="H17" s="71"/>
      <c r="I17" s="72"/>
      <c r="J17" s="72"/>
      <c r="K17" s="73"/>
    </row>
    <row r="18" spans="1:11" ht="16.5" customHeight="1" x14ac:dyDescent="0.2">
      <c r="A18" s="31">
        <v>10</v>
      </c>
      <c r="B18" s="32">
        <f t="shared" si="0"/>
        <v>4</v>
      </c>
      <c r="C18" s="9"/>
      <c r="D18" s="10"/>
      <c r="E18" s="11"/>
      <c r="F18" s="9"/>
      <c r="G18" s="15">
        <f t="shared" si="1"/>
        <v>0</v>
      </c>
      <c r="H18" s="71"/>
      <c r="I18" s="72"/>
      <c r="J18" s="72"/>
      <c r="K18" s="73"/>
    </row>
    <row r="19" spans="1:11" ht="16.5" customHeight="1" x14ac:dyDescent="0.2">
      <c r="A19" s="31">
        <v>11</v>
      </c>
      <c r="B19" s="32">
        <f t="shared" si="0"/>
        <v>5</v>
      </c>
      <c r="C19" s="9"/>
      <c r="D19" s="10"/>
      <c r="E19" s="11"/>
      <c r="F19" s="9"/>
      <c r="G19" s="15">
        <f t="shared" si="1"/>
        <v>0</v>
      </c>
      <c r="H19" s="71"/>
      <c r="I19" s="72"/>
      <c r="J19" s="72"/>
      <c r="K19" s="73"/>
    </row>
    <row r="20" spans="1:11" ht="16.5" customHeight="1" x14ac:dyDescent="0.2">
      <c r="A20" s="31">
        <v>12</v>
      </c>
      <c r="B20" s="32">
        <f t="shared" si="0"/>
        <v>6</v>
      </c>
      <c r="C20" s="9"/>
      <c r="D20" s="10"/>
      <c r="E20" s="11"/>
      <c r="F20" s="9"/>
      <c r="G20" s="15">
        <f t="shared" si="1"/>
        <v>0</v>
      </c>
      <c r="H20" s="71"/>
      <c r="I20" s="72"/>
      <c r="J20" s="72"/>
      <c r="K20" s="73"/>
    </row>
    <row r="21" spans="1:11" ht="16.5" customHeight="1" x14ac:dyDescent="0.2">
      <c r="A21" s="31">
        <v>13</v>
      </c>
      <c r="B21" s="32">
        <f t="shared" si="0"/>
        <v>7</v>
      </c>
      <c r="C21" s="9"/>
      <c r="D21" s="10"/>
      <c r="E21" s="11"/>
      <c r="F21" s="9"/>
      <c r="G21" s="15">
        <f t="shared" si="1"/>
        <v>0</v>
      </c>
      <c r="H21" s="71"/>
      <c r="I21" s="72"/>
      <c r="J21" s="72"/>
      <c r="K21" s="73"/>
    </row>
    <row r="22" spans="1:11" ht="16.5" customHeight="1" x14ac:dyDescent="0.2">
      <c r="A22" s="31">
        <v>14</v>
      </c>
      <c r="B22" s="32">
        <f t="shared" si="0"/>
        <v>1</v>
      </c>
      <c r="C22" s="9"/>
      <c r="D22" s="10"/>
      <c r="E22" s="11"/>
      <c r="F22" s="9"/>
      <c r="G22" s="15">
        <f t="shared" si="1"/>
        <v>0</v>
      </c>
      <c r="H22" s="71"/>
      <c r="I22" s="72"/>
      <c r="J22" s="72"/>
      <c r="K22" s="73"/>
    </row>
    <row r="23" spans="1:11" ht="16.5" customHeight="1" x14ac:dyDescent="0.2">
      <c r="A23" s="31">
        <v>15</v>
      </c>
      <c r="B23" s="32">
        <f t="shared" si="0"/>
        <v>2</v>
      </c>
      <c r="C23" s="9"/>
      <c r="D23" s="10"/>
      <c r="E23" s="11"/>
      <c r="F23" s="9"/>
      <c r="G23" s="15">
        <f t="shared" si="1"/>
        <v>0</v>
      </c>
      <c r="H23" s="71"/>
      <c r="I23" s="72"/>
      <c r="J23" s="72"/>
      <c r="K23" s="73"/>
    </row>
    <row r="24" spans="1:11" ht="16.5" customHeight="1" x14ac:dyDescent="0.2">
      <c r="A24" s="31">
        <v>16</v>
      </c>
      <c r="B24" s="32">
        <f t="shared" si="0"/>
        <v>3</v>
      </c>
      <c r="C24" s="9"/>
      <c r="D24" s="10"/>
      <c r="E24" s="11"/>
      <c r="F24" s="9"/>
      <c r="G24" s="15">
        <f t="shared" si="1"/>
        <v>0</v>
      </c>
      <c r="H24" s="71"/>
      <c r="I24" s="72"/>
      <c r="J24" s="72"/>
      <c r="K24" s="73"/>
    </row>
    <row r="25" spans="1:11" ht="16.5" customHeight="1" x14ac:dyDescent="0.2">
      <c r="A25" s="31">
        <v>17</v>
      </c>
      <c r="B25" s="32">
        <f t="shared" si="0"/>
        <v>4</v>
      </c>
      <c r="C25" s="9"/>
      <c r="D25" s="10"/>
      <c r="E25" s="11"/>
      <c r="F25" s="9"/>
      <c r="G25" s="15">
        <f t="shared" si="1"/>
        <v>0</v>
      </c>
      <c r="H25" s="71"/>
      <c r="I25" s="72"/>
      <c r="J25" s="72"/>
      <c r="K25" s="73"/>
    </row>
    <row r="26" spans="1:11" ht="16.5" customHeight="1" x14ac:dyDescent="0.2">
      <c r="A26" s="31">
        <v>18</v>
      </c>
      <c r="B26" s="32">
        <f t="shared" si="0"/>
        <v>5</v>
      </c>
      <c r="C26" s="9"/>
      <c r="D26" s="10"/>
      <c r="E26" s="11"/>
      <c r="F26" s="9"/>
      <c r="G26" s="15">
        <f t="shared" si="1"/>
        <v>0</v>
      </c>
      <c r="H26" s="71"/>
      <c r="I26" s="72"/>
      <c r="J26" s="72"/>
      <c r="K26" s="73"/>
    </row>
    <row r="27" spans="1:11" ht="16.5" customHeight="1" x14ac:dyDescent="0.2">
      <c r="A27" s="31">
        <v>19</v>
      </c>
      <c r="B27" s="32">
        <f t="shared" si="0"/>
        <v>6</v>
      </c>
      <c r="C27" s="9"/>
      <c r="D27" s="10"/>
      <c r="E27" s="11"/>
      <c r="F27" s="9"/>
      <c r="G27" s="15">
        <f t="shared" si="1"/>
        <v>0</v>
      </c>
      <c r="H27" s="71"/>
      <c r="I27" s="72"/>
      <c r="J27" s="72"/>
      <c r="K27" s="73"/>
    </row>
    <row r="28" spans="1:11" ht="16.5" customHeight="1" x14ac:dyDescent="0.2">
      <c r="A28" s="31">
        <v>20</v>
      </c>
      <c r="B28" s="32">
        <f t="shared" si="0"/>
        <v>7</v>
      </c>
      <c r="C28" s="9"/>
      <c r="D28" s="10"/>
      <c r="E28" s="11"/>
      <c r="F28" s="9"/>
      <c r="G28" s="15">
        <f t="shared" si="1"/>
        <v>0</v>
      </c>
      <c r="H28" s="71"/>
      <c r="I28" s="72"/>
      <c r="J28" s="72"/>
      <c r="K28" s="73"/>
    </row>
    <row r="29" spans="1:11" ht="16.5" customHeight="1" x14ac:dyDescent="0.2">
      <c r="A29" s="31">
        <v>21</v>
      </c>
      <c r="B29" s="32">
        <f t="shared" si="0"/>
        <v>1</v>
      </c>
      <c r="C29" s="9"/>
      <c r="D29" s="10"/>
      <c r="E29" s="11"/>
      <c r="F29" s="9"/>
      <c r="G29" s="15">
        <f t="shared" si="1"/>
        <v>0</v>
      </c>
      <c r="H29" s="71"/>
      <c r="I29" s="72"/>
      <c r="J29" s="72"/>
      <c r="K29" s="73"/>
    </row>
    <row r="30" spans="1:11" ht="16.5" customHeight="1" x14ac:dyDescent="0.2">
      <c r="A30" s="31">
        <v>22</v>
      </c>
      <c r="B30" s="32">
        <f t="shared" si="0"/>
        <v>2</v>
      </c>
      <c r="C30" s="9"/>
      <c r="D30" s="10"/>
      <c r="E30" s="11"/>
      <c r="F30" s="9"/>
      <c r="G30" s="15">
        <f t="shared" si="1"/>
        <v>0</v>
      </c>
      <c r="H30" s="71"/>
      <c r="I30" s="72"/>
      <c r="J30" s="72"/>
      <c r="K30" s="73"/>
    </row>
    <row r="31" spans="1:11" ht="16.5" customHeight="1" x14ac:dyDescent="0.2">
      <c r="A31" s="31">
        <v>23</v>
      </c>
      <c r="B31" s="32">
        <f t="shared" si="0"/>
        <v>3</v>
      </c>
      <c r="C31" s="9"/>
      <c r="D31" s="10"/>
      <c r="E31" s="11"/>
      <c r="F31" s="9"/>
      <c r="G31" s="15">
        <f t="shared" si="1"/>
        <v>0</v>
      </c>
      <c r="H31" s="71"/>
      <c r="I31" s="72"/>
      <c r="J31" s="72"/>
      <c r="K31" s="73"/>
    </row>
    <row r="32" spans="1:11" ht="16.5" customHeight="1" x14ac:dyDescent="0.2">
      <c r="A32" s="31">
        <v>24</v>
      </c>
      <c r="B32" s="32">
        <f t="shared" si="0"/>
        <v>4</v>
      </c>
      <c r="C32" s="9"/>
      <c r="D32" s="10"/>
      <c r="E32" s="11"/>
      <c r="F32" s="9"/>
      <c r="G32" s="15">
        <f t="shared" si="1"/>
        <v>0</v>
      </c>
      <c r="H32" s="71"/>
      <c r="I32" s="72"/>
      <c r="J32" s="72"/>
      <c r="K32" s="73"/>
    </row>
    <row r="33" spans="1:11" ht="16.5" customHeight="1" x14ac:dyDescent="0.2">
      <c r="A33" s="31">
        <v>25</v>
      </c>
      <c r="B33" s="32">
        <f t="shared" si="0"/>
        <v>5</v>
      </c>
      <c r="C33" s="9"/>
      <c r="D33" s="10"/>
      <c r="E33" s="11"/>
      <c r="F33" s="9"/>
      <c r="G33" s="15">
        <f t="shared" si="1"/>
        <v>0</v>
      </c>
      <c r="H33" s="71"/>
      <c r="I33" s="72"/>
      <c r="J33" s="72"/>
      <c r="K33" s="73"/>
    </row>
    <row r="34" spans="1:11" ht="16.5" customHeight="1" x14ac:dyDescent="0.2">
      <c r="A34" s="31">
        <v>26</v>
      </c>
      <c r="B34" s="32">
        <f t="shared" si="0"/>
        <v>6</v>
      </c>
      <c r="C34" s="9"/>
      <c r="D34" s="10"/>
      <c r="E34" s="11"/>
      <c r="F34" s="9"/>
      <c r="G34" s="15">
        <f t="shared" si="1"/>
        <v>0</v>
      </c>
      <c r="H34" s="71"/>
      <c r="I34" s="72"/>
      <c r="J34" s="72"/>
      <c r="K34" s="73"/>
    </row>
    <row r="35" spans="1:11" ht="16.5" customHeight="1" x14ac:dyDescent="0.2">
      <c r="A35" s="31">
        <v>27</v>
      </c>
      <c r="B35" s="32">
        <f t="shared" si="0"/>
        <v>7</v>
      </c>
      <c r="C35" s="9"/>
      <c r="D35" s="10"/>
      <c r="E35" s="11"/>
      <c r="F35" s="9"/>
      <c r="G35" s="15">
        <f t="shared" si="1"/>
        <v>0</v>
      </c>
      <c r="H35" s="71"/>
      <c r="I35" s="72"/>
      <c r="J35" s="72"/>
      <c r="K35" s="73"/>
    </row>
    <row r="36" spans="1:11" ht="16.5" customHeight="1" x14ac:dyDescent="0.2">
      <c r="A36" s="31">
        <v>28</v>
      </c>
      <c r="B36" s="32">
        <f t="shared" si="0"/>
        <v>1</v>
      </c>
      <c r="C36" s="9"/>
      <c r="D36" s="10"/>
      <c r="E36" s="11"/>
      <c r="F36" s="9"/>
      <c r="G36" s="15">
        <f t="shared" si="1"/>
        <v>0</v>
      </c>
      <c r="H36" s="71"/>
      <c r="I36" s="72"/>
      <c r="J36" s="72"/>
      <c r="K36" s="73"/>
    </row>
    <row r="37" spans="1:11" ht="16.5" customHeight="1" x14ac:dyDescent="0.2">
      <c r="A37" s="33">
        <f>IF(月=2,IF(MOD(年,4)=0,29,"---"),29)</f>
        <v>29</v>
      </c>
      <c r="B37" s="32">
        <f>IF(A37="---","---",IF(OR(A37=祝1,A37=祝2,A37=祝3,A37=祝4,A37=祝5),"祝",WEEKDAY(DATE(年,月,A37),1)))</f>
        <v>2</v>
      </c>
      <c r="C37" s="9"/>
      <c r="D37" s="10"/>
      <c r="E37" s="11"/>
      <c r="F37" s="9"/>
      <c r="G37" s="15">
        <f t="shared" si="1"/>
        <v>0</v>
      </c>
      <c r="H37" s="71"/>
      <c r="I37" s="72"/>
      <c r="J37" s="72"/>
      <c r="K37" s="73"/>
    </row>
    <row r="38" spans="1:11" ht="16.5" customHeight="1" x14ac:dyDescent="0.2">
      <c r="A38" s="33">
        <f>IF(月=2,"---",30)</f>
        <v>30</v>
      </c>
      <c r="B38" s="32">
        <f>IF(A38="---","---",IF(OR(A38=祝1,A38=祝2,A38=祝3,A38=祝4,A38=祝5),"祝",WEEKDAY(DATE(年,月,A38),1)))</f>
        <v>3</v>
      </c>
      <c r="C38" s="9"/>
      <c r="D38" s="10"/>
      <c r="E38" s="11"/>
      <c r="F38" s="9"/>
      <c r="G38" s="15">
        <f t="shared" si="1"/>
        <v>0</v>
      </c>
      <c r="H38" s="71"/>
      <c r="I38" s="72"/>
      <c r="J38" s="72"/>
      <c r="K38" s="73"/>
    </row>
    <row r="39" spans="1:11" ht="16.5" customHeight="1" thickBot="1" x14ac:dyDescent="0.25">
      <c r="A39" s="34" t="str">
        <f>IF(OR(月=2,月=4,月=6,月=9,月=11),"---",31)</f>
        <v>---</v>
      </c>
      <c r="B39" s="35" t="str">
        <f>IF(A39="---","---",IF(OR(A39=祝1,A39=祝2,A39=祝3,A39=祝4,A39=祝5),"祝",WEEKDAY(DATE(年,月,A39),1)))</f>
        <v>---</v>
      </c>
      <c r="C39" s="12"/>
      <c r="D39" s="13"/>
      <c r="E39" s="14"/>
      <c r="F39" s="12"/>
      <c r="G39" s="15">
        <f t="shared" si="1"/>
        <v>0</v>
      </c>
      <c r="H39" s="68"/>
      <c r="I39" s="69"/>
      <c r="J39" s="69"/>
      <c r="K39" s="70"/>
    </row>
    <row r="40" spans="1:11" ht="13.8" thickBot="1" x14ac:dyDescent="0.25">
      <c r="A40" s="82" t="s">
        <v>9</v>
      </c>
      <c r="B40" s="83"/>
      <c r="C40" s="36">
        <f>COUNTA(C9:C39)</f>
        <v>0</v>
      </c>
      <c r="D40" s="22"/>
      <c r="E40" s="37"/>
      <c r="F40" s="8" t="s">
        <v>10</v>
      </c>
      <c r="G40" s="43">
        <f>SUM(G9:G39)</f>
        <v>0</v>
      </c>
      <c r="H40" s="17"/>
      <c r="I40" s="17"/>
      <c r="J40" s="17"/>
      <c r="K40" s="17"/>
    </row>
    <row r="41" spans="1:11" ht="13.8" thickBot="1" x14ac:dyDescent="0.25">
      <c r="A41" s="22"/>
      <c r="B41" s="22"/>
      <c r="C41" s="22"/>
      <c r="D41" s="22"/>
      <c r="E41" s="22"/>
      <c r="F41" s="22"/>
      <c r="G41" s="22"/>
    </row>
    <row r="42" spans="1:11" x14ac:dyDescent="0.2">
      <c r="A42" s="22"/>
      <c r="B42" s="22"/>
      <c r="C42" s="93">
        <f>月</f>
        <v>4</v>
      </c>
      <c r="D42" s="95" t="s">
        <v>22</v>
      </c>
      <c r="E42" s="96"/>
      <c r="F42" s="38" t="s">
        <v>18</v>
      </c>
      <c r="G42" s="39" t="s">
        <v>19</v>
      </c>
    </row>
    <row r="43" spans="1:11" ht="13.8" thickBot="1" x14ac:dyDescent="0.25">
      <c r="A43" s="22"/>
      <c r="B43" s="22"/>
      <c r="C43" s="94"/>
      <c r="D43" s="97"/>
      <c r="E43" s="98"/>
      <c r="F43" s="40"/>
      <c r="G43" s="41">
        <f>G40*F43*24</f>
        <v>0</v>
      </c>
      <c r="H43" s="17"/>
    </row>
    <row r="45" spans="1:11" x14ac:dyDescent="0.2">
      <c r="C45" s="66" t="s">
        <v>23</v>
      </c>
      <c r="D45" s="66"/>
      <c r="E45" s="67"/>
      <c r="F45" s="67"/>
      <c r="G45" s="67"/>
      <c r="H45" s="67"/>
      <c r="I45" s="67"/>
      <c r="J45" s="67"/>
    </row>
  </sheetData>
  <mergeCells count="44">
    <mergeCell ref="H30:K30"/>
    <mergeCell ref="H21:K21"/>
    <mergeCell ref="H17:K17"/>
    <mergeCell ref="H22:K22"/>
    <mergeCell ref="H23:K23"/>
    <mergeCell ref="H24:K24"/>
    <mergeCell ref="A40:B40"/>
    <mergeCell ref="C5:D6"/>
    <mergeCell ref="E5:G6"/>
    <mergeCell ref="E7:G7"/>
    <mergeCell ref="C42:C43"/>
    <mergeCell ref="D42:E43"/>
    <mergeCell ref="A2:C2"/>
    <mergeCell ref="A3:D3"/>
    <mergeCell ref="A1:J1"/>
    <mergeCell ref="H31:K31"/>
    <mergeCell ref="H25:K25"/>
    <mergeCell ref="H26:K26"/>
    <mergeCell ref="H13:K13"/>
    <mergeCell ref="H14:K14"/>
    <mergeCell ref="H15:K15"/>
    <mergeCell ref="H16:K16"/>
    <mergeCell ref="H8:K8"/>
    <mergeCell ref="H9:K9"/>
    <mergeCell ref="H10:K10"/>
    <mergeCell ref="H11:K11"/>
    <mergeCell ref="H12:K12"/>
    <mergeCell ref="H18:K18"/>
    <mergeCell ref="C45:D45"/>
    <mergeCell ref="E3:K3"/>
    <mergeCell ref="H39:K39"/>
    <mergeCell ref="H37:K37"/>
    <mergeCell ref="H38:K38"/>
    <mergeCell ref="H32:K32"/>
    <mergeCell ref="H33:K33"/>
    <mergeCell ref="H34:K34"/>
    <mergeCell ref="H35:K35"/>
    <mergeCell ref="H36:K36"/>
    <mergeCell ref="H27:K27"/>
    <mergeCell ref="H28:K28"/>
    <mergeCell ref="H29:K29"/>
    <mergeCell ref="E45:J45"/>
    <mergeCell ref="H19:K19"/>
    <mergeCell ref="H20:K20"/>
  </mergeCells>
  <phoneticPr fontId="1"/>
  <conditionalFormatting sqref="A9:H39">
    <cfRule type="expression" dxfId="3" priority="6">
      <formula>OR($B9=1,$B9=7,$B9="祝")</formula>
    </cfRule>
  </conditionalFormatting>
  <conditionalFormatting sqref="F40">
    <cfRule type="expression" dxfId="2" priority="1">
      <formula>OR($B40=1,$B40=7,$B40="祝")</formula>
    </cfRule>
  </conditionalFormatting>
  <dataValidations count="1">
    <dataValidation type="list" allowBlank="1" showInputMessage="1" showErrorMessage="1" sqref="D2" xr:uid="{00000000-0002-0000-0100-000000000000}">
      <formula1>"あり,なし"</formula1>
    </dataValidation>
  </dataValidations>
  <pageMargins left="0.23622047244094491" right="0.23622047244094491" top="0.35433070866141736" bottom="0.35433070866141736" header="0.31496062992125984" footer="0.31496062992125984"/>
  <pageSetup paperSize="9" scale="77" orientation="landscape" horizontalDpi="4294967293" verticalDpi="300" r:id="rId1"/>
  <headerFooter>
    <oddHeader>&amp;L&amp;12　（様式１）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5"/>
  <sheetViews>
    <sheetView showGridLines="0" view="pageBreakPreview" zoomScale="96" zoomScaleNormal="100" zoomScaleSheetLayoutView="96" workbookViewId="0">
      <selection activeCell="H26" sqref="H26:K26"/>
    </sheetView>
  </sheetViews>
  <sheetFormatPr defaultColWidth="9" defaultRowHeight="13.2" x14ac:dyDescent="0.2"/>
  <cols>
    <col min="1" max="2" width="8.6640625" style="16" customWidth="1"/>
    <col min="3" max="7" width="12" style="16" customWidth="1"/>
    <col min="8" max="8" width="43.21875" style="16" customWidth="1"/>
    <col min="9" max="11" width="12" style="16" customWidth="1"/>
    <col min="12" max="16384" width="9" style="16"/>
  </cols>
  <sheetData>
    <row r="1" spans="1:11" ht="39.75" customHeight="1" x14ac:dyDescent="0.2">
      <c r="A1" s="75" t="s">
        <v>33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x14ac:dyDescent="0.2">
      <c r="A2" s="74" t="s">
        <v>17</v>
      </c>
      <c r="B2" s="74"/>
      <c r="C2" s="74"/>
      <c r="D2" s="45" t="s">
        <v>25</v>
      </c>
    </row>
    <row r="3" spans="1:11" x14ac:dyDescent="0.2">
      <c r="A3" s="74" t="s">
        <v>21</v>
      </c>
      <c r="B3" s="74"/>
      <c r="C3" s="74"/>
      <c r="D3" s="74"/>
      <c r="E3" s="109" t="s">
        <v>36</v>
      </c>
      <c r="F3" s="109"/>
      <c r="G3" s="109"/>
      <c r="H3" s="109"/>
      <c r="I3" s="109"/>
      <c r="J3" s="109"/>
      <c r="K3" s="109"/>
    </row>
    <row r="5" spans="1:11" ht="23.25" customHeight="1" x14ac:dyDescent="0.2">
      <c r="A5" s="23">
        <v>2024</v>
      </c>
      <c r="B5" s="18" t="s">
        <v>0</v>
      </c>
      <c r="C5" s="84" t="s">
        <v>11</v>
      </c>
      <c r="D5" s="84"/>
      <c r="E5" s="110" t="s">
        <v>37</v>
      </c>
      <c r="F5" s="111"/>
      <c r="G5" s="112"/>
      <c r="H5" s="19"/>
      <c r="I5" s="46" t="s">
        <v>26</v>
      </c>
      <c r="J5" s="46" t="s">
        <v>27</v>
      </c>
      <c r="K5" s="46" t="s">
        <v>28</v>
      </c>
    </row>
    <row r="6" spans="1:11" ht="23.25" customHeight="1" x14ac:dyDescent="0.2">
      <c r="A6" s="24">
        <v>4</v>
      </c>
      <c r="B6" s="18" t="s">
        <v>1</v>
      </c>
      <c r="C6" s="85"/>
      <c r="D6" s="85"/>
      <c r="E6" s="113"/>
      <c r="F6" s="114"/>
      <c r="G6" s="115"/>
      <c r="H6" s="19"/>
      <c r="I6" s="47"/>
      <c r="J6" s="47"/>
      <c r="K6" s="47"/>
    </row>
    <row r="7" spans="1:11" ht="15" customHeight="1" thickBot="1" x14ac:dyDescent="0.25">
      <c r="A7" s="21"/>
      <c r="B7" s="22"/>
      <c r="E7" s="92"/>
      <c r="F7" s="92"/>
      <c r="G7" s="92"/>
      <c r="H7" s="19"/>
      <c r="I7" s="19"/>
      <c r="J7" s="19"/>
      <c r="K7" s="19"/>
    </row>
    <row r="8" spans="1:11" ht="15.6" customHeight="1" x14ac:dyDescent="0.2">
      <c r="A8" s="29" t="s">
        <v>7</v>
      </c>
      <c r="B8" s="30" t="s">
        <v>8</v>
      </c>
      <c r="C8" s="25" t="s">
        <v>12</v>
      </c>
      <c r="D8" s="27" t="s">
        <v>13</v>
      </c>
      <c r="E8" s="28" t="s">
        <v>5</v>
      </c>
      <c r="F8" s="25" t="s">
        <v>14</v>
      </c>
      <c r="G8" s="27" t="s">
        <v>15</v>
      </c>
      <c r="H8" s="76" t="s">
        <v>6</v>
      </c>
      <c r="I8" s="77"/>
      <c r="J8" s="77"/>
      <c r="K8" s="78"/>
    </row>
    <row r="9" spans="1:11" ht="16.5" customHeight="1" x14ac:dyDescent="0.2">
      <c r="A9" s="31">
        <v>1</v>
      </c>
      <c r="B9" s="32">
        <f t="shared" ref="B9:B36" si="0">IF(OR(A9=祝1,A9=祝2,A9=祝3,A9=祝4,A9=祝5),"祝",WEEKDAY(DATE(年,月,A9),1))</f>
        <v>2</v>
      </c>
      <c r="C9" s="48">
        <v>0.375</v>
      </c>
      <c r="D9" s="49">
        <v>0.75</v>
      </c>
      <c r="E9" s="50">
        <v>4.1666666666666664E-2</v>
      </c>
      <c r="F9" s="48"/>
      <c r="G9" s="15">
        <f t="shared" ref="G9:G39" si="1">D9-C9-E9-F9</f>
        <v>0.33333333333333331</v>
      </c>
      <c r="H9" s="106"/>
      <c r="I9" s="107"/>
      <c r="J9" s="107"/>
      <c r="K9" s="108"/>
    </row>
    <row r="10" spans="1:11" ht="16.5" customHeight="1" x14ac:dyDescent="0.2">
      <c r="A10" s="31">
        <v>2</v>
      </c>
      <c r="B10" s="32">
        <f t="shared" si="0"/>
        <v>3</v>
      </c>
      <c r="C10" s="48">
        <v>0.375</v>
      </c>
      <c r="D10" s="49">
        <v>0.75</v>
      </c>
      <c r="E10" s="50">
        <v>4.1666666666666664E-2</v>
      </c>
      <c r="F10" s="48">
        <v>8.3333333333333329E-2</v>
      </c>
      <c r="G10" s="15">
        <f t="shared" si="1"/>
        <v>0.25</v>
      </c>
      <c r="H10" s="100" t="s">
        <v>29</v>
      </c>
      <c r="I10" s="101"/>
      <c r="J10" s="101"/>
      <c r="K10" s="102"/>
    </row>
    <row r="11" spans="1:11" ht="16.5" customHeight="1" x14ac:dyDescent="0.2">
      <c r="A11" s="31">
        <v>3</v>
      </c>
      <c r="B11" s="32">
        <f t="shared" si="0"/>
        <v>4</v>
      </c>
      <c r="C11" s="9"/>
      <c r="D11" s="10"/>
      <c r="E11" s="11"/>
      <c r="F11" s="9"/>
      <c r="G11" s="15">
        <f t="shared" si="1"/>
        <v>0</v>
      </c>
      <c r="H11" s="71"/>
      <c r="I11" s="72"/>
      <c r="J11" s="72"/>
      <c r="K11" s="73"/>
    </row>
    <row r="12" spans="1:11" ht="16.5" customHeight="1" x14ac:dyDescent="0.2">
      <c r="A12" s="31">
        <v>4</v>
      </c>
      <c r="B12" s="32">
        <f t="shared" si="0"/>
        <v>5</v>
      </c>
      <c r="C12" s="9"/>
      <c r="D12" s="10"/>
      <c r="E12" s="11"/>
      <c r="F12" s="9"/>
      <c r="G12" s="15">
        <f t="shared" si="1"/>
        <v>0</v>
      </c>
      <c r="H12" s="71"/>
      <c r="I12" s="72"/>
      <c r="J12" s="72"/>
      <c r="K12" s="73"/>
    </row>
    <row r="13" spans="1:11" ht="16.5" customHeight="1" x14ac:dyDescent="0.2">
      <c r="A13" s="31">
        <v>5</v>
      </c>
      <c r="B13" s="32">
        <f t="shared" si="0"/>
        <v>6</v>
      </c>
      <c r="C13" s="48"/>
      <c r="D13" s="49"/>
      <c r="E13" s="50"/>
      <c r="F13" s="48"/>
      <c r="G13" s="15">
        <f t="shared" si="1"/>
        <v>0</v>
      </c>
      <c r="H13" s="100"/>
      <c r="I13" s="101"/>
      <c r="J13" s="101"/>
      <c r="K13" s="102"/>
    </row>
    <row r="14" spans="1:11" ht="16.5" customHeight="1" x14ac:dyDescent="0.2">
      <c r="A14" s="31">
        <v>6</v>
      </c>
      <c r="B14" s="32">
        <f t="shared" si="0"/>
        <v>7</v>
      </c>
      <c r="C14" s="48">
        <v>0.375</v>
      </c>
      <c r="D14" s="49">
        <v>0.625</v>
      </c>
      <c r="E14" s="50">
        <v>4.1666666666666664E-2</v>
      </c>
      <c r="F14" s="48"/>
      <c r="G14" s="15">
        <f t="shared" si="1"/>
        <v>0.20833333333333334</v>
      </c>
      <c r="H14" s="100" t="s">
        <v>30</v>
      </c>
      <c r="I14" s="101"/>
      <c r="J14" s="101"/>
      <c r="K14" s="102"/>
    </row>
    <row r="15" spans="1:11" ht="16.5" customHeight="1" x14ac:dyDescent="0.2">
      <c r="A15" s="31">
        <v>7</v>
      </c>
      <c r="B15" s="32">
        <f t="shared" si="0"/>
        <v>1</v>
      </c>
      <c r="C15" s="48"/>
      <c r="D15" s="49"/>
      <c r="E15" s="50"/>
      <c r="F15" s="48"/>
      <c r="G15" s="15">
        <f t="shared" si="1"/>
        <v>0</v>
      </c>
      <c r="H15" s="100"/>
      <c r="I15" s="101"/>
      <c r="J15" s="101"/>
      <c r="K15" s="102"/>
    </row>
    <row r="16" spans="1:11" ht="16.5" customHeight="1" x14ac:dyDescent="0.2">
      <c r="A16" s="31">
        <v>8</v>
      </c>
      <c r="B16" s="32">
        <f t="shared" si="0"/>
        <v>2</v>
      </c>
      <c r="C16" s="48">
        <v>0.54166666666666663</v>
      </c>
      <c r="D16" s="49">
        <v>0.83333333333333337</v>
      </c>
      <c r="E16" s="50"/>
      <c r="F16" s="48">
        <v>0.125</v>
      </c>
      <c r="G16" s="15">
        <f t="shared" si="1"/>
        <v>0.16666666666666674</v>
      </c>
      <c r="H16" s="100" t="s">
        <v>35</v>
      </c>
      <c r="I16" s="101"/>
      <c r="J16" s="101"/>
      <c r="K16" s="102"/>
    </row>
    <row r="17" spans="1:11" ht="16.5" customHeight="1" x14ac:dyDescent="0.2">
      <c r="A17" s="31">
        <v>9</v>
      </c>
      <c r="B17" s="32">
        <f t="shared" si="0"/>
        <v>3</v>
      </c>
      <c r="C17" s="48"/>
      <c r="D17" s="49"/>
      <c r="E17" s="50"/>
      <c r="F17" s="48"/>
      <c r="G17" s="15">
        <f t="shared" si="1"/>
        <v>0</v>
      </c>
      <c r="H17" s="100"/>
      <c r="I17" s="101"/>
      <c r="J17" s="101"/>
      <c r="K17" s="102"/>
    </row>
    <row r="18" spans="1:11" ht="16.5" customHeight="1" x14ac:dyDescent="0.2">
      <c r="A18" s="31">
        <v>10</v>
      </c>
      <c r="B18" s="32">
        <f t="shared" si="0"/>
        <v>4</v>
      </c>
      <c r="C18" s="9">
        <v>0.375</v>
      </c>
      <c r="D18" s="10">
        <v>0.66666666666666663</v>
      </c>
      <c r="E18" s="11"/>
      <c r="F18" s="9"/>
      <c r="G18" s="15">
        <f t="shared" si="1"/>
        <v>0.29166666666666663</v>
      </c>
      <c r="H18" s="71"/>
      <c r="I18" s="72"/>
      <c r="J18" s="72"/>
      <c r="K18" s="73"/>
    </row>
    <row r="19" spans="1:11" ht="16.5" customHeight="1" x14ac:dyDescent="0.2">
      <c r="A19" s="31">
        <v>11</v>
      </c>
      <c r="B19" s="32">
        <f t="shared" si="0"/>
        <v>5</v>
      </c>
      <c r="C19" s="9"/>
      <c r="D19" s="10"/>
      <c r="E19" s="11"/>
      <c r="F19" s="9"/>
      <c r="G19" s="15">
        <f t="shared" si="1"/>
        <v>0</v>
      </c>
      <c r="H19" s="71"/>
      <c r="I19" s="72"/>
      <c r="J19" s="72"/>
      <c r="K19" s="73"/>
    </row>
    <row r="20" spans="1:11" ht="16.5" customHeight="1" x14ac:dyDescent="0.2">
      <c r="A20" s="31">
        <v>12</v>
      </c>
      <c r="B20" s="32">
        <f t="shared" si="0"/>
        <v>6</v>
      </c>
      <c r="C20" s="48"/>
      <c r="D20" s="49"/>
      <c r="E20" s="50"/>
      <c r="F20" s="48"/>
      <c r="G20" s="15">
        <f t="shared" si="1"/>
        <v>0</v>
      </c>
      <c r="H20" s="100"/>
      <c r="I20" s="101"/>
      <c r="J20" s="101"/>
      <c r="K20" s="102"/>
    </row>
    <row r="21" spans="1:11" ht="16.5" customHeight="1" x14ac:dyDescent="0.2">
      <c r="A21" s="31">
        <v>13</v>
      </c>
      <c r="B21" s="32">
        <f t="shared" si="0"/>
        <v>7</v>
      </c>
      <c r="C21" s="48">
        <v>0.33333333333333331</v>
      </c>
      <c r="D21" s="49">
        <v>0.75</v>
      </c>
      <c r="E21" s="50">
        <v>4.1666666666666664E-2</v>
      </c>
      <c r="F21" s="48"/>
      <c r="G21" s="15">
        <f t="shared" si="1"/>
        <v>0.375</v>
      </c>
      <c r="H21" s="100" t="s">
        <v>31</v>
      </c>
      <c r="I21" s="101"/>
      <c r="J21" s="101"/>
      <c r="K21" s="102"/>
    </row>
    <row r="22" spans="1:11" ht="16.5" customHeight="1" x14ac:dyDescent="0.2">
      <c r="A22" s="31">
        <v>14</v>
      </c>
      <c r="B22" s="32">
        <f t="shared" si="0"/>
        <v>1</v>
      </c>
      <c r="C22" s="48"/>
      <c r="D22" s="49"/>
      <c r="E22" s="50"/>
      <c r="F22" s="48"/>
      <c r="G22" s="15">
        <f t="shared" si="1"/>
        <v>0</v>
      </c>
      <c r="H22" s="100"/>
      <c r="I22" s="101"/>
      <c r="J22" s="101"/>
      <c r="K22" s="102"/>
    </row>
    <row r="23" spans="1:11" ht="16.5" customHeight="1" x14ac:dyDescent="0.2">
      <c r="A23" s="31">
        <v>15</v>
      </c>
      <c r="B23" s="32">
        <f t="shared" si="0"/>
        <v>2</v>
      </c>
      <c r="C23" s="48"/>
      <c r="D23" s="49"/>
      <c r="E23" s="50"/>
      <c r="F23" s="48"/>
      <c r="G23" s="15">
        <f t="shared" si="1"/>
        <v>0</v>
      </c>
      <c r="H23" s="100"/>
      <c r="I23" s="101"/>
      <c r="J23" s="101"/>
      <c r="K23" s="102"/>
    </row>
    <row r="24" spans="1:11" ht="16.5" customHeight="1" x14ac:dyDescent="0.2">
      <c r="A24" s="31">
        <v>16</v>
      </c>
      <c r="B24" s="32">
        <f t="shared" si="0"/>
        <v>3</v>
      </c>
      <c r="C24" s="48">
        <v>0.375</v>
      </c>
      <c r="D24" s="49">
        <v>0.66666666666666663</v>
      </c>
      <c r="E24" s="50">
        <v>4.1666666666666664E-2</v>
      </c>
      <c r="F24" s="48"/>
      <c r="G24" s="15">
        <f t="shared" si="1"/>
        <v>0.24999999999999997</v>
      </c>
      <c r="H24" s="100" t="s">
        <v>38</v>
      </c>
      <c r="I24" s="101"/>
      <c r="J24" s="101"/>
      <c r="K24" s="102"/>
    </row>
    <row r="25" spans="1:11" ht="16.5" customHeight="1" x14ac:dyDescent="0.2">
      <c r="A25" s="31">
        <v>17</v>
      </c>
      <c r="B25" s="32">
        <f t="shared" si="0"/>
        <v>4</v>
      </c>
      <c r="C25" s="9">
        <v>0.375</v>
      </c>
      <c r="D25" s="10">
        <v>0.66666666666666663</v>
      </c>
      <c r="E25" s="44">
        <v>4.1666666666666664E-2</v>
      </c>
      <c r="F25" s="9"/>
      <c r="G25" s="15">
        <f t="shared" si="1"/>
        <v>0.24999999999999997</v>
      </c>
      <c r="H25" s="71" t="s">
        <v>39</v>
      </c>
      <c r="I25" s="72"/>
      <c r="J25" s="72"/>
      <c r="K25" s="73"/>
    </row>
    <row r="26" spans="1:11" ht="16.5" customHeight="1" x14ac:dyDescent="0.2">
      <c r="A26" s="31">
        <v>18</v>
      </c>
      <c r="B26" s="32">
        <f t="shared" si="0"/>
        <v>5</v>
      </c>
      <c r="C26" s="9"/>
      <c r="D26" s="10"/>
      <c r="E26" s="11"/>
      <c r="F26" s="9"/>
      <c r="G26" s="15">
        <f t="shared" si="1"/>
        <v>0</v>
      </c>
      <c r="H26" s="71"/>
      <c r="I26" s="72"/>
      <c r="J26" s="72"/>
      <c r="K26" s="73"/>
    </row>
    <row r="27" spans="1:11" ht="16.5" customHeight="1" x14ac:dyDescent="0.2">
      <c r="A27" s="31">
        <v>19</v>
      </c>
      <c r="B27" s="32">
        <f t="shared" si="0"/>
        <v>6</v>
      </c>
      <c r="C27" s="48"/>
      <c r="D27" s="49"/>
      <c r="E27" s="50"/>
      <c r="F27" s="48"/>
      <c r="G27" s="15">
        <f t="shared" si="1"/>
        <v>0</v>
      </c>
      <c r="H27" s="100"/>
      <c r="I27" s="101"/>
      <c r="J27" s="101"/>
      <c r="K27" s="102"/>
    </row>
    <row r="28" spans="1:11" ht="16.5" customHeight="1" x14ac:dyDescent="0.2">
      <c r="A28" s="31">
        <v>20</v>
      </c>
      <c r="B28" s="32">
        <f t="shared" si="0"/>
        <v>7</v>
      </c>
      <c r="C28" s="48">
        <v>0.45833333333333331</v>
      </c>
      <c r="D28" s="49">
        <v>0.75</v>
      </c>
      <c r="E28" s="50">
        <v>4.1666666666666664E-2</v>
      </c>
      <c r="F28" s="48">
        <v>8.3333333333333329E-2</v>
      </c>
      <c r="G28" s="15">
        <f t="shared" si="1"/>
        <v>0.16666666666666669</v>
      </c>
      <c r="H28" s="100" t="s">
        <v>34</v>
      </c>
      <c r="I28" s="101"/>
      <c r="J28" s="101"/>
      <c r="K28" s="102"/>
    </row>
    <row r="29" spans="1:11" ht="16.5" customHeight="1" x14ac:dyDescent="0.2">
      <c r="A29" s="31">
        <v>21</v>
      </c>
      <c r="B29" s="32">
        <f t="shared" si="0"/>
        <v>1</v>
      </c>
      <c r="C29" s="48"/>
      <c r="D29" s="49"/>
      <c r="E29" s="50"/>
      <c r="F29" s="48"/>
      <c r="G29" s="15">
        <f t="shared" si="1"/>
        <v>0</v>
      </c>
      <c r="H29" s="100"/>
      <c r="I29" s="101"/>
      <c r="J29" s="101"/>
      <c r="K29" s="102"/>
    </row>
    <row r="30" spans="1:11" ht="16.5" customHeight="1" x14ac:dyDescent="0.2">
      <c r="A30" s="31">
        <v>22</v>
      </c>
      <c r="B30" s="32">
        <f t="shared" si="0"/>
        <v>2</v>
      </c>
      <c r="C30" s="48"/>
      <c r="D30" s="49"/>
      <c r="E30" s="50"/>
      <c r="F30" s="48"/>
      <c r="G30" s="15">
        <f t="shared" si="1"/>
        <v>0</v>
      </c>
      <c r="H30" s="100"/>
      <c r="I30" s="101"/>
      <c r="J30" s="101"/>
      <c r="K30" s="102"/>
    </row>
    <row r="31" spans="1:11" ht="16.5" customHeight="1" x14ac:dyDescent="0.2">
      <c r="A31" s="31">
        <v>23</v>
      </c>
      <c r="B31" s="32">
        <f t="shared" si="0"/>
        <v>3</v>
      </c>
      <c r="C31" s="48"/>
      <c r="D31" s="49"/>
      <c r="E31" s="50"/>
      <c r="F31" s="48"/>
      <c r="G31" s="15">
        <f t="shared" si="1"/>
        <v>0</v>
      </c>
      <c r="H31" s="100"/>
      <c r="I31" s="101"/>
      <c r="J31" s="101"/>
      <c r="K31" s="102"/>
    </row>
    <row r="32" spans="1:11" ht="16.5" customHeight="1" x14ac:dyDescent="0.2">
      <c r="A32" s="31">
        <v>24</v>
      </c>
      <c r="B32" s="32">
        <f t="shared" si="0"/>
        <v>4</v>
      </c>
      <c r="C32" s="9"/>
      <c r="D32" s="10"/>
      <c r="E32" s="11"/>
      <c r="F32" s="9"/>
      <c r="G32" s="15">
        <f t="shared" si="1"/>
        <v>0</v>
      </c>
      <c r="H32" s="71"/>
      <c r="I32" s="72"/>
      <c r="J32" s="72"/>
      <c r="K32" s="73"/>
    </row>
    <row r="33" spans="1:11" ht="16.5" customHeight="1" x14ac:dyDescent="0.2">
      <c r="A33" s="31">
        <v>25</v>
      </c>
      <c r="B33" s="32">
        <f t="shared" si="0"/>
        <v>5</v>
      </c>
      <c r="C33" s="9"/>
      <c r="D33" s="10"/>
      <c r="E33" s="11"/>
      <c r="F33" s="9"/>
      <c r="G33" s="15">
        <f t="shared" si="1"/>
        <v>0</v>
      </c>
      <c r="H33" s="71"/>
      <c r="I33" s="72"/>
      <c r="J33" s="72"/>
      <c r="K33" s="73"/>
    </row>
    <row r="34" spans="1:11" ht="16.5" customHeight="1" x14ac:dyDescent="0.2">
      <c r="A34" s="31">
        <v>26</v>
      </c>
      <c r="B34" s="32">
        <f t="shared" si="0"/>
        <v>6</v>
      </c>
      <c r="C34" s="48"/>
      <c r="D34" s="49"/>
      <c r="E34" s="50"/>
      <c r="F34" s="48"/>
      <c r="G34" s="15">
        <f t="shared" si="1"/>
        <v>0</v>
      </c>
      <c r="H34" s="100"/>
      <c r="I34" s="101"/>
      <c r="J34" s="101"/>
      <c r="K34" s="102"/>
    </row>
    <row r="35" spans="1:11" ht="16.5" customHeight="1" x14ac:dyDescent="0.2">
      <c r="A35" s="31">
        <v>27</v>
      </c>
      <c r="B35" s="32">
        <f t="shared" si="0"/>
        <v>7</v>
      </c>
      <c r="C35" s="48"/>
      <c r="D35" s="49"/>
      <c r="E35" s="50"/>
      <c r="F35" s="48"/>
      <c r="G35" s="15">
        <f t="shared" si="1"/>
        <v>0</v>
      </c>
      <c r="H35" s="100"/>
      <c r="I35" s="101"/>
      <c r="J35" s="101"/>
      <c r="K35" s="102"/>
    </row>
    <row r="36" spans="1:11" ht="16.5" customHeight="1" x14ac:dyDescent="0.2">
      <c r="A36" s="31">
        <v>28</v>
      </c>
      <c r="B36" s="32">
        <f t="shared" si="0"/>
        <v>1</v>
      </c>
      <c r="C36" s="48"/>
      <c r="D36" s="49"/>
      <c r="E36" s="50"/>
      <c r="F36" s="48"/>
      <c r="G36" s="15">
        <f t="shared" si="1"/>
        <v>0</v>
      </c>
      <c r="H36" s="100"/>
      <c r="I36" s="101"/>
      <c r="J36" s="101"/>
      <c r="K36" s="102"/>
    </row>
    <row r="37" spans="1:11" ht="16.5" customHeight="1" x14ac:dyDescent="0.2">
      <c r="A37" s="33">
        <f>IF(月=2,IF(MOD(年,4)=0,29,"---"),29)</f>
        <v>29</v>
      </c>
      <c r="B37" s="32">
        <f>IF(A37="---","---",IF(OR(A37=祝1,A37=祝2,A37=祝3,A37=祝4,A37=祝5),"祝",WEEKDAY(DATE(年,月,A37),1)))</f>
        <v>2</v>
      </c>
      <c r="C37" s="9"/>
      <c r="D37" s="10"/>
      <c r="E37" s="11"/>
      <c r="F37" s="9"/>
      <c r="G37" s="15">
        <f t="shared" si="1"/>
        <v>0</v>
      </c>
      <c r="H37" s="71"/>
      <c r="I37" s="72"/>
      <c r="J37" s="72"/>
      <c r="K37" s="73"/>
    </row>
    <row r="38" spans="1:11" ht="16.5" customHeight="1" x14ac:dyDescent="0.2">
      <c r="A38" s="33">
        <f>IF(月=2,"---",30)</f>
        <v>30</v>
      </c>
      <c r="B38" s="32">
        <f>IF(A38="---","---",IF(OR(A38=祝1,A38=祝2,A38=祝3,A38=祝4,A38=祝5),"祝",WEEKDAY(DATE(年,月,A38),1)))</f>
        <v>3</v>
      </c>
      <c r="C38" s="48"/>
      <c r="D38" s="49"/>
      <c r="E38" s="50"/>
      <c r="F38" s="48"/>
      <c r="G38" s="15">
        <f t="shared" si="1"/>
        <v>0</v>
      </c>
      <c r="H38" s="100"/>
      <c r="I38" s="101"/>
      <c r="J38" s="101"/>
      <c r="K38" s="102"/>
    </row>
    <row r="39" spans="1:11" ht="16.5" customHeight="1" thickBot="1" x14ac:dyDescent="0.25">
      <c r="A39" s="34" t="str">
        <f>IF(OR(月=2,月=4,月=6,月=9,月=11),"---",31)</f>
        <v>---</v>
      </c>
      <c r="B39" s="35" t="str">
        <f>IF(A39="---","---",IF(OR(A39=祝1,A39=祝2,A39=祝3,A39=祝4,A39=祝5),"祝",WEEKDAY(DATE(年,月,A39),1)))</f>
        <v>---</v>
      </c>
      <c r="C39" s="52"/>
      <c r="D39" s="53"/>
      <c r="E39" s="54"/>
      <c r="F39" s="52"/>
      <c r="G39" s="15">
        <f t="shared" si="1"/>
        <v>0</v>
      </c>
      <c r="H39" s="103"/>
      <c r="I39" s="104"/>
      <c r="J39" s="104"/>
      <c r="K39" s="105"/>
    </row>
    <row r="40" spans="1:11" ht="13.8" thickBot="1" x14ac:dyDescent="0.25">
      <c r="A40" s="82" t="s">
        <v>9</v>
      </c>
      <c r="B40" s="83"/>
      <c r="C40" s="36">
        <f>COUNTA(C9:C39)</f>
        <v>9</v>
      </c>
      <c r="D40" s="22"/>
      <c r="E40" s="37"/>
      <c r="F40" s="8" t="s">
        <v>10</v>
      </c>
      <c r="G40" s="43">
        <f>SUM(G9:G39)</f>
        <v>2.2916666666666665</v>
      </c>
      <c r="H40" s="17"/>
      <c r="I40" s="17"/>
      <c r="J40" s="17"/>
      <c r="K40" s="17"/>
    </row>
    <row r="41" spans="1:11" ht="13.8" thickBot="1" x14ac:dyDescent="0.25">
      <c r="A41" s="22"/>
      <c r="B41" s="22"/>
      <c r="C41" s="22"/>
      <c r="D41" s="22"/>
      <c r="E41" s="22"/>
      <c r="F41" s="22"/>
      <c r="G41" s="22"/>
    </row>
    <row r="42" spans="1:11" x14ac:dyDescent="0.2">
      <c r="A42" s="22"/>
      <c r="B42" s="22"/>
      <c r="C42" s="93">
        <f>月</f>
        <v>4</v>
      </c>
      <c r="D42" s="95" t="s">
        <v>22</v>
      </c>
      <c r="E42" s="96"/>
      <c r="F42" s="38" t="s">
        <v>18</v>
      </c>
      <c r="G42" s="39" t="s">
        <v>19</v>
      </c>
    </row>
    <row r="43" spans="1:11" ht="13.8" thickBot="1" x14ac:dyDescent="0.25">
      <c r="A43" s="22"/>
      <c r="B43" s="22"/>
      <c r="C43" s="94"/>
      <c r="D43" s="97"/>
      <c r="E43" s="98"/>
      <c r="F43" s="51">
        <v>1250</v>
      </c>
      <c r="G43" s="41">
        <f>G40*F43*24</f>
        <v>68750</v>
      </c>
      <c r="H43" s="17"/>
    </row>
    <row r="45" spans="1:11" x14ac:dyDescent="0.2">
      <c r="C45" s="66" t="s">
        <v>23</v>
      </c>
      <c r="D45" s="66"/>
      <c r="E45" s="99" t="s">
        <v>32</v>
      </c>
      <c r="F45" s="99"/>
      <c r="G45" s="99"/>
      <c r="H45" s="99"/>
      <c r="I45" s="99"/>
      <c r="J45" s="99"/>
    </row>
  </sheetData>
  <mergeCells count="44">
    <mergeCell ref="A1:K1"/>
    <mergeCell ref="A2:C2"/>
    <mergeCell ref="A3:D3"/>
    <mergeCell ref="E3:K3"/>
    <mergeCell ref="C5:D6"/>
    <mergeCell ref="E5:G6"/>
    <mergeCell ref="H18:K18"/>
    <mergeCell ref="E7:G7"/>
    <mergeCell ref="H8:K8"/>
    <mergeCell ref="H9:K9"/>
    <mergeCell ref="H10:K10"/>
    <mergeCell ref="H11:K11"/>
    <mergeCell ref="H12:K12"/>
    <mergeCell ref="H13:K13"/>
    <mergeCell ref="H14:K14"/>
    <mergeCell ref="H15:K15"/>
    <mergeCell ref="H16:K16"/>
    <mergeCell ref="H17:K17"/>
    <mergeCell ref="H30:K30"/>
    <mergeCell ref="H19:K19"/>
    <mergeCell ref="H20:K20"/>
    <mergeCell ref="H21:K21"/>
    <mergeCell ref="H22:K22"/>
    <mergeCell ref="H23:K23"/>
    <mergeCell ref="H24:K24"/>
    <mergeCell ref="H25:K25"/>
    <mergeCell ref="H26:K26"/>
    <mergeCell ref="H27:K27"/>
    <mergeCell ref="H28:K28"/>
    <mergeCell ref="H29:K29"/>
    <mergeCell ref="A40:B40"/>
    <mergeCell ref="C42:C43"/>
    <mergeCell ref="D42:E43"/>
    <mergeCell ref="H31:K31"/>
    <mergeCell ref="H32:K32"/>
    <mergeCell ref="H33:K33"/>
    <mergeCell ref="H34:K34"/>
    <mergeCell ref="H35:K35"/>
    <mergeCell ref="H36:K36"/>
    <mergeCell ref="C45:D45"/>
    <mergeCell ref="E45:J45"/>
    <mergeCell ref="H37:K37"/>
    <mergeCell ref="H38:K38"/>
    <mergeCell ref="H39:K39"/>
  </mergeCells>
  <phoneticPr fontId="1"/>
  <conditionalFormatting sqref="A9:H39">
    <cfRule type="expression" dxfId="1" priority="6">
      <formula>OR($B9=1,$B9=7,$B9="祝")</formula>
    </cfRule>
  </conditionalFormatting>
  <conditionalFormatting sqref="F40">
    <cfRule type="expression" dxfId="0" priority="1">
      <formula>OR($B40=1,$B40=7,$B40="祝")</formula>
    </cfRule>
  </conditionalFormatting>
  <dataValidations count="1">
    <dataValidation type="list" allowBlank="1" showInputMessage="1" showErrorMessage="1" sqref="D2" xr:uid="{00000000-0002-0000-0200-000000000000}">
      <formula1>"あり,なし"</formula1>
    </dataValidation>
  </dataValidations>
  <pageMargins left="0.62992125984251968" right="3.937007874015748E-2" top="0.35433070866141736" bottom="0.35433070866141736" header="0.31496062992125984" footer="0.31496062992125984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8</vt:i4>
      </vt:variant>
    </vt:vector>
  </HeadingPairs>
  <TitlesOfParts>
    <vt:vector size="11" baseType="lpstr">
      <vt:lpstr>各月の設定と使い方</vt:lpstr>
      <vt:lpstr>出勤簿</vt:lpstr>
      <vt:lpstr>記入例</vt:lpstr>
      <vt:lpstr>出勤簿!Print_Area</vt:lpstr>
      <vt:lpstr>月</vt:lpstr>
      <vt:lpstr>祝1</vt:lpstr>
      <vt:lpstr>祝2</vt:lpstr>
      <vt:lpstr>祝3</vt:lpstr>
      <vt:lpstr>祝4</vt:lpstr>
      <vt:lpstr>祝5</vt:lpstr>
      <vt:lpstr>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生涯学習推進係・連携支援係</cp:lastModifiedBy>
  <cp:lastPrinted>2019-01-24T05:10:39Z</cp:lastPrinted>
  <dcterms:created xsi:type="dcterms:W3CDTF">2016-07-25T08:40:23Z</dcterms:created>
  <dcterms:modified xsi:type="dcterms:W3CDTF">2024-04-30T07:57:01Z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2022-06-27T06:00:23Z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379f373e-0de2-4576-ba1e-b9a26c6b3a15</vt:lpwstr>
  </property>
  <property fmtid="{D5CDD505-2E9C-101B-9397-08002B2CF9AE}" pid="8" name="MSIP_Label_d899a617-f30e-4fb8-b81c-fb6d0b94ac5b_ContentBits">
    <vt:lpwstr>0</vt:lpwstr>
  </property>
</Properties>
</file>