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codeName="ThisWorkbook" defaultThemeVersion="124226"/>
  <mc:AlternateContent xmlns:mc="http://schemas.openxmlformats.org/markup-compatibility/2006">
    <mc:Choice Requires="x15">
      <x15ac:absPath xmlns:x15ac="http://schemas.microsoft.com/office/spreadsheetml/2010/11/ac" url="C:\Users\tora-k\Desktop\R5\審査結果と事業計画書\"/>
    </mc:Choice>
  </mc:AlternateContent>
  <xr:revisionPtr revIDLastSave="0" documentId="13_ncr:1_{5FB71084-C8C9-44E8-8145-601AB87A694F}" xr6:coauthVersionLast="47" xr6:coauthVersionMax="47" xr10:uidLastSave="{00000000-0000-0000-0000-000000000000}"/>
  <bookViews>
    <workbookView xWindow="-108" yWindow="-108" windowWidth="23256" windowHeight="12576" tabRatio="906" xr2:uid="{00000000-000D-0000-FFFF-FFFF00000000}"/>
  </bookViews>
  <sheets>
    <sheet name="収入" sheetId="57" r:id="rId1"/>
    <sheet name="所要経費" sheetId="55" r:id="rId2"/>
    <sheet name="一般管理費の設定 " sheetId="54" r:id="rId3"/>
    <sheet name="必要経費内訳表" sheetId="56" r:id="rId4"/>
  </sheets>
  <externalReferences>
    <externalReference r:id="rId5"/>
  </externalReferences>
  <definedNames>
    <definedName name="_xlnm.Print_Area" localSheetId="2">'一般管理費の設定 '!$A$1:$G$43</definedName>
    <definedName name="_xlnm.Print_Area" localSheetId="0">収入!$A$1:$F$11</definedName>
    <definedName name="_xlnm.Print_Area" localSheetId="1">所要経費!$A$1:$D$22</definedName>
    <definedName name="_xlnm.Print_Area" localSheetId="3">必要経費内訳表!$A$1:$S$93</definedName>
    <definedName name="_xlnm.Print_Area">#REF!</definedName>
    <definedName name="ｑ" localSheetId="0">#REF!</definedName>
    <definedName name="ｑ">#REF!</definedName>
    <definedName name="syuukeihyou11">[1]集計表２!$A$3:$AD$109</definedName>
    <definedName name="あ" localSheetId="0">#REF!</definedName>
    <definedName name="あ">#REF!</definedName>
    <definedName name="メニュー" localSheetId="0">#REF!</definedName>
    <definedName name="メニュー">#REF!</definedName>
    <definedName name="産業界の高度化等において必要な専門人材育成のための人材育成コース試行導入等_短期" localSheetId="0">#REF!</definedName>
    <definedName name="産業界の高度化等において必要な専門人材育成のための人材育成コース試行導入等_短期">#REF!</definedName>
    <definedName name="産業界の高度化等において必要な専門人材育成のための人材育成コース試行導入等_中長期" localSheetId="0">#REF!</definedName>
    <definedName name="産業界の高度化等において必要な専門人材育成のための人材育成コース試行導入等_中長期">#REF!</definedName>
    <definedName name="専修学校等の就職支援体制の充実強化" localSheetId="0">#REF!</definedName>
    <definedName name="専修学校等の就職支援体制の充実強化">#REF!</definedName>
    <definedName name="被災地においてニーズが高く供給が不足する分野の教育支援" localSheetId="0">#REF!</definedName>
    <definedName name="被災地においてニーズが高く供給が不足する分野の教育支援">#REF!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9" i="55" l="1"/>
  <c r="C18" i="55"/>
  <c r="C17" i="55"/>
  <c r="C16" i="55"/>
  <c r="R83" i="56"/>
  <c r="R82" i="56"/>
  <c r="R81" i="56"/>
  <c r="C81" i="56"/>
  <c r="R80" i="56"/>
  <c r="R79" i="56"/>
  <c r="R78" i="56"/>
  <c r="C78" i="56"/>
  <c r="R77" i="56"/>
  <c r="R76" i="56"/>
  <c r="R75" i="56"/>
  <c r="C75" i="56"/>
  <c r="C9" i="57"/>
  <c r="R11" i="56" l="1"/>
  <c r="R6" i="56" l="1"/>
  <c r="R87" i="56"/>
  <c r="R86" i="56"/>
  <c r="R85" i="56"/>
  <c r="R7" i="56"/>
  <c r="R90" i="56"/>
  <c r="R89" i="56"/>
  <c r="R88" i="56"/>
  <c r="R74" i="56"/>
  <c r="R73" i="56"/>
  <c r="R72" i="56"/>
  <c r="R71" i="56"/>
  <c r="R70" i="56"/>
  <c r="R69" i="56"/>
  <c r="R68" i="56"/>
  <c r="R67" i="56"/>
  <c r="R66" i="56"/>
  <c r="R65" i="56"/>
  <c r="R64" i="56"/>
  <c r="R63" i="56"/>
  <c r="R62" i="56"/>
  <c r="R61" i="56"/>
  <c r="R60" i="56"/>
  <c r="R59" i="56"/>
  <c r="R58" i="56"/>
  <c r="R57" i="56"/>
  <c r="R56" i="56"/>
  <c r="R55" i="56"/>
  <c r="R54" i="56"/>
  <c r="R53" i="56"/>
  <c r="R52" i="56"/>
  <c r="R51" i="56"/>
  <c r="R50" i="56"/>
  <c r="R49" i="56"/>
  <c r="R48" i="56"/>
  <c r="R47" i="56"/>
  <c r="R46" i="56"/>
  <c r="R45" i="56"/>
  <c r="R44" i="56"/>
  <c r="R43" i="56"/>
  <c r="R42" i="56"/>
  <c r="R41" i="56"/>
  <c r="R40" i="56"/>
  <c r="R39" i="56"/>
  <c r="R38" i="56"/>
  <c r="R37" i="56"/>
  <c r="R36" i="56"/>
  <c r="R35" i="56"/>
  <c r="R34" i="56"/>
  <c r="R33" i="56"/>
  <c r="R32" i="56"/>
  <c r="R31" i="56"/>
  <c r="R30" i="56"/>
  <c r="R29" i="56"/>
  <c r="R28" i="56"/>
  <c r="R27" i="56"/>
  <c r="R26" i="56"/>
  <c r="R25" i="56"/>
  <c r="R24" i="56"/>
  <c r="R23" i="56"/>
  <c r="R22" i="56"/>
  <c r="R21" i="56"/>
  <c r="R20" i="56"/>
  <c r="R19" i="56"/>
  <c r="R18" i="56"/>
  <c r="R17" i="56"/>
  <c r="R16" i="56"/>
  <c r="R15" i="56"/>
  <c r="R14" i="56"/>
  <c r="R13" i="56"/>
  <c r="R10" i="56"/>
  <c r="R9" i="56"/>
  <c r="R8" i="56"/>
  <c r="B42" i="54"/>
  <c r="E84" i="56" s="1"/>
  <c r="C42" i="56" l="1"/>
  <c r="C85" i="56"/>
  <c r="C21" i="55" s="1"/>
  <c r="C69" i="56"/>
  <c r="C15" i="55" s="1"/>
  <c r="C6" i="56"/>
  <c r="C11" i="55"/>
  <c r="C6" i="55" l="1"/>
  <c r="C13" i="56"/>
  <c r="C25" i="56"/>
  <c r="C9" i="55" s="1"/>
  <c r="C37" i="56"/>
  <c r="C10" i="55" s="1"/>
  <c r="C50" i="56"/>
  <c r="C12" i="55" s="1"/>
  <c r="C57" i="56"/>
  <c r="C13" i="55" s="1"/>
  <c r="C63" i="56"/>
  <c r="C14" i="55" s="1"/>
  <c r="C8" i="55" l="1"/>
  <c r="C84" i="56"/>
  <c r="C91" i="56" s="1"/>
  <c r="C7" i="55"/>
  <c r="B43" i="54" l="1"/>
  <c r="C20" i="55"/>
  <c r="C22" i="55" s="1"/>
  <c r="H9" i="5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生涯学習推進係・連携支援係</author>
  </authors>
  <commentList>
    <comment ref="C6" authorId="0" shapeId="0" xr:uid="{D2FEEA35-F6A0-4141-8F09-FB8DDF241B0B}">
      <text>
        <r>
          <rPr>
            <b/>
            <sz val="9"/>
            <color indexed="81"/>
            <rFont val="MS P ゴシック"/>
            <family val="3"/>
            <charset val="128"/>
          </rPr>
          <t>採択額です。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matsui</author>
  </authors>
  <commentList>
    <comment ref="C20" authorId="0" shapeId="0" xr:uid="{00000000-0006-0000-0000-000001000000}">
      <text>
        <r>
          <rPr>
            <sz val="11"/>
            <color indexed="81"/>
            <rFont val="ＭＳ Ｐゴシック"/>
            <family val="3"/>
            <charset val="128"/>
          </rPr>
          <t>一般管理費の設定を行う場合は
別添様式による率の設定を行うこと</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生涯学習推進係・連携支援係</author>
  </authors>
  <commentList>
    <comment ref="E27" authorId="0" shapeId="0" xr:uid="{69166AA8-CD6C-4E59-87AA-DCD840FB6ACB}">
      <text>
        <r>
          <rPr>
            <b/>
            <sz val="9"/>
            <color indexed="81"/>
            <rFont val="MS P ゴシック"/>
            <family val="3"/>
            <charset val="128"/>
          </rPr>
          <t>①～③がない場合はそれぞれ「-」を記入ください。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生涯学習推進係・連携支援係</author>
  </authors>
  <commentList>
    <comment ref="S6" authorId="0" shapeId="0" xr:uid="{710EE924-1667-4204-A4EB-BB67FE033798}">
      <text>
        <r>
          <rPr>
            <b/>
            <sz val="16"/>
            <color indexed="81"/>
            <rFont val="MS P ゴシック"/>
            <family val="3"/>
            <charset val="128"/>
          </rPr>
          <t>必要経費内訳表の参考資料の記入及び対応する大学規程・見積書・再委託先見積書（規程は該当箇所に赤字黄色マーカー付）といった各費目の金額の算出根拠は必須です。
参考資料のPDFにNoをつけ、必要経費内訳表S列と
リンクするように作成ください。</t>
        </r>
      </text>
    </comment>
    <comment ref="A85" authorId="0" shapeId="0" xr:uid="{74A23133-0673-473E-92AB-D13B21AE4B3D}">
      <text>
        <r>
          <rPr>
            <b/>
            <sz val="16"/>
            <color indexed="81"/>
            <rFont val="MS P ゴシック"/>
            <family val="3"/>
            <charset val="128"/>
          </rPr>
          <t>事務処理要領より抜粋「◆完成物（納品物）を明確にすることができる仕様書に基づいて実施する場合には、再委託にせず、雑役務費に計上してください。（依頼する業務内容が全て請負契約の場合は、雑役務費になります。）」</t>
        </r>
      </text>
    </comment>
    <comment ref="S85" authorId="0" shapeId="0" xr:uid="{9AC70E00-A7AA-4071-B092-5C509DD34F1B}">
      <text>
        <r>
          <rPr>
            <b/>
            <sz val="16"/>
            <color indexed="81"/>
            <rFont val="MS P ゴシック"/>
            <family val="3"/>
            <charset val="128"/>
          </rPr>
          <t>再委託費も金額の算出根拠は必須です。</t>
        </r>
      </text>
    </comment>
  </commentList>
</comments>
</file>

<file path=xl/sharedStrings.xml><?xml version="1.0" encoding="utf-8"?>
<sst xmlns="http://schemas.openxmlformats.org/spreadsheetml/2006/main" count="535" uniqueCount="128">
  <si>
    <t>×</t>
    <phoneticPr fontId="9"/>
  </si>
  <si>
    <t>＠</t>
    <phoneticPr fontId="9"/>
  </si>
  <si>
    <t>×</t>
    <phoneticPr fontId="9"/>
  </si>
  <si>
    <t>＠</t>
    <phoneticPr fontId="9"/>
  </si>
  <si>
    <t>経費項目</t>
    <rPh sb="0" eb="2">
      <t>ケイヒ</t>
    </rPh>
    <rPh sb="2" eb="4">
      <t>コウモク</t>
    </rPh>
    <phoneticPr fontId="9"/>
  </si>
  <si>
    <t>金　　額</t>
    <rPh sb="0" eb="1">
      <t>キン</t>
    </rPh>
    <rPh sb="3" eb="4">
      <t>ガク</t>
    </rPh>
    <phoneticPr fontId="9"/>
  </si>
  <si>
    <t>積　　算　　内　　訳</t>
    <rPh sb="0" eb="1">
      <t>セキ</t>
    </rPh>
    <rPh sb="3" eb="4">
      <t>サン</t>
    </rPh>
    <rPh sb="6" eb="7">
      <t>ウチ</t>
    </rPh>
    <rPh sb="9" eb="10">
      <t>ヤク</t>
    </rPh>
    <phoneticPr fontId="9"/>
  </si>
  <si>
    <t>合　　計</t>
    <rPh sb="0" eb="1">
      <t>ゴウ</t>
    </rPh>
    <rPh sb="3" eb="4">
      <t>ケイ</t>
    </rPh>
    <phoneticPr fontId="9"/>
  </si>
  <si>
    <t>（単位：円）</t>
    <rPh sb="1" eb="3">
      <t>タンイ</t>
    </rPh>
    <rPh sb="4" eb="5">
      <t>エン</t>
    </rPh>
    <phoneticPr fontId="9"/>
  </si>
  <si>
    <t>円</t>
    <rPh sb="0" eb="1">
      <t>エン</t>
    </rPh>
    <phoneticPr fontId="9"/>
  </si>
  <si>
    <t>お茶代等</t>
    <rPh sb="1" eb="3">
      <t>チャダイ</t>
    </rPh>
    <rPh sb="3" eb="4">
      <t>トウ</t>
    </rPh>
    <phoneticPr fontId="9"/>
  </si>
  <si>
    <t>単位</t>
    <rPh sb="0" eb="2">
      <t>タンイ</t>
    </rPh>
    <phoneticPr fontId="9"/>
  </si>
  <si>
    <t>数量</t>
    <rPh sb="0" eb="2">
      <t>スウリョウ</t>
    </rPh>
    <phoneticPr fontId="9"/>
  </si>
  <si>
    <t>単価</t>
    <rPh sb="0" eb="2">
      <t>タンカ</t>
    </rPh>
    <phoneticPr fontId="9"/>
  </si>
  <si>
    <t>人数等</t>
    <rPh sb="0" eb="2">
      <t>ニンズウ</t>
    </rPh>
    <rPh sb="2" eb="3">
      <t>トウ</t>
    </rPh>
    <phoneticPr fontId="9"/>
  </si>
  <si>
    <t>消耗品費</t>
    <rPh sb="0" eb="3">
      <t>ショウモウヒン</t>
    </rPh>
    <rPh sb="3" eb="4">
      <t>ヒ</t>
    </rPh>
    <phoneticPr fontId="9"/>
  </si>
  <si>
    <t>通信運搬費</t>
    <rPh sb="0" eb="2">
      <t>ツウシン</t>
    </rPh>
    <rPh sb="2" eb="5">
      <t>ウンパンヒ</t>
    </rPh>
    <phoneticPr fontId="9"/>
  </si>
  <si>
    <t>雑役務費</t>
    <rPh sb="0" eb="1">
      <t>ザツ</t>
    </rPh>
    <rPh sb="1" eb="3">
      <t>エキム</t>
    </rPh>
    <rPh sb="3" eb="4">
      <t>ヒ</t>
    </rPh>
    <phoneticPr fontId="9"/>
  </si>
  <si>
    <t>会場借料等</t>
    <rPh sb="0" eb="2">
      <t>カイジョウ</t>
    </rPh>
    <rPh sb="2" eb="4">
      <t>シャクリョウ</t>
    </rPh>
    <rPh sb="4" eb="5">
      <t>トウ</t>
    </rPh>
    <phoneticPr fontId="9"/>
  </si>
  <si>
    <t>（物品名を記入）</t>
    <rPh sb="1" eb="3">
      <t>ブッピン</t>
    </rPh>
    <rPh sb="3" eb="4">
      <t>メイ</t>
    </rPh>
    <rPh sb="5" eb="7">
      <t>キニュウ</t>
    </rPh>
    <phoneticPr fontId="9"/>
  </si>
  <si>
    <t>（単位を記入）</t>
    <rPh sb="1" eb="3">
      <t>タンイ</t>
    </rPh>
    <rPh sb="4" eb="6">
      <t>キニュウ</t>
    </rPh>
    <phoneticPr fontId="9"/>
  </si>
  <si>
    <t>旅費</t>
    <rPh sb="0" eb="2">
      <t>リョヒ</t>
    </rPh>
    <phoneticPr fontId="9"/>
  </si>
  <si>
    <t>諸謝金</t>
    <rPh sb="0" eb="3">
      <t>ショシャキン</t>
    </rPh>
    <phoneticPr fontId="9"/>
  </si>
  <si>
    <t>通信運搬費</t>
    <rPh sb="0" eb="2">
      <t>ツウシン</t>
    </rPh>
    <rPh sb="2" eb="4">
      <t>ウンパン</t>
    </rPh>
    <rPh sb="4" eb="5">
      <t>ヒ</t>
    </rPh>
    <phoneticPr fontId="9"/>
  </si>
  <si>
    <t>会議費</t>
    <rPh sb="0" eb="3">
      <t>カイギヒ</t>
    </rPh>
    <phoneticPr fontId="9"/>
  </si>
  <si>
    <t>賃金</t>
    <rPh sb="0" eb="2">
      <t>チンギン</t>
    </rPh>
    <phoneticPr fontId="9"/>
  </si>
  <si>
    <t>保険料</t>
    <rPh sb="0" eb="3">
      <t>ホケンリョウ</t>
    </rPh>
    <phoneticPr fontId="9"/>
  </si>
  <si>
    <t>合計</t>
    <rPh sb="0" eb="2">
      <t>ゴウケイ</t>
    </rPh>
    <phoneticPr fontId="9"/>
  </si>
  <si>
    <t>×</t>
    <phoneticPr fontId="9"/>
  </si>
  <si>
    <t>＠</t>
    <phoneticPr fontId="9"/>
  </si>
  <si>
    <t>摘　　　　　要</t>
    <rPh sb="0" eb="1">
      <t>テキ</t>
    </rPh>
    <rPh sb="6" eb="7">
      <t>ヨウ</t>
    </rPh>
    <phoneticPr fontId="9"/>
  </si>
  <si>
    <t>事業名</t>
    <rPh sb="0" eb="2">
      <t>ジギョウ</t>
    </rPh>
    <rPh sb="2" eb="3">
      <t>メイ</t>
    </rPh>
    <phoneticPr fontId="9"/>
  </si>
  <si>
    <t>設定率の比較</t>
    <rPh sb="0" eb="2">
      <t>セッテイ</t>
    </rPh>
    <rPh sb="2" eb="3">
      <t>リツ</t>
    </rPh>
    <rPh sb="4" eb="6">
      <t>ヒカク</t>
    </rPh>
    <phoneticPr fontId="9"/>
  </si>
  <si>
    <t>算出率</t>
    <rPh sb="0" eb="2">
      <t>サンシュツ</t>
    </rPh>
    <rPh sb="2" eb="3">
      <t>リツ</t>
    </rPh>
    <phoneticPr fontId="9"/>
  </si>
  <si>
    <t>※該当する場合のみ提出する。</t>
    <rPh sb="1" eb="3">
      <t>ガイトウ</t>
    </rPh>
    <rPh sb="5" eb="7">
      <t>バアイ</t>
    </rPh>
    <rPh sb="9" eb="11">
      <t>テイシュツ</t>
    </rPh>
    <phoneticPr fontId="9"/>
  </si>
  <si>
    <t>②</t>
    <phoneticPr fontId="9"/>
  </si>
  <si>
    <t>③</t>
    <phoneticPr fontId="9"/>
  </si>
  <si>
    <t>人件費</t>
    <rPh sb="0" eb="3">
      <t>ジンケンヒ</t>
    </rPh>
    <phoneticPr fontId="9"/>
  </si>
  <si>
    <t>事業費</t>
    <rPh sb="0" eb="3">
      <t>ジギョウヒ</t>
    </rPh>
    <phoneticPr fontId="9"/>
  </si>
  <si>
    <t>借損料</t>
    <rPh sb="0" eb="1">
      <t>シャク</t>
    </rPh>
    <rPh sb="1" eb="3">
      <t>ソンリョウ</t>
    </rPh>
    <phoneticPr fontId="9"/>
  </si>
  <si>
    <t>雑役務費
（印刷製本費　等）</t>
    <rPh sb="0" eb="1">
      <t>ザツ</t>
    </rPh>
    <rPh sb="1" eb="3">
      <t>エキム</t>
    </rPh>
    <rPh sb="3" eb="4">
      <t>ヒ</t>
    </rPh>
    <rPh sb="6" eb="8">
      <t>インサツ</t>
    </rPh>
    <rPh sb="8" eb="10">
      <t>セイホン</t>
    </rPh>
    <rPh sb="10" eb="11">
      <t>ヒ</t>
    </rPh>
    <rPh sb="12" eb="13">
      <t>トウ</t>
    </rPh>
    <phoneticPr fontId="9"/>
  </si>
  <si>
    <t>消耗品費
（図書購入費含む）</t>
    <rPh sb="0" eb="2">
      <t>ショウモウ</t>
    </rPh>
    <rPh sb="2" eb="3">
      <t>ヒン</t>
    </rPh>
    <rPh sb="3" eb="4">
      <t>ヒ</t>
    </rPh>
    <rPh sb="6" eb="8">
      <t>トショ</t>
    </rPh>
    <rPh sb="8" eb="11">
      <t>コウニュウヒ</t>
    </rPh>
    <rPh sb="11" eb="12">
      <t>フク</t>
    </rPh>
    <phoneticPr fontId="9"/>
  </si>
  <si>
    <t>諸謝金</t>
    <rPh sb="0" eb="1">
      <t>ショ</t>
    </rPh>
    <rPh sb="1" eb="2">
      <t>アヤマ</t>
    </rPh>
    <rPh sb="2" eb="3">
      <t>キン</t>
    </rPh>
    <phoneticPr fontId="9"/>
  </si>
  <si>
    <t>旅費</t>
    <rPh sb="0" eb="1">
      <t>タビ</t>
    </rPh>
    <rPh sb="1" eb="2">
      <t>ヒ</t>
    </rPh>
    <phoneticPr fontId="9"/>
  </si>
  <si>
    <t>小項目</t>
    <rPh sb="0" eb="3">
      <t>ショウコウモク</t>
    </rPh>
    <phoneticPr fontId="9"/>
  </si>
  <si>
    <t>開催通知等</t>
    <rPh sb="0" eb="2">
      <t>カイサイ</t>
    </rPh>
    <rPh sb="2" eb="4">
      <t>ツウチ</t>
    </rPh>
    <rPh sb="4" eb="5">
      <t>トウ</t>
    </rPh>
    <phoneticPr fontId="9"/>
  </si>
  <si>
    <t>傷害保険（講師）</t>
    <rPh sb="0" eb="2">
      <t>ショウガイ</t>
    </rPh>
    <rPh sb="2" eb="4">
      <t>ホケン</t>
    </rPh>
    <rPh sb="5" eb="7">
      <t>コウシ</t>
    </rPh>
    <phoneticPr fontId="9"/>
  </si>
  <si>
    <t>印刷、広告等</t>
    <rPh sb="0" eb="2">
      <t>インサツ</t>
    </rPh>
    <rPh sb="3" eb="5">
      <t>コウコク</t>
    </rPh>
    <rPh sb="5" eb="6">
      <t>トウ</t>
    </rPh>
    <phoneticPr fontId="9"/>
  </si>
  <si>
    <t>人件費付帯経費</t>
    <rPh sb="0" eb="3">
      <t>ジンケンヒ</t>
    </rPh>
    <rPh sb="3" eb="5">
      <t>フタイ</t>
    </rPh>
    <rPh sb="5" eb="7">
      <t>ケイヒ</t>
    </rPh>
    <phoneticPr fontId="9"/>
  </si>
  <si>
    <t>委員会出席旅費等</t>
    <rPh sb="0" eb="2">
      <t>イイン</t>
    </rPh>
    <rPh sb="2" eb="3">
      <t>カイ</t>
    </rPh>
    <rPh sb="3" eb="5">
      <t>シュッセキ</t>
    </rPh>
    <rPh sb="5" eb="7">
      <t>リョヒ</t>
    </rPh>
    <rPh sb="7" eb="8">
      <t>トウ</t>
    </rPh>
    <phoneticPr fontId="9"/>
  </si>
  <si>
    <t>委員会出席謝金等</t>
    <rPh sb="0" eb="3">
      <t>イインカイ</t>
    </rPh>
    <rPh sb="3" eb="5">
      <t>シュッセキ</t>
    </rPh>
    <rPh sb="5" eb="7">
      <t>シャキン</t>
    </rPh>
    <rPh sb="7" eb="8">
      <t>トウ</t>
    </rPh>
    <phoneticPr fontId="9"/>
  </si>
  <si>
    <t>ＣＤ－ＲＯＭ等</t>
    <rPh sb="6" eb="7">
      <t>トウ</t>
    </rPh>
    <phoneticPr fontId="9"/>
  </si>
  <si>
    <t>派遣契約等</t>
    <rPh sb="0" eb="2">
      <t>ハケン</t>
    </rPh>
    <rPh sb="2" eb="4">
      <t>ケイヤク</t>
    </rPh>
    <rPh sb="4" eb="5">
      <t>トウ</t>
    </rPh>
    <phoneticPr fontId="9"/>
  </si>
  <si>
    <t>（注１）　行が足りない場合は、適宜追加してもよい。（行の書式はそろえること）</t>
    <rPh sb="1" eb="2">
      <t>チュウ</t>
    </rPh>
    <rPh sb="5" eb="6">
      <t>ギョウ</t>
    </rPh>
    <rPh sb="7" eb="8">
      <t>タ</t>
    </rPh>
    <rPh sb="11" eb="13">
      <t>バアイ</t>
    </rPh>
    <rPh sb="15" eb="17">
      <t>テキギ</t>
    </rPh>
    <rPh sb="17" eb="19">
      <t>ツイカ</t>
    </rPh>
    <rPh sb="26" eb="27">
      <t>ギョウ</t>
    </rPh>
    <rPh sb="28" eb="30">
      <t>ショシキ</t>
    </rPh>
    <phoneticPr fontId="9"/>
  </si>
  <si>
    <t>（注２）　単価の出せないものは、追加行に事項と金額を入力し、見積書等内訳を添付すること。</t>
    <rPh sb="1" eb="2">
      <t>チュウ</t>
    </rPh>
    <rPh sb="5" eb="7">
      <t>タンカ</t>
    </rPh>
    <rPh sb="8" eb="9">
      <t>ダ</t>
    </rPh>
    <rPh sb="16" eb="18">
      <t>ツイカ</t>
    </rPh>
    <rPh sb="18" eb="19">
      <t>ギョウ</t>
    </rPh>
    <rPh sb="20" eb="22">
      <t>ジコウ</t>
    </rPh>
    <rPh sb="23" eb="25">
      <t>キンガク</t>
    </rPh>
    <rPh sb="26" eb="28">
      <t>ニュウリョク</t>
    </rPh>
    <rPh sb="30" eb="33">
      <t>ミツモリショ</t>
    </rPh>
    <rPh sb="33" eb="34">
      <t>トウ</t>
    </rPh>
    <rPh sb="34" eb="36">
      <t>ウチワケ</t>
    </rPh>
    <rPh sb="37" eb="39">
      <t>テンプ</t>
    </rPh>
    <phoneticPr fontId="9"/>
  </si>
  <si>
    <t>　※上記③の算出式</t>
    <rPh sb="2" eb="4">
      <t>ジョウキ</t>
    </rPh>
    <rPh sb="6" eb="9">
      <t>サンシュツシキ</t>
    </rPh>
    <phoneticPr fontId="9"/>
  </si>
  <si>
    <t>　　（財団法人又は社団法人）</t>
    <rPh sb="3" eb="7">
      <t>ザイダンホウジン</t>
    </rPh>
    <rPh sb="7" eb="8">
      <t>マタ</t>
    </rPh>
    <rPh sb="9" eb="13">
      <t>シャダンホウジン</t>
    </rPh>
    <phoneticPr fontId="9"/>
  </si>
  <si>
    <t>　　算出率（％）＝管理費／（総事業費－間接事業費）×１００</t>
    <rPh sb="2" eb="4">
      <t>サンシュツ</t>
    </rPh>
    <rPh sb="4" eb="5">
      <t>リツ</t>
    </rPh>
    <rPh sb="9" eb="12">
      <t>カンリヒ</t>
    </rPh>
    <rPh sb="14" eb="15">
      <t>ソウ</t>
    </rPh>
    <rPh sb="15" eb="18">
      <t>ジギョウヒ</t>
    </rPh>
    <rPh sb="19" eb="21">
      <t>カンセツ</t>
    </rPh>
    <rPh sb="21" eb="24">
      <t>ジギョウヒ</t>
    </rPh>
    <phoneticPr fontId="9"/>
  </si>
  <si>
    <t>　　＊収支計算書から算出すること。</t>
    <rPh sb="3" eb="5">
      <t>シュウシ</t>
    </rPh>
    <rPh sb="5" eb="8">
      <t>ケイサンショ</t>
    </rPh>
    <rPh sb="10" eb="12">
      <t>サンシュツ</t>
    </rPh>
    <phoneticPr fontId="9"/>
  </si>
  <si>
    <t>　　（学校法人又は準学校法人）</t>
    <rPh sb="3" eb="5">
      <t>ガッコウ</t>
    </rPh>
    <rPh sb="5" eb="7">
      <t>ホウジン</t>
    </rPh>
    <rPh sb="7" eb="8">
      <t>マタ</t>
    </rPh>
    <rPh sb="9" eb="10">
      <t>ジュン</t>
    </rPh>
    <rPh sb="10" eb="12">
      <t>ガッコウ</t>
    </rPh>
    <rPh sb="12" eb="14">
      <t>ホウジン</t>
    </rPh>
    <phoneticPr fontId="9"/>
  </si>
  <si>
    <t>※①～③の算出率のうち、最も低い率</t>
    <rPh sb="5" eb="7">
      <t>サンシュツ</t>
    </rPh>
    <rPh sb="7" eb="8">
      <t>リツ</t>
    </rPh>
    <rPh sb="12" eb="13">
      <t>モット</t>
    </rPh>
    <rPh sb="14" eb="15">
      <t>ヒク</t>
    </rPh>
    <rPh sb="16" eb="17">
      <t>リツ</t>
    </rPh>
    <phoneticPr fontId="9"/>
  </si>
  <si>
    <t>下記①～③の率から、最も低い率を当該事業における一般管理費の率とし、精算時においてもこの率を用いる。</t>
    <rPh sb="0" eb="2">
      <t>カキ</t>
    </rPh>
    <rPh sb="6" eb="7">
      <t>リツ</t>
    </rPh>
    <rPh sb="10" eb="11">
      <t>モット</t>
    </rPh>
    <rPh sb="12" eb="13">
      <t>ヒク</t>
    </rPh>
    <rPh sb="14" eb="15">
      <t>リツ</t>
    </rPh>
    <rPh sb="16" eb="18">
      <t>トウガイ</t>
    </rPh>
    <rPh sb="18" eb="20">
      <t>ジギョウ</t>
    </rPh>
    <rPh sb="24" eb="26">
      <t>イッパン</t>
    </rPh>
    <rPh sb="26" eb="29">
      <t>カンリヒ</t>
    </rPh>
    <rPh sb="30" eb="31">
      <t>リツ</t>
    </rPh>
    <rPh sb="34" eb="36">
      <t>セイサン</t>
    </rPh>
    <rPh sb="36" eb="37">
      <t>ジ</t>
    </rPh>
    <rPh sb="44" eb="45">
      <t>リツ</t>
    </rPh>
    <rPh sb="46" eb="47">
      <t>モチ</t>
    </rPh>
    <phoneticPr fontId="9"/>
  </si>
  <si>
    <t>設定率</t>
    <rPh sb="0" eb="2">
      <t>セッテイ</t>
    </rPh>
    <rPh sb="2" eb="3">
      <t>リツ</t>
    </rPh>
    <phoneticPr fontId="9"/>
  </si>
  <si>
    <t>直近の事業年度の損益計算書及び収支計算書等による法人の支出の額に占める管理費の率</t>
    <rPh sb="0" eb="2">
      <t>チョッキン</t>
    </rPh>
    <rPh sb="3" eb="5">
      <t>ジギョウ</t>
    </rPh>
    <rPh sb="5" eb="7">
      <t>ネンド</t>
    </rPh>
    <rPh sb="8" eb="10">
      <t>ソンエキ</t>
    </rPh>
    <rPh sb="10" eb="13">
      <t>ケイサンショ</t>
    </rPh>
    <rPh sb="13" eb="14">
      <t>オヨ</t>
    </rPh>
    <rPh sb="15" eb="17">
      <t>シュウシ</t>
    </rPh>
    <rPh sb="17" eb="20">
      <t>ケイサンショ</t>
    </rPh>
    <rPh sb="20" eb="21">
      <t>トウ</t>
    </rPh>
    <rPh sb="24" eb="26">
      <t>ホウジン</t>
    </rPh>
    <rPh sb="27" eb="29">
      <t>シシュツ</t>
    </rPh>
    <rPh sb="30" eb="31">
      <t>ガク</t>
    </rPh>
    <rPh sb="32" eb="33">
      <t>シ</t>
    </rPh>
    <rPh sb="35" eb="38">
      <t>カンリヒ</t>
    </rPh>
    <rPh sb="39" eb="40">
      <t>リツ</t>
    </rPh>
    <phoneticPr fontId="9"/>
  </si>
  <si>
    <t>①</t>
    <phoneticPr fontId="9"/>
  </si>
  <si>
    <t>＝</t>
    <phoneticPr fontId="9"/>
  </si>
  <si>
    <t>×</t>
    <phoneticPr fontId="9"/>
  </si>
  <si>
    <t>＠</t>
    <phoneticPr fontId="9"/>
  </si>
  <si>
    <t>×</t>
    <phoneticPr fontId="9"/>
  </si>
  <si>
    <t>×</t>
    <phoneticPr fontId="9"/>
  </si>
  <si>
    <t>＠</t>
    <phoneticPr fontId="9"/>
  </si>
  <si>
    <t>×</t>
    <phoneticPr fontId="9"/>
  </si>
  <si>
    <t>＠</t>
    <phoneticPr fontId="9"/>
  </si>
  <si>
    <t>×</t>
    <phoneticPr fontId="9"/>
  </si>
  <si>
    <t>＠</t>
    <phoneticPr fontId="9"/>
  </si>
  <si>
    <t>＠</t>
    <phoneticPr fontId="9"/>
  </si>
  <si>
    <t>×</t>
    <phoneticPr fontId="9"/>
  </si>
  <si>
    <t>×</t>
    <phoneticPr fontId="9"/>
  </si>
  <si>
    <t>＠</t>
    <phoneticPr fontId="9"/>
  </si>
  <si>
    <t>×</t>
    <phoneticPr fontId="9"/>
  </si>
  <si>
    <t>備　　　考</t>
    <rPh sb="0" eb="1">
      <t>ソナエ</t>
    </rPh>
    <rPh sb="4" eb="5">
      <t>コウ</t>
    </rPh>
    <phoneticPr fontId="9"/>
  </si>
  <si>
    <t>一般管理費</t>
    <rPh sb="0" eb="2">
      <t>イッパン</t>
    </rPh>
    <rPh sb="2" eb="5">
      <t>カンリヒ</t>
    </rPh>
    <phoneticPr fontId="9"/>
  </si>
  <si>
    <t>再委託費</t>
    <rPh sb="0" eb="3">
      <t>サイイタク</t>
    </rPh>
    <rPh sb="3" eb="4">
      <t>ヒ</t>
    </rPh>
    <phoneticPr fontId="9"/>
  </si>
  <si>
    <t>再委託を行うもの</t>
    <rPh sb="0" eb="3">
      <t>サイイタク</t>
    </rPh>
    <rPh sb="4" eb="5">
      <t>オコナ</t>
    </rPh>
    <phoneticPr fontId="9"/>
  </si>
  <si>
    <t>算出額</t>
    <rPh sb="0" eb="2">
      <t>サンシュツ</t>
    </rPh>
    <rPh sb="2" eb="3">
      <t>ガク</t>
    </rPh>
    <phoneticPr fontId="9"/>
  </si>
  <si>
    <t>参考資料№</t>
    <rPh sb="0" eb="2">
      <t>サンコウ</t>
    </rPh>
    <rPh sb="2" eb="4">
      <t>シリョウ</t>
    </rPh>
    <phoneticPr fontId="9"/>
  </si>
  <si>
    <t>予算額</t>
    <rPh sb="0" eb="3">
      <t>ヨサンガク</t>
    </rPh>
    <phoneticPr fontId="9"/>
  </si>
  <si>
    <t>１０％（設定率の上限）</t>
    <rPh sb="4" eb="6">
      <t>セッテイ</t>
    </rPh>
    <rPh sb="6" eb="7">
      <t>リツ</t>
    </rPh>
    <rPh sb="8" eb="10">
      <t>ジョウゲン</t>
    </rPh>
    <phoneticPr fontId="9"/>
  </si>
  <si>
    <r>
      <t>　　算出率（％）＝｛（人件費－教員人件費）＋管理経費｝／事業活動支出の部</t>
    </r>
    <r>
      <rPr>
        <vertAlign val="superscript"/>
        <sz val="9"/>
        <rFont val="ＭＳ Ｐゴシック"/>
        <family val="3"/>
        <charset val="128"/>
      </rPr>
      <t>※１</t>
    </r>
    <r>
      <rPr>
        <sz val="9"/>
        <rFont val="ＭＳ Ｐゴシック"/>
        <family val="3"/>
        <charset val="128"/>
      </rPr>
      <t>合計×１００</t>
    </r>
    <rPh sb="2" eb="4">
      <t>サンシュツ</t>
    </rPh>
    <rPh sb="4" eb="5">
      <t>リツ</t>
    </rPh>
    <rPh sb="11" eb="14">
      <t>ジンケンヒ</t>
    </rPh>
    <rPh sb="15" eb="17">
      <t>キョウイン</t>
    </rPh>
    <rPh sb="17" eb="20">
      <t>ジンケンヒ</t>
    </rPh>
    <rPh sb="22" eb="24">
      <t>カンリ</t>
    </rPh>
    <rPh sb="24" eb="26">
      <t>ケイヒ</t>
    </rPh>
    <rPh sb="28" eb="30">
      <t>ジギョウ</t>
    </rPh>
    <rPh sb="30" eb="32">
      <t>カツドウ</t>
    </rPh>
    <rPh sb="32" eb="34">
      <t>シシュツ</t>
    </rPh>
    <rPh sb="35" eb="36">
      <t>ブ</t>
    </rPh>
    <rPh sb="38" eb="40">
      <t>ゴウケイ</t>
    </rPh>
    <phoneticPr fontId="9"/>
  </si>
  <si>
    <t>　　（※1）学校法人会計基準改正前の年度に当たっては、消費支出の部と読み替えること。</t>
    <rPh sb="6" eb="8">
      <t>ガッコウ</t>
    </rPh>
    <rPh sb="8" eb="10">
      <t>ホウジン</t>
    </rPh>
    <rPh sb="10" eb="12">
      <t>カイケイ</t>
    </rPh>
    <rPh sb="12" eb="14">
      <t>キジュン</t>
    </rPh>
    <rPh sb="14" eb="16">
      <t>カイセイ</t>
    </rPh>
    <rPh sb="16" eb="17">
      <t>マエ</t>
    </rPh>
    <rPh sb="18" eb="20">
      <t>ネンド</t>
    </rPh>
    <rPh sb="21" eb="22">
      <t>ア</t>
    </rPh>
    <rPh sb="27" eb="29">
      <t>ショウヒ</t>
    </rPh>
    <rPh sb="29" eb="31">
      <t>シシュツ</t>
    </rPh>
    <rPh sb="32" eb="33">
      <t>ブ</t>
    </rPh>
    <rPh sb="34" eb="35">
      <t>ヨ</t>
    </rPh>
    <rPh sb="36" eb="37">
      <t>カ</t>
    </rPh>
    <phoneticPr fontId="9"/>
  </si>
  <si>
    <t>設定率</t>
    <rPh sb="0" eb="2">
      <t>セッテイ</t>
    </rPh>
    <rPh sb="2" eb="3">
      <t>リツ</t>
    </rPh>
    <phoneticPr fontId="9"/>
  </si>
  <si>
    <t xml:space="preserve"> </t>
    <phoneticPr fontId="9"/>
  </si>
  <si>
    <t>←自動算出</t>
    <rPh sb="1" eb="3">
      <t>ジドウ</t>
    </rPh>
    <rPh sb="3" eb="5">
      <t>サンシュツ</t>
    </rPh>
    <phoneticPr fontId="9"/>
  </si>
  <si>
    <t>※規定がある場合は、別添のうえ、当該率を入力。規定のない場合は入力せず、③を算出し記載すること。</t>
    <rPh sb="1" eb="3">
      <t>キテイ</t>
    </rPh>
    <rPh sb="6" eb="8">
      <t>バアイ</t>
    </rPh>
    <rPh sb="10" eb="12">
      <t>ベッテン</t>
    </rPh>
    <rPh sb="16" eb="18">
      <t>トウガイ</t>
    </rPh>
    <rPh sb="18" eb="19">
      <t>リツ</t>
    </rPh>
    <rPh sb="20" eb="22">
      <t>ニュウリョク</t>
    </rPh>
    <rPh sb="23" eb="25">
      <t>キテイ</t>
    </rPh>
    <rPh sb="28" eb="30">
      <t>バアイ</t>
    </rPh>
    <rPh sb="31" eb="33">
      <t>ニュウリョク</t>
    </rPh>
    <rPh sb="38" eb="40">
      <t>サンシュツ</t>
    </rPh>
    <rPh sb="41" eb="43">
      <t>キサイ</t>
    </rPh>
    <phoneticPr fontId="9"/>
  </si>
  <si>
    <t>消費税相当額</t>
    <rPh sb="0" eb="6">
      <t>ショウヒゼイソウトウガク</t>
    </rPh>
    <phoneticPr fontId="9"/>
  </si>
  <si>
    <t>　　（国立大学法人、公立大学法人及び国公立高等専門学校）</t>
    <rPh sb="3" eb="5">
      <t>コクリツ</t>
    </rPh>
    <rPh sb="5" eb="7">
      <t>ダイガク</t>
    </rPh>
    <rPh sb="7" eb="9">
      <t>ホウジン</t>
    </rPh>
    <rPh sb="10" eb="12">
      <t>コウリツ</t>
    </rPh>
    <rPh sb="12" eb="14">
      <t>ダイガク</t>
    </rPh>
    <rPh sb="14" eb="16">
      <t>ホウジン</t>
    </rPh>
    <rPh sb="16" eb="17">
      <t>オヨ</t>
    </rPh>
    <rPh sb="18" eb="21">
      <t>コッコウリツ</t>
    </rPh>
    <rPh sb="21" eb="23">
      <t>コウトウ</t>
    </rPh>
    <rPh sb="23" eb="25">
      <t>センモン</t>
    </rPh>
    <rPh sb="25" eb="27">
      <t>ガッコウ</t>
    </rPh>
    <phoneticPr fontId="9"/>
  </si>
  <si>
    <t>　　＊損益計算書をから算出すること。</t>
    <rPh sb="3" eb="5">
      <t>ソンエキ</t>
    </rPh>
    <rPh sb="5" eb="8">
      <t>ケイサンショ</t>
    </rPh>
    <rPh sb="11" eb="13">
      <t>サンシュツ</t>
    </rPh>
    <phoneticPr fontId="9"/>
  </si>
  <si>
    <t>　　（企業における計算式 ）</t>
    <rPh sb="3" eb="5">
      <t>キギョウ</t>
    </rPh>
    <rPh sb="9" eb="11">
      <t>ケイサン</t>
    </rPh>
    <rPh sb="11" eb="12">
      <t>シキ</t>
    </rPh>
    <phoneticPr fontId="9"/>
  </si>
  <si>
    <t>　　算出率（％）＝（「販売費及び一般管理費」－「販売費」）／（売上原価）×１００</t>
    <rPh sb="2" eb="4">
      <t>サンシュツ</t>
    </rPh>
    <rPh sb="4" eb="5">
      <t>リツ</t>
    </rPh>
    <rPh sb="11" eb="14">
      <t>ハンバイヒ</t>
    </rPh>
    <rPh sb="14" eb="15">
      <t>オヨ</t>
    </rPh>
    <rPh sb="16" eb="18">
      <t>イッパン</t>
    </rPh>
    <rPh sb="18" eb="21">
      <t>カンリヒ</t>
    </rPh>
    <rPh sb="24" eb="27">
      <t>ハンバイヒ</t>
    </rPh>
    <rPh sb="31" eb="33">
      <t>ウリアゲ</t>
    </rPh>
    <rPh sb="33" eb="35">
      <t>ゲンカ</t>
    </rPh>
    <phoneticPr fontId="9"/>
  </si>
  <si>
    <t>　　＊ただし、『販売費（販売促進のために使用した経費（例：広告宣伝費、交際費等））』については、決算書の注記事項などに記載がある場合は、その販売費を採用し、記載がない場合は『販売費及び一般管理費』を『販売費』と『一般管理費』に区分した内訳書から『販売費』を採用すること。</t>
    <phoneticPr fontId="9"/>
  </si>
  <si>
    <t>一般管理費
（人件費＋事業費）×設定率</t>
    <rPh sb="7" eb="10">
      <t>ジンケンヒ</t>
    </rPh>
    <phoneticPr fontId="9"/>
  </si>
  <si>
    <t>　　算出率（％）＝一般管理費／事業費×１００</t>
    <rPh sb="2" eb="4">
      <t>サンシュツ</t>
    </rPh>
    <rPh sb="4" eb="5">
      <t>リツ</t>
    </rPh>
    <rPh sb="9" eb="11">
      <t>イッパン</t>
    </rPh>
    <rPh sb="11" eb="14">
      <t>カンリヒ</t>
    </rPh>
    <rPh sb="15" eb="18">
      <t>ジギョウヒ</t>
    </rPh>
    <phoneticPr fontId="9"/>
  </si>
  <si>
    <t>※（人件費＋事業費）×設定率</t>
    <rPh sb="2" eb="5">
      <t>ジンケンヒ</t>
    </rPh>
    <phoneticPr fontId="9"/>
  </si>
  <si>
    <t>所要経費</t>
    <rPh sb="0" eb="2">
      <t>ショヨウ</t>
    </rPh>
    <rPh sb="2" eb="4">
      <t>ケイヒ</t>
    </rPh>
    <phoneticPr fontId="9"/>
  </si>
  <si>
    <t>機関名</t>
    <rPh sb="0" eb="2">
      <t>キカン</t>
    </rPh>
    <rPh sb="2" eb="3">
      <t>メイ</t>
    </rPh>
    <phoneticPr fontId="9"/>
  </si>
  <si>
    <t>一般管理費設定率の決定調書</t>
    <rPh sb="0" eb="2">
      <t>イッパン</t>
    </rPh>
    <rPh sb="2" eb="5">
      <t>カンリヒ</t>
    </rPh>
    <rPh sb="5" eb="7">
      <t>セッテイ</t>
    </rPh>
    <rPh sb="7" eb="8">
      <t>リツ</t>
    </rPh>
    <rPh sb="9" eb="11">
      <t>ケッテイ</t>
    </rPh>
    <rPh sb="11" eb="13">
      <t>チョウショ</t>
    </rPh>
    <phoneticPr fontId="9"/>
  </si>
  <si>
    <t>必　要　経　費　内　訳　表　</t>
    <rPh sb="0" eb="1">
      <t>ヒツ</t>
    </rPh>
    <rPh sb="2" eb="3">
      <t>ヨウ</t>
    </rPh>
    <rPh sb="4" eb="5">
      <t>キョウ</t>
    </rPh>
    <rPh sb="6" eb="7">
      <t>ヒ</t>
    </rPh>
    <rPh sb="8" eb="9">
      <t>ウチ</t>
    </rPh>
    <rPh sb="10" eb="11">
      <t>ヤク</t>
    </rPh>
    <rPh sb="12" eb="13">
      <t>ヒョウ</t>
    </rPh>
    <phoneticPr fontId="9"/>
  </si>
  <si>
    <t>　本事業委託要項に基づき、以下について作成願います。</t>
    <rPh sb="1" eb="4">
      <t>ホンジギョウ</t>
    </rPh>
    <rPh sb="4" eb="8">
      <t>イタクヨウコウ</t>
    </rPh>
    <rPh sb="9" eb="10">
      <t>モト</t>
    </rPh>
    <rPh sb="13" eb="15">
      <t>イカ</t>
    </rPh>
    <rPh sb="19" eb="21">
      <t>サクセイ</t>
    </rPh>
    <rPh sb="21" eb="22">
      <t>ネガ</t>
    </rPh>
    <phoneticPr fontId="9"/>
  </si>
  <si>
    <t>・収入の部</t>
    <rPh sb="1" eb="3">
      <t>シュウニュウ</t>
    </rPh>
    <rPh sb="4" eb="5">
      <t>ブ</t>
    </rPh>
    <phoneticPr fontId="9"/>
  </si>
  <si>
    <t>費目</t>
    <rPh sb="0" eb="2">
      <t>ヒモク</t>
    </rPh>
    <phoneticPr fontId="9"/>
  </si>
  <si>
    <t>金額</t>
    <rPh sb="0" eb="2">
      <t>キンガク</t>
    </rPh>
    <phoneticPr fontId="9"/>
  </si>
  <si>
    <t>申請額</t>
    <rPh sb="0" eb="3">
      <t>シンセイガク</t>
    </rPh>
    <phoneticPr fontId="35"/>
  </si>
  <si>
    <t>合計（総事業費）</t>
    <rPh sb="0" eb="2">
      <t>ゴウケイ</t>
    </rPh>
    <rPh sb="3" eb="7">
      <t>ソウジギョウヒ</t>
    </rPh>
    <phoneticPr fontId="35"/>
  </si>
  <si>
    <t>※「本委託事業申請額以外の収入（見込額を含む。）」とは、国からの委託事業費（申請額）以外に本委託事業に事業参加者からの費用徴収、他機関からの収入等や、国からの委託事業費（申請額）以外で本委託事業に自己資金を充てる場合の金額を指します。</t>
    <rPh sb="16" eb="19">
      <t>ミコミガク</t>
    </rPh>
    <rPh sb="20" eb="21">
      <t>フク</t>
    </rPh>
    <rPh sb="34" eb="36">
      <t>ジギョウ</t>
    </rPh>
    <rPh sb="38" eb="41">
      <t>シンセイガク</t>
    </rPh>
    <rPh sb="81" eb="83">
      <t>ジギョウ</t>
    </rPh>
    <rPh sb="106" eb="108">
      <t>バアイ</t>
    </rPh>
    <rPh sb="109" eb="111">
      <t>キンガク</t>
    </rPh>
    <rPh sb="112" eb="113">
      <t>サ</t>
    </rPh>
    <phoneticPr fontId="35"/>
  </si>
  <si>
    <t>様式２（別紙２）</t>
    <phoneticPr fontId="9"/>
  </si>
  <si>
    <t>自己資金</t>
    <rPh sb="0" eb="4">
      <t>ジコシキン</t>
    </rPh>
    <phoneticPr fontId="35"/>
  </si>
  <si>
    <t>事業参加者からの費用徴収等（見込額を含む。）</t>
    <rPh sb="0" eb="5">
      <t>ジギョウサンカシャ</t>
    </rPh>
    <rPh sb="8" eb="12">
      <t>ヒヨウチョウシュウ</t>
    </rPh>
    <rPh sb="12" eb="13">
      <t>トウ</t>
    </rPh>
    <phoneticPr fontId="35"/>
  </si>
  <si>
    <t>機関が整備している受託規定に定められた率</t>
    <rPh sb="0" eb="2">
      <t>キカン</t>
    </rPh>
    <rPh sb="3" eb="5">
      <t>セイビ</t>
    </rPh>
    <rPh sb="9" eb="11">
      <t>ジュタク</t>
    </rPh>
    <rPh sb="11" eb="13">
      <t>キテイ</t>
    </rPh>
    <rPh sb="14" eb="15">
      <t>サダ</t>
    </rPh>
    <rPh sb="19" eb="20">
      <t>リツ</t>
    </rPh>
    <phoneticPr fontId="9"/>
  </si>
  <si>
    <t>令和５年度「地域ニーズに応える産学官連携を通じたリカレント教育プラットフォーム構築支援事業」所要経費</t>
    <rPh sb="0" eb="2">
      <t>レイワ</t>
    </rPh>
    <rPh sb="3" eb="5">
      <t>ネンド</t>
    </rPh>
    <rPh sb="46" eb="48">
      <t>ショヨウ</t>
    </rPh>
    <rPh sb="48" eb="50">
      <t>ケイヒ</t>
    </rPh>
    <phoneticPr fontId="9"/>
  </si>
  <si>
    <t>不（非）課税経費（人件費、外国旅費、保険料など）×消費税率</t>
    <rPh sb="0" eb="1">
      <t>フ</t>
    </rPh>
    <rPh sb="2" eb="3">
      <t>ヒ</t>
    </rPh>
    <rPh sb="4" eb="6">
      <t>カゼイ</t>
    </rPh>
    <rPh sb="6" eb="8">
      <t>ケイヒ</t>
    </rPh>
    <rPh sb="9" eb="12">
      <t>ジンケンヒ</t>
    </rPh>
    <rPh sb="13" eb="15">
      <t>ガイコク</t>
    </rPh>
    <rPh sb="15" eb="17">
      <t>リョヒ</t>
    </rPh>
    <rPh sb="18" eb="21">
      <t>ホケンリョウ</t>
    </rPh>
    <rPh sb="25" eb="28">
      <t>ショウヒゼイ</t>
    </rPh>
    <rPh sb="28" eb="29">
      <t>リツ</t>
    </rPh>
    <phoneticPr fontId="1"/>
  </si>
  <si>
    <t>インボイス影響額-経過措置の適用：無</t>
    <rPh sb="5" eb="8">
      <t>エイキョウガク</t>
    </rPh>
    <rPh sb="9" eb="11">
      <t>ケイカ</t>
    </rPh>
    <rPh sb="11" eb="13">
      <t>ソチ</t>
    </rPh>
    <rPh sb="14" eb="16">
      <t>テキヨウ</t>
    </rPh>
    <rPh sb="17" eb="18">
      <t>ム</t>
    </rPh>
    <phoneticPr fontId="1"/>
  </si>
  <si>
    <t>インボイス影響額-経過措置の適用：有</t>
    <rPh sb="5" eb="8">
      <t>エイキョウガク</t>
    </rPh>
    <rPh sb="9" eb="11">
      <t>ケイカ</t>
    </rPh>
    <rPh sb="11" eb="13">
      <t>ソチ</t>
    </rPh>
    <rPh sb="14" eb="16">
      <t>テキヨウ</t>
    </rPh>
    <rPh sb="17" eb="18">
      <t>アリ</t>
    </rPh>
    <phoneticPr fontId="1"/>
  </si>
  <si>
    <t>不（非）課税経費（人件費、外国旅費、保険料など）×消費税率</t>
  </si>
  <si>
    <t>〇%</t>
    <phoneticPr fontId="9"/>
  </si>
  <si>
    <t>インボイス影響額-経過措置の適用：無</t>
    <phoneticPr fontId="9"/>
  </si>
  <si>
    <t>インボイス影響額-経過措置の適用：有</t>
    <phoneticPr fontId="9"/>
  </si>
  <si>
    <r>
      <t>※「所要経費」シートの予算額における</t>
    </r>
    <r>
      <rPr>
        <u/>
        <sz val="9"/>
        <rFont val="ＭＳ Ｐゴシック"/>
        <family val="3"/>
        <charset val="128"/>
      </rPr>
      <t>「合計」（C22セル）の値と一致</t>
    </r>
    <r>
      <rPr>
        <sz val="9"/>
        <rFont val="ＭＳ Ｐゴシック"/>
        <family val="3"/>
        <charset val="128"/>
      </rPr>
      <t>すること。</t>
    </r>
    <rPh sb="2" eb="6">
      <t>ショヨウケイヒ</t>
    </rPh>
    <rPh sb="11" eb="14">
      <t>ヨサンガク</t>
    </rPh>
    <rPh sb="19" eb="21">
      <t>ゴウケイ</t>
    </rPh>
    <rPh sb="30" eb="31">
      <t>チ</t>
    </rPh>
    <rPh sb="32" eb="34">
      <t>イッチ</t>
    </rPh>
    <phoneticPr fontId="9"/>
  </si>
  <si>
    <t>「所要経費」シートのC22セル→</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</si>
</sst>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人&quot;"/>
    <numFmt numFmtId="177" formatCode="0&quot;回&quot;"/>
    <numFmt numFmtId="178" formatCode="&quot;@&quot;#,#00&quot;円&quot;"/>
    <numFmt numFmtId="179" formatCode="0&quot;ヶ所&quot;"/>
    <numFmt numFmtId="180" formatCode="0&quot;ヶ月&quot;"/>
    <numFmt numFmtId="181" formatCode="0&quot;台&quot;"/>
    <numFmt numFmtId="182" formatCode="#,##0&quot;円&quot;"/>
    <numFmt numFmtId="183" formatCode="#,###&quot;個&quot;"/>
    <numFmt numFmtId="184" formatCode="#&quot;頁&quot;"/>
    <numFmt numFmtId="185" formatCode="#,##0_);[Red]\(#,##0\)"/>
    <numFmt numFmtId="186" formatCode="#,##0;&quot;▲ &quot;#,##0"/>
  </numFmts>
  <fonts count="4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4"/>
      <name val="ＭＳ Ｐゴシック"/>
      <family val="3"/>
      <charset val="128"/>
    </font>
    <font>
      <u/>
      <sz val="11"/>
      <color indexed="12"/>
      <name val="ＭＳ Ｐゴシック"/>
      <family val="3"/>
      <charset val="128"/>
    </font>
    <font>
      <sz val="11"/>
      <name val="ＭＳ Ｐ明朝"/>
      <family val="1"/>
      <charset val="128"/>
    </font>
    <font>
      <sz val="12"/>
      <name val="ＭＳ Ｐゴシック"/>
      <family val="3"/>
      <charset val="128"/>
    </font>
    <font>
      <b/>
      <sz val="12"/>
      <name val="ＭＳ Ｐゴシック"/>
      <family val="3"/>
      <charset val="128"/>
    </font>
    <font>
      <sz val="10"/>
      <name val="ＭＳ Ｐゴシック"/>
      <family val="3"/>
      <charset val="128"/>
    </font>
    <font>
      <sz val="9"/>
      <name val="ＭＳ Ｐゴシック"/>
      <family val="3"/>
      <charset val="128"/>
    </font>
    <font>
      <sz val="12"/>
      <name val="HGPｺﾞｼｯｸE"/>
      <family val="3"/>
      <charset val="128"/>
    </font>
    <font>
      <sz val="11"/>
      <name val="ＭＳ Ｐゴシック"/>
      <family val="3"/>
      <charset val="128"/>
    </font>
    <font>
      <b/>
      <sz val="11"/>
      <color indexed="10"/>
      <name val="ＭＳ Ｐゴシック"/>
      <family val="3"/>
      <charset val="128"/>
    </font>
    <font>
      <b/>
      <sz val="16"/>
      <name val="ＭＳ Ｐゴシック"/>
      <family val="3"/>
      <charset val="128"/>
    </font>
    <font>
      <sz val="20"/>
      <name val="ＭＳ Ｐゴシック"/>
      <family val="3"/>
      <charset val="128"/>
    </font>
    <font>
      <sz val="16"/>
      <name val="ＭＳ Ｐゴシック"/>
      <family val="3"/>
      <charset val="128"/>
    </font>
    <font>
      <sz val="16"/>
      <color indexed="10"/>
      <name val="ＭＳ Ｐゴシック"/>
      <family val="3"/>
      <charset val="128"/>
    </font>
    <font>
      <u/>
      <sz val="11"/>
      <name val="ＭＳ Ｐゴシック"/>
      <family val="3"/>
      <charset val="128"/>
    </font>
    <font>
      <sz val="11"/>
      <color indexed="81"/>
      <name val="ＭＳ Ｐゴシック"/>
      <family val="3"/>
      <charset val="128"/>
    </font>
    <font>
      <sz val="16"/>
      <color rgb="FFFF0000"/>
      <name val="ＭＳ Ｐゴシック"/>
      <family val="3"/>
      <charset val="128"/>
    </font>
    <font>
      <sz val="11"/>
      <color theme="1"/>
      <name val="ＭＳ Ｐゴシック"/>
      <family val="3"/>
      <charset val="128"/>
      <scheme val="minor"/>
    </font>
    <font>
      <vertAlign val="superscript"/>
      <sz val="9"/>
      <name val="ＭＳ Ｐゴシック"/>
      <family val="3"/>
      <charset val="128"/>
    </font>
    <font>
      <sz val="11"/>
      <color rgb="FFFF0000"/>
      <name val="ＭＳ Ｐゴシック"/>
      <family val="3"/>
      <charset val="128"/>
    </font>
    <font>
      <sz val="11"/>
      <color theme="1"/>
      <name val="ＭＳ Ｐゴシック"/>
      <family val="3"/>
      <charset val="128"/>
    </font>
    <font>
      <sz val="16"/>
      <color theme="1"/>
      <name val="ＭＳ Ｐゴシック"/>
      <family val="3"/>
      <charset val="128"/>
    </font>
    <font>
      <sz val="14"/>
      <color theme="1"/>
      <name val="ＭＳ Ｐゴシック"/>
      <family val="3"/>
      <charset val="128"/>
    </font>
    <font>
      <strike/>
      <sz val="11"/>
      <color theme="1"/>
      <name val="ＭＳ Ｐゴシック"/>
      <family val="3"/>
      <charset val="128"/>
    </font>
    <font>
      <sz val="10.5"/>
      <name val="ＭＳ Ｐゴシック"/>
      <family val="3"/>
      <charset val="128"/>
    </font>
    <font>
      <sz val="6"/>
      <name val="ＭＳ Ｐゴシック"/>
      <family val="2"/>
      <charset val="128"/>
      <scheme val="minor"/>
    </font>
    <font>
      <b/>
      <sz val="10"/>
      <name val="ＭＳ Ｐゴシック"/>
      <family val="3"/>
      <charset val="128"/>
    </font>
    <font>
      <u/>
      <sz val="9"/>
      <name val="ＭＳ Ｐゴシック"/>
      <family val="3"/>
      <charset val="128"/>
    </font>
    <font>
      <sz val="14"/>
      <color rgb="FFFF0000"/>
      <name val="ＭＳ Ｐゴシック"/>
      <family val="3"/>
      <charset val="128"/>
    </font>
    <font>
      <b/>
      <sz val="9"/>
      <color indexed="81"/>
      <name val="MS P ゴシック"/>
      <family val="3"/>
      <charset val="128"/>
    </font>
    <font>
      <b/>
      <sz val="16"/>
      <color indexed="81"/>
      <name val="MS P ゴシック"/>
      <family val="3"/>
      <charset val="128"/>
    </font>
  </fonts>
  <fills count="5">
    <fill>
      <patternFill patternType="none"/>
    </fill>
    <fill>
      <patternFill patternType="gray125"/>
    </fill>
    <fill>
      <patternFill patternType="solid">
        <fgColor indexed="41"/>
        <bgColor indexed="64"/>
      </patternFill>
    </fill>
    <fill>
      <patternFill patternType="solid">
        <fgColor theme="0" tint="-0.499984740745262"/>
        <bgColor indexed="64"/>
      </patternFill>
    </fill>
    <fill>
      <patternFill patternType="solid">
        <fgColor rgb="FFFFFF99"/>
        <bgColor indexed="64"/>
      </patternFill>
    </fill>
  </fills>
  <borders count="96">
    <border>
      <left/>
      <right/>
      <top/>
      <bottom/>
      <diagonal/>
    </border>
    <border>
      <left/>
      <right/>
      <top style="thin">
        <color indexed="64"/>
      </top>
      <bottom/>
      <diagonal/>
    </border>
    <border>
      <left style="medium">
        <color indexed="64"/>
      </left>
      <right/>
      <top/>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thin">
        <color indexed="64"/>
      </right>
      <top/>
      <bottom style="thin">
        <color indexed="64"/>
      </bottom>
      <diagonal/>
    </border>
    <border>
      <left style="double">
        <color indexed="64"/>
      </left>
      <right style="thin">
        <color indexed="64"/>
      </right>
      <top style="double">
        <color indexed="64"/>
      </top>
      <bottom style="thin">
        <color indexed="64"/>
      </bottom>
      <diagonal/>
    </border>
    <border>
      <left style="medium">
        <color indexed="64"/>
      </left>
      <right/>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double">
        <color indexed="64"/>
      </bottom>
      <diagonal/>
    </border>
    <border>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right style="thin">
        <color indexed="64"/>
      </right>
      <top style="thin">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dotted">
        <color indexed="64"/>
      </right>
      <top style="medium">
        <color indexed="64"/>
      </top>
      <bottom/>
      <diagonal/>
    </border>
    <border>
      <left style="thin">
        <color indexed="64"/>
      </left>
      <right style="thin">
        <color indexed="64"/>
      </right>
      <top/>
      <bottom/>
      <diagonal/>
    </border>
    <border>
      <left style="thin">
        <color indexed="64"/>
      </left>
      <right style="dotted">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medium">
        <color indexed="64"/>
      </bottom>
      <diagonal/>
    </border>
    <border>
      <left/>
      <right style="thin">
        <color indexed="64"/>
      </right>
      <top style="medium">
        <color indexed="64"/>
      </top>
      <bottom/>
      <diagonal/>
    </border>
    <border>
      <left style="thin">
        <color indexed="64"/>
      </left>
      <right/>
      <top/>
      <bottom/>
      <diagonal/>
    </border>
    <border>
      <left/>
      <right/>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double">
        <color indexed="64"/>
      </top>
      <bottom style="thin">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bottom style="double">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double">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uble">
        <color indexed="64"/>
      </left>
      <right/>
      <top/>
      <bottom/>
      <diagonal/>
    </border>
    <border>
      <left/>
      <right style="double">
        <color indexed="64"/>
      </right>
      <top style="double">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style="thin">
        <color indexed="64"/>
      </top>
      <bottom style="double">
        <color indexed="64"/>
      </bottom>
      <diagonal/>
    </border>
    <border>
      <left/>
      <right style="double">
        <color indexed="64"/>
      </right>
      <top style="thin">
        <color indexed="64"/>
      </top>
      <bottom style="double">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style="thin">
        <color indexed="64"/>
      </left>
      <right style="dotted">
        <color indexed="64"/>
      </right>
      <top/>
      <bottom style="medium">
        <color indexed="64"/>
      </bottom>
      <diagonal/>
    </border>
    <border>
      <left style="medium">
        <color indexed="64"/>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hair">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s>
  <cellStyleXfs count="19">
    <xf numFmtId="0" fontId="0" fillId="0" borderId="0"/>
    <xf numFmtId="0" fontId="11" fillId="0" borderId="0" applyNumberFormat="0" applyFill="0" applyBorder="0" applyAlignment="0" applyProtection="0">
      <alignment vertical="top"/>
      <protection locked="0"/>
    </xf>
    <xf numFmtId="38" fontId="8" fillId="0" borderId="0" applyFont="0" applyFill="0" applyBorder="0" applyAlignment="0" applyProtection="0"/>
    <xf numFmtId="0" fontId="8" fillId="0" borderId="0"/>
    <xf numFmtId="0" fontId="8" fillId="0" borderId="0">
      <alignment vertical="center"/>
    </xf>
    <xf numFmtId="0" fontId="8" fillId="0" borderId="0">
      <alignment vertical="center"/>
    </xf>
    <xf numFmtId="0" fontId="8" fillId="0" borderId="0">
      <alignment vertical="center"/>
    </xf>
    <xf numFmtId="0" fontId="27" fillId="0" borderId="0">
      <alignment vertical="center"/>
    </xf>
    <xf numFmtId="0" fontId="7" fillId="0" borderId="0">
      <alignment vertical="center"/>
    </xf>
    <xf numFmtId="0" fontId="8" fillId="0" borderId="0">
      <alignment vertical="center"/>
    </xf>
    <xf numFmtId="0" fontId="8" fillId="0" borderId="0">
      <alignment vertical="center"/>
    </xf>
    <xf numFmtId="0" fontId="6" fillId="0" borderId="0">
      <alignment vertical="center"/>
    </xf>
    <xf numFmtId="0" fontId="5" fillId="0" borderId="0">
      <alignment vertical="center"/>
    </xf>
    <xf numFmtId="0" fontId="4" fillId="0" borderId="0">
      <alignment vertical="center"/>
    </xf>
    <xf numFmtId="38" fontId="8" fillId="0" borderId="0" applyFont="0" applyFill="0" applyBorder="0" applyAlignment="0" applyProtection="0"/>
    <xf numFmtId="0" fontId="3" fillId="0" borderId="0">
      <alignment vertical="center"/>
    </xf>
    <xf numFmtId="0" fontId="2" fillId="0" borderId="0">
      <alignment vertical="center"/>
    </xf>
    <xf numFmtId="0" fontId="8" fillId="0" borderId="0">
      <alignment vertical="center"/>
    </xf>
    <xf numFmtId="38" fontId="8" fillId="0" borderId="0" applyFont="0" applyFill="0" applyBorder="0" applyAlignment="0" applyProtection="0"/>
  </cellStyleXfs>
  <cellXfs count="424">
    <xf numFmtId="0" fontId="0" fillId="0" borderId="0" xfId="0"/>
    <xf numFmtId="0" fontId="10" fillId="0" borderId="0" xfId="0" applyFont="1" applyAlignment="1">
      <alignment vertical="center"/>
    </xf>
    <xf numFmtId="0" fontId="8" fillId="0" borderId="0" xfId="5">
      <alignment vertical="center"/>
    </xf>
    <xf numFmtId="0" fontId="8" fillId="0" borderId="0" xfId="6">
      <alignment vertical="center"/>
    </xf>
    <xf numFmtId="0" fontId="12" fillId="0" borderId="0" xfId="5" applyFont="1" applyAlignment="1">
      <alignment horizontal="distributed" vertical="center" indent="2"/>
    </xf>
    <xf numFmtId="0" fontId="8" fillId="0" borderId="2" xfId="6" applyBorder="1" applyAlignment="1">
      <alignment horizontal="center" vertical="center" shrinkToFit="1"/>
    </xf>
    <xf numFmtId="0" fontId="8" fillId="0" borderId="3" xfId="6" applyBorder="1" applyAlignment="1">
      <alignment horizontal="distributed" vertical="center" shrinkToFit="1"/>
    </xf>
    <xf numFmtId="0" fontId="8" fillId="0" borderId="4" xfId="0" applyFont="1" applyBorder="1" applyAlignment="1">
      <alignment horizontal="center" vertical="center"/>
    </xf>
    <xf numFmtId="0" fontId="8" fillId="0" borderId="2" xfId="6" applyBorder="1">
      <alignment vertical="center"/>
    </xf>
    <xf numFmtId="0" fontId="8" fillId="0" borderId="5" xfId="6" applyBorder="1" applyAlignment="1">
      <alignment horizontal="distributed" vertical="center"/>
    </xf>
    <xf numFmtId="0" fontId="8" fillId="0" borderId="6" xfId="6" applyBorder="1">
      <alignment vertical="center"/>
    </xf>
    <xf numFmtId="0" fontId="8" fillId="0" borderId="5" xfId="6" applyBorder="1" applyAlignment="1">
      <alignment horizontal="distributed" vertical="center" wrapText="1"/>
    </xf>
    <xf numFmtId="0" fontId="8" fillId="0" borderId="0" xfId="4">
      <alignment vertical="center"/>
    </xf>
    <xf numFmtId="0" fontId="19" fillId="0" borderId="0" xfId="4" applyFont="1" applyAlignment="1">
      <alignment horizontal="right" vertical="center" shrinkToFit="1"/>
    </xf>
    <xf numFmtId="0" fontId="19" fillId="0" borderId="0" xfId="0" applyFont="1" applyAlignment="1">
      <alignment horizontal="right" vertical="center" shrinkToFit="1"/>
    </xf>
    <xf numFmtId="0" fontId="19" fillId="0" borderId="0" xfId="4" applyFont="1" applyAlignment="1">
      <alignment horizontal="center" vertical="center"/>
    </xf>
    <xf numFmtId="0" fontId="14" fillId="0" borderId="9" xfId="4" applyFont="1" applyBorder="1" applyAlignment="1">
      <alignment horizontal="right" vertical="center"/>
    </xf>
    <xf numFmtId="0" fontId="20" fillId="0" borderId="11" xfId="4" applyFont="1" applyBorder="1" applyAlignment="1">
      <alignment vertical="center" shrinkToFit="1"/>
    </xf>
    <xf numFmtId="0" fontId="8" fillId="0" borderId="0" xfId="0" applyFont="1" applyAlignment="1">
      <alignment vertical="center"/>
    </xf>
    <xf numFmtId="0" fontId="21" fillId="0" borderId="0" xfId="0" applyFont="1" applyAlignment="1">
      <alignment horizontal="center" vertical="center"/>
    </xf>
    <xf numFmtId="0" fontId="10" fillId="0" borderId="0" xfId="6" applyFont="1" applyAlignment="1">
      <alignment horizontal="right"/>
    </xf>
    <xf numFmtId="182" fontId="10" fillId="0" borderId="0" xfId="0" applyNumberFormat="1" applyFont="1" applyAlignment="1">
      <alignment horizontal="right" vertical="center"/>
    </xf>
    <xf numFmtId="0" fontId="10" fillId="0" borderId="13" xfId="0" applyFont="1" applyBorder="1" applyAlignment="1">
      <alignment horizontal="center" vertical="center"/>
    </xf>
    <xf numFmtId="182" fontId="22" fillId="2" borderId="15" xfId="0" applyNumberFormat="1" applyFont="1" applyFill="1" applyBorder="1" applyAlignment="1">
      <alignment vertical="center" shrinkToFit="1"/>
    </xf>
    <xf numFmtId="176" fontId="22" fillId="0" borderId="17" xfId="0" applyNumberFormat="1" applyFont="1" applyBorder="1" applyAlignment="1">
      <alignment vertical="center" shrinkToFit="1"/>
    </xf>
    <xf numFmtId="0" fontId="22" fillId="0" borderId="17" xfId="0" applyFont="1" applyBorder="1" applyAlignment="1">
      <alignment horizontal="center" vertical="center"/>
    </xf>
    <xf numFmtId="177" fontId="22" fillId="0" borderId="17" xfId="0" applyNumberFormat="1" applyFont="1" applyBorder="1" applyAlignment="1">
      <alignment vertical="center" shrinkToFit="1"/>
    </xf>
    <xf numFmtId="177" fontId="22" fillId="0" borderId="17" xfId="0" applyNumberFormat="1" applyFont="1" applyBorder="1" applyAlignment="1">
      <alignment horizontal="center" vertical="center"/>
    </xf>
    <xf numFmtId="178" fontId="22" fillId="0" borderId="18" xfId="0" applyNumberFormat="1" applyFont="1" applyBorder="1" applyAlignment="1">
      <alignment vertical="center"/>
    </xf>
    <xf numFmtId="38" fontId="22" fillId="0" borderId="10" xfId="2" applyFont="1" applyFill="1" applyBorder="1" applyAlignment="1">
      <alignment vertical="center" shrinkToFit="1"/>
    </xf>
    <xf numFmtId="178" fontId="22" fillId="0" borderId="17" xfId="0" applyNumberFormat="1" applyFont="1" applyBorder="1" applyAlignment="1">
      <alignment vertical="center" shrinkToFit="1"/>
    </xf>
    <xf numFmtId="182" fontId="22" fillId="2" borderId="17" xfId="0" applyNumberFormat="1" applyFont="1" applyFill="1" applyBorder="1" applyAlignment="1">
      <alignment vertical="center" shrinkToFit="1"/>
    </xf>
    <xf numFmtId="176" fontId="22" fillId="0" borderId="5" xfId="0" applyNumberFormat="1" applyFont="1" applyBorder="1" applyAlignment="1">
      <alignment vertical="center" shrinkToFit="1"/>
    </xf>
    <xf numFmtId="0" fontId="22" fillId="0" borderId="5" xfId="0" applyFont="1" applyBorder="1" applyAlignment="1">
      <alignment horizontal="center" vertical="center"/>
    </xf>
    <xf numFmtId="177" fontId="22" fillId="0" borderId="5" xfId="0" applyNumberFormat="1" applyFont="1" applyBorder="1" applyAlignment="1">
      <alignment vertical="center" shrinkToFit="1"/>
    </xf>
    <xf numFmtId="177" fontId="22" fillId="0" borderId="5" xfId="0" applyNumberFormat="1" applyFont="1" applyBorder="1" applyAlignment="1">
      <alignment horizontal="center" vertical="center"/>
    </xf>
    <xf numFmtId="178" fontId="22" fillId="0" borderId="20" xfId="0" applyNumberFormat="1" applyFont="1" applyBorder="1" applyAlignment="1">
      <alignment vertical="center"/>
    </xf>
    <xf numFmtId="38" fontId="22" fillId="0" borderId="21" xfId="2" applyFont="1" applyFill="1" applyBorder="1" applyAlignment="1">
      <alignment vertical="center" shrinkToFit="1"/>
    </xf>
    <xf numFmtId="178" fontId="22" fillId="0" borderId="5" xfId="0" applyNumberFormat="1" applyFont="1" applyBorder="1" applyAlignment="1">
      <alignment vertical="center" shrinkToFit="1"/>
    </xf>
    <xf numFmtId="182" fontId="22" fillId="2" borderId="5" xfId="0" applyNumberFormat="1" applyFont="1" applyFill="1" applyBorder="1" applyAlignment="1">
      <alignment vertical="center" shrinkToFit="1"/>
    </xf>
    <xf numFmtId="184" fontId="22" fillId="0" borderId="5" xfId="0" applyNumberFormat="1" applyFont="1" applyBorder="1" applyAlignment="1">
      <alignment vertical="center" shrinkToFit="1"/>
    </xf>
    <xf numFmtId="182" fontId="22" fillId="2" borderId="22" xfId="0" applyNumberFormat="1" applyFont="1" applyFill="1" applyBorder="1" applyAlignment="1">
      <alignment vertical="center" shrinkToFit="1"/>
    </xf>
    <xf numFmtId="176" fontId="22" fillId="0" borderId="25" xfId="0" applyNumberFormat="1" applyFont="1" applyBorder="1" applyAlignment="1">
      <alignment vertical="center" shrinkToFit="1"/>
    </xf>
    <xf numFmtId="0" fontId="22" fillId="0" borderId="25" xfId="0" applyFont="1" applyBorder="1" applyAlignment="1">
      <alignment horizontal="center" vertical="center"/>
    </xf>
    <xf numFmtId="184" fontId="22" fillId="0" borderId="25" xfId="0" applyNumberFormat="1" applyFont="1" applyBorder="1" applyAlignment="1">
      <alignment vertical="center" shrinkToFit="1"/>
    </xf>
    <xf numFmtId="177" fontId="22" fillId="0" borderId="25" xfId="0" applyNumberFormat="1" applyFont="1" applyBorder="1" applyAlignment="1">
      <alignment horizontal="center" vertical="center"/>
    </xf>
    <xf numFmtId="178" fontId="22" fillId="0" borderId="26" xfId="0" applyNumberFormat="1" applyFont="1" applyBorder="1" applyAlignment="1">
      <alignment vertical="center"/>
    </xf>
    <xf numFmtId="178" fontId="22" fillId="0" borderId="25" xfId="0" applyNumberFormat="1" applyFont="1" applyBorder="1" applyAlignment="1">
      <alignment vertical="center" shrinkToFit="1"/>
    </xf>
    <xf numFmtId="182" fontId="22" fillId="2" borderId="25" xfId="0" applyNumberFormat="1" applyFont="1" applyFill="1" applyBorder="1" applyAlignment="1">
      <alignment vertical="center" shrinkToFit="1"/>
    </xf>
    <xf numFmtId="0" fontId="22" fillId="0" borderId="28" xfId="0" applyFont="1" applyBorder="1" applyAlignment="1">
      <alignment vertical="center"/>
    </xf>
    <xf numFmtId="176" fontId="22" fillId="0" borderId="28" xfId="0" applyNumberFormat="1" applyFont="1" applyBorder="1" applyAlignment="1">
      <alignment vertical="center" shrinkToFit="1"/>
    </xf>
    <xf numFmtId="0" fontId="22" fillId="0" borderId="28" xfId="0" applyFont="1" applyBorder="1" applyAlignment="1">
      <alignment horizontal="center" vertical="center"/>
    </xf>
    <xf numFmtId="184" fontId="22" fillId="0" borderId="28" xfId="0" applyNumberFormat="1" applyFont="1" applyBorder="1" applyAlignment="1">
      <alignment vertical="center" shrinkToFit="1"/>
    </xf>
    <xf numFmtId="177" fontId="22" fillId="0" borderId="28" xfId="0" applyNumberFormat="1" applyFont="1" applyBorder="1" applyAlignment="1">
      <alignment horizontal="center" vertical="center"/>
    </xf>
    <xf numFmtId="178" fontId="22" fillId="0" borderId="28" xfId="0" applyNumberFormat="1" applyFont="1" applyBorder="1" applyAlignment="1">
      <alignment vertical="center"/>
    </xf>
    <xf numFmtId="38" fontId="22" fillId="0" borderId="28" xfId="2" applyFont="1" applyFill="1" applyBorder="1" applyAlignment="1">
      <alignment vertical="center"/>
    </xf>
    <xf numFmtId="178" fontId="22" fillId="0" borderId="28" xfId="0" applyNumberFormat="1" applyFont="1" applyBorder="1" applyAlignment="1">
      <alignment vertical="center" shrinkToFit="1"/>
    </xf>
    <xf numFmtId="0" fontId="10" fillId="0" borderId="29" xfId="0" applyFont="1" applyBorder="1" applyAlignment="1">
      <alignment horizontal="distributed" vertical="center"/>
    </xf>
    <xf numFmtId="0" fontId="10" fillId="0" borderId="30" xfId="0" applyFont="1" applyBorder="1" applyAlignment="1">
      <alignment horizontal="center" vertical="center"/>
    </xf>
    <xf numFmtId="0" fontId="10" fillId="0" borderId="23" xfId="0" applyFont="1" applyBorder="1" applyAlignment="1">
      <alignment horizontal="center" vertical="center"/>
    </xf>
    <xf numFmtId="38" fontId="22" fillId="0" borderId="27" xfId="2" applyFont="1" applyFill="1" applyBorder="1" applyAlignment="1">
      <alignment vertical="center" shrinkToFit="1"/>
    </xf>
    <xf numFmtId="182" fontId="22" fillId="2" borderId="31" xfId="0" applyNumberFormat="1" applyFont="1" applyFill="1" applyBorder="1" applyAlignment="1">
      <alignment vertical="center" shrinkToFit="1"/>
    </xf>
    <xf numFmtId="176" fontId="22" fillId="0" borderId="33" xfId="0" applyNumberFormat="1" applyFont="1" applyBorder="1" applyAlignment="1">
      <alignment vertical="center" shrinkToFit="1"/>
    </xf>
    <xf numFmtId="0" fontId="22" fillId="0" borderId="33" xfId="0" applyFont="1" applyBorder="1" applyAlignment="1">
      <alignment horizontal="center" vertical="center"/>
    </xf>
    <xf numFmtId="177" fontId="22" fillId="0" borderId="33" xfId="0" applyNumberFormat="1" applyFont="1" applyBorder="1" applyAlignment="1">
      <alignment horizontal="center" vertical="center"/>
    </xf>
    <xf numFmtId="178" fontId="22" fillId="0" borderId="34" xfId="0" applyNumberFormat="1" applyFont="1" applyBorder="1" applyAlignment="1">
      <alignment vertical="center"/>
    </xf>
    <xf numFmtId="38" fontId="22" fillId="0" borderId="35" xfId="2" applyFont="1" applyFill="1" applyBorder="1" applyAlignment="1">
      <alignment vertical="center" shrinkToFit="1"/>
    </xf>
    <xf numFmtId="178" fontId="22" fillId="0" borderId="33" xfId="0" applyNumberFormat="1" applyFont="1" applyBorder="1" applyAlignment="1">
      <alignment vertical="center" shrinkToFit="1"/>
    </xf>
    <xf numFmtId="182" fontId="22" fillId="2" borderId="33" xfId="0" applyNumberFormat="1" applyFont="1" applyFill="1" applyBorder="1" applyAlignment="1">
      <alignment vertical="center" shrinkToFit="1"/>
    </xf>
    <xf numFmtId="177" fontId="22" fillId="0" borderId="25" xfId="0" applyNumberFormat="1" applyFont="1" applyBorder="1" applyAlignment="1">
      <alignment vertical="center" shrinkToFit="1"/>
    </xf>
    <xf numFmtId="0" fontId="22" fillId="0" borderId="33" xfId="0" applyFont="1" applyBorder="1" applyAlignment="1">
      <alignment vertical="center" shrinkToFit="1"/>
    </xf>
    <xf numFmtId="183" fontId="22" fillId="0" borderId="5" xfId="0" applyNumberFormat="1" applyFont="1" applyBorder="1" applyAlignment="1">
      <alignment vertical="center" shrinkToFit="1"/>
    </xf>
    <xf numFmtId="0" fontId="22" fillId="0" borderId="5" xfId="0" applyFont="1" applyBorder="1" applyAlignment="1">
      <alignment vertical="center" shrinkToFit="1"/>
    </xf>
    <xf numFmtId="181" fontId="22" fillId="0" borderId="17" xfId="0" applyNumberFormat="1" applyFont="1" applyBorder="1" applyAlignment="1">
      <alignment vertical="center" shrinkToFit="1"/>
    </xf>
    <xf numFmtId="178" fontId="22" fillId="0" borderId="17" xfId="0" applyNumberFormat="1" applyFont="1" applyBorder="1" applyAlignment="1">
      <alignment horizontal="center" vertical="center"/>
    </xf>
    <xf numFmtId="0" fontId="10" fillId="0" borderId="29" xfId="0" applyFont="1" applyBorder="1" applyAlignment="1">
      <alignment vertical="center" shrinkToFit="1"/>
    </xf>
    <xf numFmtId="0" fontId="22" fillId="0" borderId="36" xfId="0" applyFont="1" applyBorder="1" applyAlignment="1">
      <alignment horizontal="center" vertical="center"/>
    </xf>
    <xf numFmtId="178" fontId="22" fillId="0" borderId="36" xfId="0" applyNumberFormat="1" applyFont="1" applyBorder="1" applyAlignment="1">
      <alignment horizontal="center" vertical="center"/>
    </xf>
    <xf numFmtId="178" fontId="22" fillId="0" borderId="37" xfId="0" applyNumberFormat="1" applyFont="1" applyBorder="1" applyAlignment="1">
      <alignment vertical="center"/>
    </xf>
    <xf numFmtId="178" fontId="22" fillId="0" borderId="36" xfId="0" applyNumberFormat="1" applyFont="1" applyBorder="1" applyAlignment="1">
      <alignment vertical="center" shrinkToFit="1"/>
    </xf>
    <xf numFmtId="182" fontId="22" fillId="2" borderId="36" xfId="0" applyNumberFormat="1" applyFont="1" applyFill="1" applyBorder="1" applyAlignment="1">
      <alignment vertical="center" shrinkToFit="1"/>
    </xf>
    <xf numFmtId="179" fontId="22" fillId="0" borderId="17" xfId="0" applyNumberFormat="1" applyFont="1" applyBorder="1" applyAlignment="1">
      <alignment vertical="center" shrinkToFit="1"/>
    </xf>
    <xf numFmtId="178" fontId="22" fillId="0" borderId="5" xfId="0" applyNumberFormat="1" applyFont="1" applyBorder="1" applyAlignment="1">
      <alignment horizontal="center" vertical="center"/>
    </xf>
    <xf numFmtId="176" fontId="22" fillId="0" borderId="7" xfId="0" applyNumberFormat="1" applyFont="1" applyBorder="1" applyAlignment="1">
      <alignment vertical="center" shrinkToFit="1"/>
    </xf>
    <xf numFmtId="0" fontId="22" fillId="0" borderId="38" xfId="0" applyFont="1" applyBorder="1" applyAlignment="1">
      <alignment horizontal="center" vertical="center"/>
    </xf>
    <xf numFmtId="177" fontId="22" fillId="0" borderId="7" xfId="0" applyNumberFormat="1" applyFont="1" applyBorder="1" applyAlignment="1">
      <alignment vertical="center" shrinkToFit="1"/>
    </xf>
    <xf numFmtId="177" fontId="22" fillId="0" borderId="7" xfId="0" applyNumberFormat="1" applyFont="1" applyBorder="1" applyAlignment="1">
      <alignment horizontal="center" vertical="center"/>
    </xf>
    <xf numFmtId="178" fontId="22" fillId="0" borderId="39" xfId="0" applyNumberFormat="1" applyFont="1" applyBorder="1" applyAlignment="1">
      <alignment vertical="center"/>
    </xf>
    <xf numFmtId="38" fontId="22" fillId="0" borderId="40" xfId="2" applyFont="1" applyFill="1" applyBorder="1" applyAlignment="1">
      <alignment vertical="center" shrinkToFit="1"/>
    </xf>
    <xf numFmtId="178" fontId="22" fillId="0" borderId="7" xfId="0" applyNumberFormat="1" applyFont="1" applyBorder="1" applyAlignment="1">
      <alignment vertical="center" shrinkToFit="1"/>
    </xf>
    <xf numFmtId="0" fontId="22" fillId="0" borderId="7" xfId="0" applyFont="1" applyBorder="1" applyAlignment="1">
      <alignment horizontal="center" vertical="center"/>
    </xf>
    <xf numFmtId="182" fontId="22" fillId="2" borderId="7" xfId="0" applyNumberFormat="1" applyFont="1" applyFill="1" applyBorder="1" applyAlignment="1">
      <alignment vertical="center" shrinkToFit="1"/>
    </xf>
    <xf numFmtId="180" fontId="22" fillId="0" borderId="33" xfId="0" applyNumberFormat="1" applyFont="1" applyBorder="1" applyAlignment="1">
      <alignment vertical="center" shrinkToFit="1"/>
    </xf>
    <xf numFmtId="180" fontId="22" fillId="0" borderId="17" xfId="0" applyNumberFormat="1" applyFont="1" applyBorder="1" applyAlignment="1">
      <alignment vertical="center" shrinkToFit="1"/>
    </xf>
    <xf numFmtId="182" fontId="22" fillId="2" borderId="23" xfId="0" applyNumberFormat="1" applyFont="1" applyFill="1" applyBorder="1" applyAlignment="1">
      <alignment vertical="center" shrinkToFit="1"/>
    </xf>
    <xf numFmtId="182" fontId="10" fillId="0" borderId="0" xfId="0" applyNumberFormat="1" applyFont="1" applyAlignment="1">
      <alignment vertical="center"/>
    </xf>
    <xf numFmtId="176" fontId="23" fillId="0" borderId="17" xfId="0" applyNumberFormat="1" applyFont="1" applyBorder="1" applyAlignment="1">
      <alignment vertical="center" shrinkToFit="1"/>
    </xf>
    <xf numFmtId="177" fontId="23" fillId="0" borderId="17" xfId="0" applyNumberFormat="1" applyFont="1" applyBorder="1" applyAlignment="1">
      <alignment vertical="center" shrinkToFit="1"/>
    </xf>
    <xf numFmtId="38" fontId="23" fillId="0" borderId="10" xfId="2" applyFont="1" applyFill="1" applyBorder="1" applyAlignment="1">
      <alignment vertical="center" shrinkToFit="1"/>
    </xf>
    <xf numFmtId="176" fontId="23" fillId="0" borderId="33" xfId="0" applyNumberFormat="1" applyFont="1" applyBorder="1" applyAlignment="1">
      <alignment vertical="center" shrinkToFit="1"/>
    </xf>
    <xf numFmtId="177" fontId="23" fillId="0" borderId="33" xfId="0" applyNumberFormat="1" applyFont="1" applyBorder="1" applyAlignment="1">
      <alignment vertical="center" shrinkToFit="1"/>
    </xf>
    <xf numFmtId="38" fontId="23" fillId="0" borderId="35" xfId="2" applyFont="1" applyFill="1" applyBorder="1" applyAlignment="1">
      <alignment vertical="center" shrinkToFit="1"/>
    </xf>
    <xf numFmtId="179" fontId="23" fillId="0" borderId="33" xfId="0" applyNumberFormat="1" applyFont="1" applyBorder="1" applyAlignment="1">
      <alignment vertical="center" shrinkToFit="1"/>
    </xf>
    <xf numFmtId="177" fontId="23" fillId="0" borderId="36" xfId="0" applyNumberFormat="1" applyFont="1" applyBorder="1" applyAlignment="1">
      <alignment vertical="center" shrinkToFit="1"/>
    </xf>
    <xf numFmtId="38" fontId="23" fillId="0" borderId="42" xfId="2" applyFont="1" applyFill="1" applyBorder="1" applyAlignment="1">
      <alignment vertical="center" shrinkToFit="1"/>
    </xf>
    <xf numFmtId="0" fontId="17" fillId="0" borderId="28" xfId="0" applyFont="1" applyBorder="1" applyAlignment="1">
      <alignment horizontal="left" vertical="center"/>
    </xf>
    <xf numFmtId="0" fontId="22" fillId="0" borderId="0" xfId="6" applyFont="1" applyAlignment="1">
      <alignment vertical="center" shrinkToFit="1"/>
    </xf>
    <xf numFmtId="176" fontId="23" fillId="0" borderId="5" xfId="0" applyNumberFormat="1" applyFont="1" applyBorder="1" applyAlignment="1">
      <alignment vertical="center" shrinkToFit="1"/>
    </xf>
    <xf numFmtId="177" fontId="23" fillId="0" borderId="5" xfId="0" applyNumberFormat="1" applyFont="1" applyBorder="1" applyAlignment="1">
      <alignment vertical="center" shrinkToFit="1"/>
    </xf>
    <xf numFmtId="38" fontId="23" fillId="0" borderId="21" xfId="2" applyFont="1" applyFill="1" applyBorder="1" applyAlignment="1">
      <alignment vertical="center" shrinkToFit="1"/>
    </xf>
    <xf numFmtId="38" fontId="26" fillId="0" borderId="21" xfId="2" applyFont="1" applyFill="1" applyBorder="1" applyAlignment="1">
      <alignment vertical="center" shrinkToFit="1"/>
    </xf>
    <xf numFmtId="184" fontId="26" fillId="0" borderId="5" xfId="0" applyNumberFormat="1" applyFont="1" applyBorder="1" applyAlignment="1">
      <alignment vertical="center" shrinkToFit="1"/>
    </xf>
    <xf numFmtId="176" fontId="26" fillId="0" borderId="5" xfId="0" applyNumberFormat="1" applyFont="1" applyBorder="1" applyAlignment="1">
      <alignment vertical="center" shrinkToFit="1"/>
    </xf>
    <xf numFmtId="182" fontId="22" fillId="0" borderId="53" xfId="0" applyNumberFormat="1" applyFont="1" applyBorder="1" applyAlignment="1">
      <alignment vertical="center"/>
    </xf>
    <xf numFmtId="182" fontId="22" fillId="2" borderId="58" xfId="0" applyNumberFormat="1" applyFont="1" applyFill="1" applyBorder="1" applyAlignment="1">
      <alignment vertical="center" shrinkToFit="1"/>
    </xf>
    <xf numFmtId="0" fontId="13" fillId="0" borderId="57" xfId="0" applyFont="1" applyBorder="1" applyAlignment="1">
      <alignment horizontal="left" vertical="center" shrinkToFit="1"/>
    </xf>
    <xf numFmtId="0" fontId="13" fillId="0" borderId="64" xfId="0" applyFont="1" applyBorder="1" applyAlignment="1">
      <alignment vertical="center"/>
    </xf>
    <xf numFmtId="182" fontId="22" fillId="2" borderId="67" xfId="0" applyNumberFormat="1" applyFont="1" applyFill="1" applyBorder="1" applyAlignment="1">
      <alignment vertical="center" shrinkToFit="1"/>
    </xf>
    <xf numFmtId="0" fontId="0" fillId="0" borderId="31" xfId="0" applyBorder="1" applyAlignment="1">
      <alignment horizontal="left" vertical="center" shrinkToFit="1"/>
    </xf>
    <xf numFmtId="0" fontId="8" fillId="0" borderId="0" xfId="0" applyFont="1" applyAlignment="1">
      <alignment vertical="center" wrapText="1"/>
    </xf>
    <xf numFmtId="0" fontId="16" fillId="0" borderId="0" xfId="0" applyFont="1" applyAlignment="1">
      <alignment vertical="center" wrapText="1"/>
    </xf>
    <xf numFmtId="0" fontId="8" fillId="0" borderId="1" xfId="0" applyFont="1" applyBorder="1" applyAlignment="1">
      <alignment vertical="center"/>
    </xf>
    <xf numFmtId="0" fontId="8" fillId="0" borderId="1" xfId="4" applyBorder="1">
      <alignment vertical="center"/>
    </xf>
    <xf numFmtId="0" fontId="8" fillId="0" borderId="0" xfId="0" applyFont="1" applyAlignment="1">
      <alignment horizontal="center" vertical="center"/>
    </xf>
    <xf numFmtId="0" fontId="8" fillId="0" borderId="0" xfId="0" applyFont="1" applyAlignment="1">
      <alignment horizontal="center" vertical="center" shrinkToFit="1"/>
    </xf>
    <xf numFmtId="0" fontId="20" fillId="0" borderId="68" xfId="4" applyFont="1" applyBorder="1" applyAlignment="1">
      <alignment vertical="center" shrinkToFit="1"/>
    </xf>
    <xf numFmtId="0" fontId="8" fillId="0" borderId="70" xfId="6" applyBorder="1" applyAlignment="1">
      <alignment vertical="center" wrapText="1"/>
    </xf>
    <xf numFmtId="0" fontId="8" fillId="4" borderId="8" xfId="6" applyFill="1" applyBorder="1">
      <alignment vertical="center"/>
    </xf>
    <xf numFmtId="0" fontId="8" fillId="0" borderId="0" xfId="5" applyAlignment="1">
      <alignment horizontal="distributed" vertical="center" indent="2"/>
    </xf>
    <xf numFmtId="182" fontId="8" fillId="0" borderId="0" xfId="0" applyNumberFormat="1" applyFont="1" applyAlignment="1">
      <alignment vertical="center"/>
    </xf>
    <xf numFmtId="0" fontId="8" fillId="0" borderId="0" xfId="0" applyFont="1" applyAlignment="1">
      <alignment horizontal="left" vertical="center" shrinkToFit="1"/>
    </xf>
    <xf numFmtId="0" fontId="8" fillId="0" borderId="0" xfId="0" applyFont="1" applyAlignment="1">
      <alignment vertical="center" shrinkToFit="1"/>
    </xf>
    <xf numFmtId="38" fontId="8" fillId="0" borderId="0" xfId="2" applyFont="1" applyFill="1" applyAlignment="1">
      <alignment vertical="center"/>
    </xf>
    <xf numFmtId="0" fontId="8" fillId="0" borderId="2" xfId="0" applyFont="1" applyBorder="1" applyAlignment="1">
      <alignment vertical="center"/>
    </xf>
    <xf numFmtId="0" fontId="8" fillId="0" borderId="31" xfId="0" applyFont="1" applyBorder="1" applyAlignment="1">
      <alignment horizontal="left" vertical="center" shrinkToFit="1"/>
    </xf>
    <xf numFmtId="0" fontId="8" fillId="0" borderId="32" xfId="0" applyFont="1" applyBorder="1" applyAlignment="1">
      <alignment vertical="center" shrinkToFit="1"/>
    </xf>
    <xf numFmtId="0" fontId="8" fillId="0" borderId="15" xfId="0" applyFont="1" applyBorder="1" applyAlignment="1">
      <alignment horizontal="left" vertical="center" shrinkToFit="1"/>
    </xf>
    <xf numFmtId="0" fontId="8" fillId="0" borderId="19" xfId="0" applyFont="1" applyBorder="1" applyAlignment="1">
      <alignment vertical="center" shrinkToFit="1"/>
    </xf>
    <xf numFmtId="0" fontId="8" fillId="0" borderId="23" xfId="0" applyFont="1" applyBorder="1" applyAlignment="1">
      <alignment horizontal="left" vertical="center" shrinkToFit="1"/>
    </xf>
    <xf numFmtId="0" fontId="8" fillId="0" borderId="24" xfId="0" applyFont="1" applyBorder="1" applyAlignment="1">
      <alignment vertical="center" shrinkToFit="1"/>
    </xf>
    <xf numFmtId="0" fontId="8" fillId="0" borderId="53" xfId="0" applyFont="1" applyBorder="1" applyAlignment="1">
      <alignment horizontal="left" vertical="center" shrinkToFit="1"/>
    </xf>
    <xf numFmtId="0" fontId="8" fillId="0" borderId="53" xfId="0" applyFont="1" applyBorder="1" applyAlignment="1">
      <alignment vertical="center"/>
    </xf>
    <xf numFmtId="0" fontId="8" fillId="0" borderId="22" xfId="0" applyFont="1" applyBorder="1" applyAlignment="1">
      <alignment horizontal="left" vertical="center" shrinkToFit="1"/>
    </xf>
    <xf numFmtId="0" fontId="8" fillId="0" borderId="29" xfId="0" applyFont="1" applyBorder="1" applyAlignment="1">
      <alignment horizontal="left" vertical="center" shrinkToFit="1"/>
    </xf>
    <xf numFmtId="0" fontId="8" fillId="0" borderId="30" xfId="0" applyFont="1" applyBorder="1" applyAlignment="1">
      <alignment horizontal="left" vertical="center" shrinkToFit="1"/>
    </xf>
    <xf numFmtId="0" fontId="8" fillId="0" borderId="30" xfId="3" applyBorder="1" applyAlignment="1">
      <alignment horizontal="left" vertical="center" wrapText="1" shrinkToFit="1"/>
    </xf>
    <xf numFmtId="0" fontId="8" fillId="0" borderId="23" xfId="0" applyFont="1" applyBorder="1" applyAlignment="1">
      <alignment horizontal="left" vertical="center" wrapText="1" shrinkToFit="1"/>
    </xf>
    <xf numFmtId="0" fontId="8" fillId="0" borderId="16" xfId="0" applyFont="1" applyBorder="1" applyAlignment="1">
      <alignment vertical="center" shrinkToFit="1"/>
    </xf>
    <xf numFmtId="0" fontId="8" fillId="0" borderId="12" xfId="0" applyFont="1" applyBorder="1" applyAlignment="1">
      <alignment vertical="center"/>
    </xf>
    <xf numFmtId="0" fontId="13" fillId="3" borderId="67" xfId="0" applyFont="1" applyFill="1" applyBorder="1" applyAlignment="1">
      <alignment horizontal="center" vertical="center"/>
    </xf>
    <xf numFmtId="38" fontId="13" fillId="3" borderId="67" xfId="2" applyFont="1" applyFill="1" applyBorder="1" applyAlignment="1">
      <alignment vertical="center"/>
    </xf>
    <xf numFmtId="0" fontId="13" fillId="3" borderId="67" xfId="0" applyFont="1" applyFill="1" applyBorder="1" applyAlignment="1">
      <alignment horizontal="center" vertical="center" shrinkToFit="1"/>
    </xf>
    <xf numFmtId="182" fontId="22" fillId="3" borderId="67" xfId="0" applyNumberFormat="1" applyFont="1" applyFill="1" applyBorder="1" applyAlignment="1">
      <alignment vertical="center" shrinkToFit="1"/>
    </xf>
    <xf numFmtId="0" fontId="8" fillId="0" borderId="73" xfId="0" applyFont="1" applyBorder="1" applyAlignment="1">
      <alignment horizontal="left" vertical="center" shrinkToFit="1"/>
    </xf>
    <xf numFmtId="0" fontId="13" fillId="0" borderId="25" xfId="0" applyFont="1" applyBorder="1" applyAlignment="1">
      <alignment horizontal="center" vertical="center"/>
    </xf>
    <xf numFmtId="0" fontId="13" fillId="0" borderId="25" xfId="0" applyFont="1" applyBorder="1" applyAlignment="1">
      <alignment horizontal="center" vertical="center" shrinkToFit="1"/>
    </xf>
    <xf numFmtId="0" fontId="13" fillId="0" borderId="73" xfId="0" applyFont="1" applyBorder="1" applyAlignment="1">
      <alignment horizontal="center" vertical="center"/>
    </xf>
    <xf numFmtId="0" fontId="15" fillId="0" borderId="71" xfId="0" applyFont="1" applyBorder="1" applyAlignment="1">
      <alignment horizontal="center" vertical="center"/>
    </xf>
    <xf numFmtId="0" fontId="8" fillId="0" borderId="15" xfId="0" applyFont="1" applyBorder="1" applyAlignment="1">
      <alignment horizontal="right" vertical="center"/>
    </xf>
    <xf numFmtId="0" fontId="8" fillId="0" borderId="22" xfId="0" applyFont="1" applyBorder="1" applyAlignment="1">
      <alignment horizontal="right" vertical="center"/>
    </xf>
    <xf numFmtId="0" fontId="8" fillId="0" borderId="31" xfId="0" applyFont="1" applyBorder="1" applyAlignment="1">
      <alignment horizontal="right" vertical="center"/>
    </xf>
    <xf numFmtId="0" fontId="8" fillId="3" borderId="58" xfId="0" applyFont="1" applyFill="1" applyBorder="1" applyAlignment="1">
      <alignment horizontal="right" vertical="center"/>
    </xf>
    <xf numFmtId="0" fontId="8" fillId="0" borderId="58" xfId="0" applyFont="1" applyBorder="1" applyAlignment="1">
      <alignment horizontal="right" vertical="center"/>
    </xf>
    <xf numFmtId="0" fontId="8" fillId="0" borderId="8" xfId="6" applyBorder="1" applyAlignment="1">
      <alignment vertical="center" wrapText="1"/>
    </xf>
    <xf numFmtId="0" fontId="8" fillId="0" borderId="72" xfId="0" applyFont="1" applyBorder="1" applyAlignment="1">
      <alignment horizontal="left" vertical="center"/>
    </xf>
    <xf numFmtId="0" fontId="13" fillId="0" borderId="67" xfId="0" applyFont="1" applyBorder="1" applyAlignment="1">
      <alignment horizontal="center" vertical="center" shrinkToFit="1"/>
    </xf>
    <xf numFmtId="0" fontId="13" fillId="0" borderId="67" xfId="0" applyFont="1" applyBorder="1" applyAlignment="1">
      <alignment horizontal="center" vertical="center"/>
    </xf>
    <xf numFmtId="38" fontId="13" fillId="0" borderId="67" xfId="2" applyFont="1" applyFill="1" applyBorder="1" applyAlignment="1">
      <alignment vertical="center"/>
    </xf>
    <xf numFmtId="10" fontId="13" fillId="0" borderId="64" xfId="0" applyNumberFormat="1" applyFont="1" applyBorder="1" applyAlignment="1">
      <alignment horizontal="right" vertical="center"/>
    </xf>
    <xf numFmtId="185" fontId="8" fillId="0" borderId="43" xfId="0" applyNumberFormat="1" applyFont="1" applyBorder="1" applyAlignment="1">
      <alignment vertical="center" wrapText="1"/>
    </xf>
    <xf numFmtId="185" fontId="8" fillId="0" borderId="61" xfId="0" applyNumberFormat="1" applyFont="1" applyBorder="1" applyAlignment="1">
      <alignment horizontal="right" vertical="center" wrapText="1"/>
    </xf>
    <xf numFmtId="185" fontId="8" fillId="0" borderId="5" xfId="6" applyNumberFormat="1" applyBorder="1">
      <alignment vertical="center"/>
    </xf>
    <xf numFmtId="185" fontId="8" fillId="0" borderId="67" xfId="6" applyNumberFormat="1" applyBorder="1">
      <alignment vertical="center"/>
    </xf>
    <xf numFmtId="185" fontId="8" fillId="0" borderId="41" xfId="6" applyNumberFormat="1" applyBorder="1">
      <alignment vertical="center"/>
    </xf>
    <xf numFmtId="185" fontId="8" fillId="4" borderId="41" xfId="2" applyNumberFormat="1" applyFont="1" applyFill="1" applyBorder="1" applyAlignment="1">
      <alignment vertical="center"/>
    </xf>
    <xf numFmtId="0" fontId="0" fillId="0" borderId="19" xfId="0" applyBorder="1" applyAlignment="1">
      <alignment vertical="center" shrinkToFit="1"/>
    </xf>
    <xf numFmtId="0" fontId="0" fillId="0" borderId="0" xfId="4" applyFont="1">
      <alignment vertical="center"/>
    </xf>
    <xf numFmtId="0" fontId="8" fillId="0" borderId="74" xfId="4" applyBorder="1">
      <alignment vertical="center"/>
    </xf>
    <xf numFmtId="0" fontId="8" fillId="0" borderId="75" xfId="4" applyBorder="1">
      <alignment vertical="center"/>
    </xf>
    <xf numFmtId="0" fontId="0" fillId="0" borderId="5" xfId="6" applyFont="1" applyBorder="1" applyAlignment="1">
      <alignment horizontal="distributed" vertical="center" wrapText="1"/>
    </xf>
    <xf numFmtId="182" fontId="22" fillId="2" borderId="30" xfId="0" applyNumberFormat="1" applyFont="1" applyFill="1" applyBorder="1" applyAlignment="1">
      <alignment vertical="center" shrinkToFit="1"/>
    </xf>
    <xf numFmtId="0" fontId="8" fillId="0" borderId="77" xfId="0" applyFont="1" applyBorder="1" applyAlignment="1">
      <alignment vertical="center" shrinkToFit="1"/>
    </xf>
    <xf numFmtId="0" fontId="31" fillId="0" borderId="25" xfId="0" applyFont="1" applyBorder="1" applyAlignment="1">
      <alignment horizontal="center" vertical="center"/>
    </xf>
    <xf numFmtId="178" fontId="31" fillId="0" borderId="26" xfId="0" applyNumberFormat="1" applyFont="1" applyBorder="1" applyAlignment="1">
      <alignment vertical="center"/>
    </xf>
    <xf numFmtId="38" fontId="31" fillId="0" borderId="27" xfId="2" applyFont="1" applyFill="1" applyBorder="1" applyAlignment="1">
      <alignment vertical="center" shrinkToFit="1"/>
    </xf>
    <xf numFmtId="178" fontId="31" fillId="0" borderId="25" xfId="0" applyNumberFormat="1" applyFont="1" applyBorder="1" applyAlignment="1">
      <alignment vertical="center" shrinkToFit="1"/>
    </xf>
    <xf numFmtId="182" fontId="31" fillId="2" borderId="25" xfId="0" applyNumberFormat="1" applyFont="1" applyFill="1" applyBorder="1" applyAlignment="1">
      <alignment vertical="center" shrinkToFit="1"/>
    </xf>
    <xf numFmtId="0" fontId="33" fillId="0" borderId="23" xfId="0" applyFont="1" applyBorder="1" applyAlignment="1">
      <alignment horizontal="left" vertical="center" shrinkToFit="1"/>
    </xf>
    <xf numFmtId="185" fontId="8" fillId="0" borderId="5" xfId="6" applyNumberFormat="1" applyBorder="1" applyAlignment="1">
      <alignment horizontal="right" vertical="center"/>
    </xf>
    <xf numFmtId="0" fontId="17" fillId="0" borderId="0" xfId="0" applyFont="1" applyAlignment="1">
      <alignment horizontal="left" vertical="center"/>
    </xf>
    <xf numFmtId="0" fontId="8" fillId="0" borderId="0" xfId="6" applyAlignment="1">
      <alignment horizontal="right" vertical="center"/>
    </xf>
    <xf numFmtId="0" fontId="13" fillId="0" borderId="0" xfId="17" applyFont="1">
      <alignment vertical="center"/>
    </xf>
    <xf numFmtId="0" fontId="34" fillId="0" borderId="0" xfId="6" applyFont="1">
      <alignment vertical="center"/>
    </xf>
    <xf numFmtId="0" fontId="15" fillId="0" borderId="0" xfId="6" applyFont="1" applyAlignment="1">
      <alignment horizontal="left"/>
    </xf>
    <xf numFmtId="0" fontId="15" fillId="0" borderId="0" xfId="6" applyFont="1" applyAlignment="1">
      <alignment horizontal="right"/>
    </xf>
    <xf numFmtId="0" fontId="8" fillId="0" borderId="0" xfId="6" applyAlignment="1">
      <alignment horizontal="right"/>
    </xf>
    <xf numFmtId="0" fontId="15" fillId="0" borderId="79" xfId="6" applyFont="1" applyBorder="1" applyAlignment="1">
      <alignment horizontal="center" vertical="center" wrapText="1"/>
    </xf>
    <xf numFmtId="0" fontId="15" fillId="0" borderId="80" xfId="6" applyFont="1" applyBorder="1" applyAlignment="1">
      <alignment horizontal="center" vertical="center"/>
    </xf>
    <xf numFmtId="0" fontId="15" fillId="0" borderId="81" xfId="6" applyFont="1" applyBorder="1" applyAlignment="1">
      <alignment horizontal="center" vertical="center" wrapText="1"/>
    </xf>
    <xf numFmtId="186" fontId="15" fillId="0" borderId="82" xfId="17" applyNumberFormat="1" applyFont="1" applyBorder="1" applyAlignment="1">
      <alignment vertical="center" shrinkToFit="1"/>
    </xf>
    <xf numFmtId="0" fontId="15" fillId="0" borderId="12" xfId="6" applyFont="1" applyBorder="1" applyAlignment="1">
      <alignment horizontal="center" vertical="center" wrapText="1"/>
    </xf>
    <xf numFmtId="186" fontId="15" fillId="0" borderId="8" xfId="17" applyNumberFormat="1" applyFont="1" applyBorder="1" applyAlignment="1">
      <alignment vertical="center" shrinkToFit="1"/>
    </xf>
    <xf numFmtId="0" fontId="36" fillId="0" borderId="83" xfId="6" applyFont="1" applyBorder="1" applyAlignment="1">
      <alignment horizontal="center" vertical="center" wrapText="1"/>
    </xf>
    <xf numFmtId="186" fontId="36" fillId="0" borderId="13" xfId="17" applyNumberFormat="1" applyFont="1" applyBorder="1" applyAlignment="1">
      <alignment vertical="center" shrinkToFit="1"/>
    </xf>
    <xf numFmtId="0" fontId="15" fillId="0" borderId="84" xfId="6" applyFont="1" applyBorder="1" applyAlignment="1">
      <alignment horizontal="center" vertical="center" wrapText="1"/>
    </xf>
    <xf numFmtId="186" fontId="15" fillId="0" borderId="6" xfId="17" applyNumberFormat="1" applyFont="1" applyBorder="1" applyAlignment="1">
      <alignment vertical="center" shrinkToFit="1"/>
    </xf>
    <xf numFmtId="0" fontId="8" fillId="0" borderId="12" xfId="6" applyBorder="1">
      <alignment vertical="center"/>
    </xf>
    <xf numFmtId="0" fontId="0" fillId="0" borderId="85" xfId="6" applyFont="1" applyBorder="1" applyAlignment="1">
      <alignment horizontal="distributed" vertical="center" wrapText="1"/>
    </xf>
    <xf numFmtId="185" fontId="8" fillId="0" borderId="86" xfId="6" applyNumberFormat="1" applyBorder="1">
      <alignment vertical="center"/>
    </xf>
    <xf numFmtId="0" fontId="8" fillId="0" borderId="87" xfId="6" applyBorder="1">
      <alignment vertical="center"/>
    </xf>
    <xf numFmtId="0" fontId="30" fillId="0" borderId="88" xfId="6" applyFont="1" applyBorder="1" applyAlignment="1">
      <alignment horizontal="distributed" vertical="center" wrapText="1"/>
    </xf>
    <xf numFmtId="185" fontId="30" fillId="0" borderId="89" xfId="6" applyNumberFormat="1" applyFont="1" applyBorder="1">
      <alignment vertical="center"/>
    </xf>
    <xf numFmtId="0" fontId="8" fillId="0" borderId="90" xfId="6" applyBorder="1">
      <alignment vertical="center"/>
    </xf>
    <xf numFmtId="0" fontId="29" fillId="0" borderId="2" xfId="7" applyFont="1" applyBorder="1">
      <alignment vertical="center"/>
    </xf>
    <xf numFmtId="0" fontId="30" fillId="0" borderId="29" xfId="7" applyFont="1" applyBorder="1" applyAlignment="1">
      <alignment horizontal="center" vertical="center"/>
    </xf>
    <xf numFmtId="182" fontId="31" fillId="2" borderId="29" xfId="7" applyNumberFormat="1" applyFont="1" applyFill="1" applyBorder="1" applyAlignment="1">
      <alignment vertical="center" shrinkToFit="1"/>
    </xf>
    <xf numFmtId="0" fontId="29" fillId="0" borderId="32" xfId="7" applyFont="1" applyBorder="1" applyAlignment="1">
      <alignment vertical="center" shrinkToFit="1"/>
    </xf>
    <xf numFmtId="176" fontId="31" fillId="0" borderId="36" xfId="7" applyNumberFormat="1" applyFont="1" applyBorder="1" applyAlignment="1">
      <alignment vertical="center" shrinkToFit="1"/>
    </xf>
    <xf numFmtId="0" fontId="31" fillId="0" borderId="36" xfId="7" applyFont="1" applyBorder="1" applyAlignment="1">
      <alignment horizontal="center" vertical="center"/>
    </xf>
    <xf numFmtId="184" fontId="31" fillId="0" borderId="36" xfId="7" applyNumberFormat="1" applyFont="1" applyBorder="1" applyAlignment="1">
      <alignment vertical="center" shrinkToFit="1"/>
    </xf>
    <xf numFmtId="177" fontId="31" fillId="0" borderId="36" xfId="7" applyNumberFormat="1" applyFont="1" applyBorder="1" applyAlignment="1">
      <alignment horizontal="center" vertical="center"/>
    </xf>
    <xf numFmtId="178" fontId="31" fillId="0" borderId="37" xfId="7" applyNumberFormat="1" applyFont="1" applyBorder="1">
      <alignment vertical="center"/>
    </xf>
    <xf numFmtId="9" fontId="31" fillId="0" borderId="42" xfId="18" applyNumberFormat="1" applyFont="1" applyFill="1" applyBorder="1" applyAlignment="1">
      <alignment horizontal="right" vertical="center" shrinkToFit="1"/>
    </xf>
    <xf numFmtId="178" fontId="31" fillId="0" borderId="36" xfId="7" applyNumberFormat="1" applyFont="1" applyBorder="1" applyAlignment="1">
      <alignment vertical="center" shrinkToFit="1"/>
    </xf>
    <xf numFmtId="182" fontId="31" fillId="2" borderId="36" xfId="7" applyNumberFormat="1" applyFont="1" applyFill="1" applyBorder="1" applyAlignment="1">
      <alignment vertical="center" shrinkToFit="1"/>
    </xf>
    <xf numFmtId="0" fontId="29" fillId="0" borderId="31" xfId="7" applyFont="1" applyBorder="1" applyAlignment="1">
      <alignment horizontal="right" vertical="center"/>
    </xf>
    <xf numFmtId="0" fontId="29" fillId="0" borderId="0" xfId="7" applyFont="1">
      <alignment vertical="center"/>
    </xf>
    <xf numFmtId="0" fontId="32" fillId="0" borderId="30" xfId="7" applyFont="1" applyBorder="1" applyAlignment="1">
      <alignment horizontal="center" vertical="center"/>
    </xf>
    <xf numFmtId="182" fontId="31" fillId="2" borderId="30" xfId="7" applyNumberFormat="1" applyFont="1" applyFill="1" applyBorder="1" applyAlignment="1">
      <alignment vertical="center" shrinkToFit="1"/>
    </xf>
    <xf numFmtId="0" fontId="29" fillId="0" borderId="76" xfId="7" applyFont="1" applyBorder="1" applyAlignment="1">
      <alignment vertical="center" shrinkToFit="1"/>
    </xf>
    <xf numFmtId="176" fontId="31" fillId="0" borderId="5" xfId="7" applyNumberFormat="1" applyFont="1" applyBorder="1" applyAlignment="1">
      <alignment vertical="center" shrinkToFit="1"/>
    </xf>
    <xf numFmtId="0" fontId="31" fillId="0" borderId="5" xfId="7" applyFont="1" applyBorder="1" applyAlignment="1">
      <alignment horizontal="center" vertical="center"/>
    </xf>
    <xf numFmtId="184" fontId="31" fillId="0" borderId="5" xfId="7" applyNumberFormat="1" applyFont="1" applyBorder="1" applyAlignment="1">
      <alignment vertical="center" shrinkToFit="1"/>
    </xf>
    <xf numFmtId="177" fontId="31" fillId="0" borderId="5" xfId="7" applyNumberFormat="1" applyFont="1" applyBorder="1" applyAlignment="1">
      <alignment horizontal="center" vertical="center"/>
    </xf>
    <xf numFmtId="178" fontId="31" fillId="0" borderId="20" xfId="7" applyNumberFormat="1" applyFont="1" applyBorder="1">
      <alignment vertical="center"/>
    </xf>
    <xf numFmtId="9" fontId="31" fillId="0" borderId="21" xfId="18" applyNumberFormat="1" applyFont="1" applyFill="1" applyBorder="1" applyAlignment="1">
      <alignment horizontal="right" vertical="center" shrinkToFit="1"/>
    </xf>
    <xf numFmtId="178" fontId="31" fillId="0" borderId="5" xfId="7" applyNumberFormat="1" applyFont="1" applyBorder="1" applyAlignment="1">
      <alignment vertical="center" shrinkToFit="1"/>
    </xf>
    <xf numFmtId="182" fontId="31" fillId="2" borderId="5" xfId="7" applyNumberFormat="1" applyFont="1" applyFill="1" applyBorder="1" applyAlignment="1">
      <alignment vertical="center" shrinkToFit="1"/>
    </xf>
    <xf numFmtId="0" fontId="29" fillId="0" borderId="15" xfId="7" applyFont="1" applyBorder="1" applyAlignment="1">
      <alignment horizontal="right" vertical="center"/>
    </xf>
    <xf numFmtId="182" fontId="31" fillId="2" borderId="23" xfId="7" applyNumberFormat="1" applyFont="1" applyFill="1" applyBorder="1" applyAlignment="1">
      <alignment vertical="center" shrinkToFit="1"/>
    </xf>
    <xf numFmtId="0" fontId="29" fillId="0" borderId="12" xfId="7" applyFont="1" applyBorder="1" applyAlignment="1">
      <alignment vertical="center" shrinkToFit="1"/>
    </xf>
    <xf numFmtId="176" fontId="31" fillId="0" borderId="25" xfId="7" applyNumberFormat="1" applyFont="1" applyBorder="1" applyAlignment="1">
      <alignment vertical="center" shrinkToFit="1"/>
    </xf>
    <xf numFmtId="0" fontId="31" fillId="0" borderId="25" xfId="7" applyFont="1" applyBorder="1" applyAlignment="1">
      <alignment horizontal="center" vertical="center"/>
    </xf>
    <xf numFmtId="184" fontId="31" fillId="0" borderId="25" xfId="7" applyNumberFormat="1" applyFont="1" applyBorder="1" applyAlignment="1">
      <alignment vertical="center" shrinkToFit="1"/>
    </xf>
    <xf numFmtId="177" fontId="31" fillId="0" borderId="25" xfId="7" applyNumberFormat="1" applyFont="1" applyBorder="1" applyAlignment="1">
      <alignment horizontal="center" vertical="center"/>
    </xf>
    <xf numFmtId="178" fontId="31" fillId="0" borderId="26" xfId="7" applyNumberFormat="1" applyFont="1" applyBorder="1">
      <alignment vertical="center"/>
    </xf>
    <xf numFmtId="9" fontId="31" fillId="0" borderId="27" xfId="18" applyNumberFormat="1" applyFont="1" applyFill="1" applyBorder="1" applyAlignment="1">
      <alignment horizontal="right" vertical="center" shrinkToFit="1"/>
    </xf>
    <xf numFmtId="178" fontId="31" fillId="0" borderId="25" xfId="7" applyNumberFormat="1" applyFont="1" applyBorder="1" applyAlignment="1">
      <alignment vertical="center" shrinkToFit="1"/>
    </xf>
    <xf numFmtId="182" fontId="31" fillId="2" borderId="25" xfId="7" applyNumberFormat="1" applyFont="1" applyFill="1" applyBorder="1" applyAlignment="1">
      <alignment vertical="center" shrinkToFit="1"/>
    </xf>
    <xf numFmtId="0" fontId="29" fillId="0" borderId="22" xfId="7" applyFont="1" applyBorder="1" applyAlignment="1">
      <alignment horizontal="right" vertical="center"/>
    </xf>
    <xf numFmtId="0" fontId="29" fillId="0" borderId="92" xfId="7" applyFont="1" applyBorder="1" applyAlignment="1">
      <alignment vertical="center" shrinkToFit="1"/>
    </xf>
    <xf numFmtId="176" fontId="31" fillId="0" borderId="33" xfId="7" applyNumberFormat="1" applyFont="1" applyBorder="1" applyAlignment="1">
      <alignment vertical="center" shrinkToFit="1"/>
    </xf>
    <xf numFmtId="0" fontId="31" fillId="0" borderId="33" xfId="7" applyFont="1" applyBorder="1" applyAlignment="1">
      <alignment horizontal="center" vertical="center"/>
    </xf>
    <xf numFmtId="184" fontId="31" fillId="0" borderId="33" xfId="7" applyNumberFormat="1" applyFont="1" applyBorder="1" applyAlignment="1">
      <alignment vertical="center" shrinkToFit="1"/>
    </xf>
    <xf numFmtId="177" fontId="31" fillId="0" borderId="33" xfId="7" applyNumberFormat="1" applyFont="1" applyBorder="1" applyAlignment="1">
      <alignment horizontal="center" vertical="center"/>
    </xf>
    <xf numFmtId="178" fontId="31" fillId="0" borderId="34" xfId="7" applyNumberFormat="1" applyFont="1" applyBorder="1">
      <alignment vertical="center"/>
    </xf>
    <xf numFmtId="178" fontId="31" fillId="0" borderId="33" xfId="7" applyNumberFormat="1" applyFont="1" applyBorder="1" applyAlignment="1">
      <alignment vertical="center" shrinkToFit="1"/>
    </xf>
    <xf numFmtId="182" fontId="31" fillId="2" borderId="33" xfId="7" applyNumberFormat="1" applyFont="1" applyFill="1" applyBorder="1" applyAlignment="1">
      <alignment vertical="center" shrinkToFit="1"/>
    </xf>
    <xf numFmtId="0" fontId="38" fillId="0" borderId="30" xfId="7" applyFont="1" applyBorder="1" applyAlignment="1">
      <alignment horizontal="center" vertical="center"/>
    </xf>
    <xf numFmtId="182" fontId="26" fillId="2" borderId="30" xfId="7" applyNumberFormat="1" applyFont="1" applyFill="1" applyBorder="1" applyAlignment="1">
      <alignment vertical="center" shrinkToFit="1"/>
    </xf>
    <xf numFmtId="176" fontId="31" fillId="0" borderId="17" xfId="7" applyNumberFormat="1" applyFont="1" applyBorder="1" applyAlignment="1">
      <alignment vertical="center" shrinkToFit="1"/>
    </xf>
    <xf numFmtId="0" fontId="31" fillId="0" borderId="17" xfId="7" applyFont="1" applyBorder="1" applyAlignment="1">
      <alignment horizontal="center" vertical="center"/>
    </xf>
    <xf numFmtId="184" fontId="31" fillId="0" borderId="17" xfId="7" applyNumberFormat="1" applyFont="1" applyBorder="1" applyAlignment="1">
      <alignment vertical="center" shrinkToFit="1"/>
    </xf>
    <xf numFmtId="177" fontId="31" fillId="0" borderId="17" xfId="7" applyNumberFormat="1" applyFont="1" applyBorder="1" applyAlignment="1">
      <alignment horizontal="center" vertical="center"/>
    </xf>
    <xf numFmtId="178" fontId="31" fillId="0" borderId="18" xfId="7" applyNumberFormat="1" applyFont="1" applyBorder="1">
      <alignment vertical="center"/>
    </xf>
    <xf numFmtId="178" fontId="31" fillId="0" borderId="17" xfId="7" applyNumberFormat="1" applyFont="1" applyBorder="1" applyAlignment="1">
      <alignment vertical="center" shrinkToFit="1"/>
    </xf>
    <xf numFmtId="182" fontId="31" fillId="2" borderId="17" xfId="7" applyNumberFormat="1" applyFont="1" applyFill="1" applyBorder="1" applyAlignment="1">
      <alignment vertical="center" shrinkToFit="1"/>
    </xf>
    <xf numFmtId="0" fontId="27" fillId="0" borderId="0" xfId="7">
      <alignment vertical="center"/>
    </xf>
    <xf numFmtId="182" fontId="26" fillId="2" borderId="15" xfId="7" applyNumberFormat="1" applyFont="1" applyFill="1" applyBorder="1" applyAlignment="1">
      <alignment vertical="center" shrinkToFit="1"/>
    </xf>
    <xf numFmtId="0" fontId="38" fillId="0" borderId="23" xfId="7" applyFont="1" applyBorder="1" applyAlignment="1">
      <alignment horizontal="center" vertical="center"/>
    </xf>
    <xf numFmtId="182" fontId="26" fillId="2" borderId="23" xfId="7" applyNumberFormat="1" applyFont="1" applyFill="1" applyBorder="1" applyAlignment="1">
      <alignment vertical="center" shrinkToFit="1"/>
    </xf>
    <xf numFmtId="0" fontId="29" fillId="0" borderId="24" xfId="7" applyFont="1" applyBorder="1" applyAlignment="1">
      <alignment vertical="center" shrinkToFit="1"/>
    </xf>
    <xf numFmtId="176" fontId="31" fillId="0" borderId="41" xfId="7" applyNumberFormat="1" applyFont="1" applyBorder="1" applyAlignment="1">
      <alignment vertical="center" shrinkToFit="1"/>
    </xf>
    <xf numFmtId="0" fontId="31" fillId="0" borderId="41" xfId="7" applyFont="1" applyBorder="1" applyAlignment="1">
      <alignment horizontal="center" vertical="center"/>
    </xf>
    <xf numFmtId="184" fontId="31" fillId="0" borderId="41" xfId="7" applyNumberFormat="1" applyFont="1" applyBorder="1" applyAlignment="1">
      <alignment vertical="center" shrinkToFit="1"/>
    </xf>
    <xf numFmtId="177" fontId="31" fillId="0" borderId="41" xfId="7" applyNumberFormat="1" applyFont="1" applyBorder="1" applyAlignment="1">
      <alignment horizontal="center" vertical="center"/>
    </xf>
    <xf numFmtId="178" fontId="31" fillId="0" borderId="78" xfId="7" applyNumberFormat="1" applyFont="1" applyBorder="1">
      <alignment vertical="center"/>
    </xf>
    <xf numFmtId="178" fontId="31" fillId="0" borderId="41" xfId="7" applyNumberFormat="1" applyFont="1" applyBorder="1" applyAlignment="1">
      <alignment vertical="center" shrinkToFit="1"/>
    </xf>
    <xf numFmtId="182" fontId="31" fillId="2" borderId="41" xfId="7" applyNumberFormat="1" applyFont="1" applyFill="1" applyBorder="1" applyAlignment="1">
      <alignment vertical="center" shrinkToFit="1"/>
    </xf>
    <xf numFmtId="0" fontId="8" fillId="0" borderId="91" xfId="6" applyBorder="1">
      <alignment vertical="center"/>
    </xf>
    <xf numFmtId="0" fontId="0" fillId="0" borderId="93" xfId="6" applyFont="1" applyBorder="1" applyAlignment="1">
      <alignment horizontal="distributed" vertical="center" wrapText="1"/>
    </xf>
    <xf numFmtId="185" fontId="8" fillId="0" borderId="94" xfId="6" applyNumberFormat="1" applyBorder="1">
      <alignment vertical="center"/>
    </xf>
    <xf numFmtId="0" fontId="8" fillId="0" borderId="95" xfId="6" applyBorder="1">
      <alignment vertical="center"/>
    </xf>
    <xf numFmtId="0" fontId="30" fillId="0" borderId="5" xfId="6" applyFont="1" applyBorder="1" applyAlignment="1">
      <alignment horizontal="distributed" vertical="center" wrapText="1"/>
    </xf>
    <xf numFmtId="185" fontId="30" fillId="0" borderId="5" xfId="6" applyNumberFormat="1" applyFont="1" applyBorder="1">
      <alignment vertical="center"/>
    </xf>
    <xf numFmtId="0" fontId="15" fillId="0" borderId="5" xfId="6" applyFont="1" applyBorder="1" applyAlignment="1">
      <alignment horizontal="center" vertical="center" wrapText="1"/>
    </xf>
    <xf numFmtId="0" fontId="8" fillId="0" borderId="5" xfId="6" applyBorder="1">
      <alignment vertical="center"/>
    </xf>
    <xf numFmtId="0" fontId="17" fillId="0" borderId="0" xfId="17" applyFont="1" applyAlignment="1">
      <alignment horizontal="left" vertical="center" wrapText="1"/>
    </xf>
    <xf numFmtId="0" fontId="16" fillId="0" borderId="2" xfId="6" applyFont="1" applyBorder="1" applyAlignment="1">
      <alignment horizontal="left" vertical="center" wrapText="1"/>
    </xf>
    <xf numFmtId="0" fontId="16" fillId="0" borderId="0" xfId="6" applyFont="1" applyAlignment="1">
      <alignment horizontal="left" vertical="center" wrapText="1"/>
    </xf>
    <xf numFmtId="0" fontId="16" fillId="0" borderId="0" xfId="6" applyFont="1" applyAlignment="1">
      <alignment horizontal="left" vertical="top" wrapText="1"/>
    </xf>
    <xf numFmtId="0" fontId="0" fillId="0" borderId="0" xfId="0" applyAlignment="1">
      <alignment horizontal="right" vertical="center" shrinkToFit="1"/>
    </xf>
    <xf numFmtId="0" fontId="8" fillId="0" borderId="0" xfId="0" applyFont="1" applyAlignment="1">
      <alignment horizontal="right" vertical="center" shrinkToFit="1"/>
    </xf>
    <xf numFmtId="0" fontId="8" fillId="0" borderId="0" xfId="6" applyAlignment="1">
      <alignment vertical="center" shrinkToFit="1"/>
    </xf>
    <xf numFmtId="0" fontId="24" fillId="0" borderId="0" xfId="1" applyFont="1" applyFill="1" applyBorder="1" applyAlignment="1" applyProtection="1">
      <alignment vertical="center"/>
    </xf>
    <xf numFmtId="0" fontId="0" fillId="0" borderId="9" xfId="6" applyFont="1" applyBorder="1" applyAlignment="1">
      <alignment horizontal="distributed" vertical="center" wrapText="1"/>
    </xf>
    <xf numFmtId="0" fontId="0" fillId="0" borderId="66" xfId="0" applyBorder="1" applyAlignment="1">
      <alignment vertical="center" wrapText="1"/>
    </xf>
    <xf numFmtId="0" fontId="0" fillId="0" borderId="9" xfId="6" applyFont="1" applyBorder="1" applyAlignment="1">
      <alignment horizontal="center" vertical="center" wrapText="1"/>
    </xf>
    <xf numFmtId="0" fontId="0" fillId="0" borderId="66" xfId="6" applyFont="1" applyBorder="1" applyAlignment="1">
      <alignment horizontal="center" vertical="center" wrapText="1"/>
    </xf>
    <xf numFmtId="0" fontId="8" fillId="0" borderId="52" xfId="6" applyBorder="1" applyAlignment="1">
      <alignment horizontal="distributed" vertical="center"/>
    </xf>
    <xf numFmtId="0" fontId="8" fillId="0" borderId="53" xfId="6" applyBorder="1" applyAlignment="1">
      <alignment horizontal="distributed" vertical="center"/>
    </xf>
    <xf numFmtId="0" fontId="8" fillId="0" borderId="28" xfId="0" applyFont="1" applyBorder="1" applyAlignment="1">
      <alignment horizontal="right" vertical="center" shrinkToFit="1"/>
    </xf>
    <xf numFmtId="0" fontId="8" fillId="0" borderId="52" xfId="6" applyBorder="1" applyAlignment="1">
      <alignment horizontal="center" vertical="center" shrinkToFit="1"/>
    </xf>
    <xf numFmtId="0" fontId="8" fillId="0" borderId="42" xfId="6" applyBorder="1" applyAlignment="1">
      <alignment horizontal="center" vertical="center" shrinkToFit="1"/>
    </xf>
    <xf numFmtId="0" fontId="0" fillId="0" borderId="36" xfId="6" applyFont="1" applyBorder="1" applyAlignment="1">
      <alignment horizontal="center" vertical="center" wrapText="1"/>
    </xf>
    <xf numFmtId="0" fontId="8" fillId="0" borderId="54" xfId="6" applyBorder="1" applyAlignment="1">
      <alignment horizontal="center" vertical="center" wrapText="1"/>
    </xf>
    <xf numFmtId="0" fontId="8" fillId="0" borderId="55" xfId="6" applyBorder="1" applyAlignment="1">
      <alignment horizontal="center" vertical="center"/>
    </xf>
    <xf numFmtId="0" fontId="8" fillId="0" borderId="56" xfId="6" applyBorder="1" applyAlignment="1">
      <alignment horizontal="center" vertical="center"/>
    </xf>
    <xf numFmtId="0" fontId="8" fillId="0" borderId="66" xfId="6" applyBorder="1" applyAlignment="1">
      <alignment horizontal="distributed" vertical="center"/>
    </xf>
    <xf numFmtId="38" fontId="12" fillId="0" borderId="0" xfId="2" applyFont="1" applyFill="1" applyBorder="1" applyAlignment="1">
      <alignment horizontal="left" vertical="center"/>
    </xf>
    <xf numFmtId="0" fontId="29" fillId="0" borderId="0" xfId="6" applyFont="1" applyAlignment="1">
      <alignment horizontal="justify" vertical="center" wrapText="1"/>
    </xf>
    <xf numFmtId="0" fontId="8" fillId="0" borderId="0" xfId="6" applyAlignment="1">
      <alignment vertical="center" wrapText="1"/>
    </xf>
    <xf numFmtId="0" fontId="8" fillId="0" borderId="0" xfId="0" applyFont="1" applyAlignment="1">
      <alignment vertical="center" wrapText="1"/>
    </xf>
    <xf numFmtId="0" fontId="8" fillId="4" borderId="12" xfId="6" applyFill="1" applyBorder="1" applyAlignment="1">
      <alignment horizontal="distributed" vertical="center"/>
    </xf>
    <xf numFmtId="0" fontId="8" fillId="4" borderId="51" xfId="6" applyFill="1" applyBorder="1" applyAlignment="1">
      <alignment horizontal="distributed" vertical="center"/>
    </xf>
    <xf numFmtId="185" fontId="20" fillId="0" borderId="14" xfId="4" applyNumberFormat="1" applyFont="1" applyBorder="1">
      <alignment vertical="center"/>
    </xf>
    <xf numFmtId="185" fontId="20" fillId="0" borderId="69" xfId="4" applyNumberFormat="1" applyFont="1" applyBorder="1">
      <alignment vertical="center"/>
    </xf>
    <xf numFmtId="0" fontId="0" fillId="0" borderId="59" xfId="4" applyFont="1" applyBorder="1" applyAlignment="1">
      <alignment horizontal="left" vertical="center" wrapText="1"/>
    </xf>
    <xf numFmtId="0" fontId="0" fillId="0" borderId="0" xfId="4" applyFont="1" applyAlignment="1">
      <alignment horizontal="left" vertical="center" wrapText="1"/>
    </xf>
    <xf numFmtId="0" fontId="16" fillId="0" borderId="0" xfId="0" applyFont="1" applyAlignment="1">
      <alignment wrapText="1"/>
    </xf>
    <xf numFmtId="0" fontId="9" fillId="0" borderId="0" xfId="0" applyFont="1" applyAlignment="1">
      <alignment vertical="top" wrapText="1"/>
    </xf>
    <xf numFmtId="10" fontId="20" fillId="0" borderId="50" xfId="4" applyNumberFormat="1" applyFont="1" applyBorder="1">
      <alignment vertical="center"/>
    </xf>
    <xf numFmtId="10" fontId="20" fillId="0" borderId="60" xfId="0" applyNumberFormat="1" applyFont="1" applyBorder="1" applyAlignment="1">
      <alignment vertical="center"/>
    </xf>
    <xf numFmtId="0" fontId="8" fillId="0" borderId="59" xfId="4" applyBorder="1" applyAlignment="1">
      <alignment vertical="center" shrinkToFit="1"/>
    </xf>
    <xf numFmtId="0" fontId="8" fillId="0" borderId="0" xfId="4" applyAlignment="1">
      <alignment vertical="center" shrinkToFit="1"/>
    </xf>
    <xf numFmtId="0" fontId="8" fillId="0" borderId="7" xfId="4" applyBorder="1" applyAlignment="1">
      <alignment horizontal="center" vertical="center" shrinkToFit="1"/>
    </xf>
    <xf numFmtId="0" fontId="8" fillId="0" borderId="17" xfId="0" applyFont="1" applyBorder="1" applyAlignment="1">
      <alignment horizontal="center" vertical="center" shrinkToFit="1"/>
    </xf>
    <xf numFmtId="0" fontId="0" fillId="0" borderId="49" xfId="4" applyFont="1" applyBorder="1" applyAlignment="1">
      <alignment vertical="center" wrapText="1"/>
    </xf>
    <xf numFmtId="0" fontId="8" fillId="0" borderId="1" xfId="0" applyFont="1" applyBorder="1" applyAlignment="1">
      <alignment vertical="center" wrapText="1"/>
    </xf>
    <xf numFmtId="0" fontId="8" fillId="0" borderId="40" xfId="0" applyFont="1" applyBorder="1" applyAlignment="1">
      <alignment vertical="center"/>
    </xf>
    <xf numFmtId="0" fontId="8" fillId="0" borderId="43" xfId="0" applyFont="1" applyBorder="1" applyAlignment="1">
      <alignment vertical="center" wrapText="1"/>
    </xf>
    <xf numFmtId="0" fontId="8" fillId="0" borderId="45" xfId="0" applyFont="1" applyBorder="1" applyAlignment="1">
      <alignment vertical="center"/>
    </xf>
    <xf numFmtId="10" fontId="14" fillId="0" borderId="57" xfId="4" applyNumberFormat="1" applyFont="1" applyBorder="1">
      <alignment vertical="center"/>
    </xf>
    <xf numFmtId="10" fontId="14" fillId="0" borderId="58" xfId="0" applyNumberFormat="1" applyFont="1" applyBorder="1" applyAlignment="1">
      <alignment vertical="center"/>
    </xf>
    <xf numFmtId="0" fontId="0" fillId="0" borderId="49" xfId="4" applyFont="1" applyBorder="1">
      <alignment vertical="center"/>
    </xf>
    <xf numFmtId="0" fontId="8" fillId="0" borderId="1" xfId="0" applyFont="1" applyBorder="1" applyAlignment="1">
      <alignment vertical="center"/>
    </xf>
    <xf numFmtId="0" fontId="8" fillId="0" borderId="1" xfId="4" applyBorder="1" applyAlignment="1">
      <alignment vertical="center" wrapText="1"/>
    </xf>
    <xf numFmtId="0" fontId="8" fillId="0" borderId="40" xfId="0" applyFont="1" applyBorder="1" applyAlignment="1">
      <alignment vertical="center" wrapText="1"/>
    </xf>
    <xf numFmtId="0" fontId="8" fillId="0" borderId="44" xfId="0" applyFont="1" applyBorder="1" applyAlignment="1">
      <alignment vertical="center" wrapText="1"/>
    </xf>
    <xf numFmtId="0" fontId="8" fillId="0" borderId="10" xfId="0" applyFont="1" applyBorder="1" applyAlignment="1">
      <alignment vertical="center" wrapText="1"/>
    </xf>
    <xf numFmtId="0" fontId="16" fillId="0" borderId="0" xfId="0" applyFont="1" applyAlignment="1">
      <alignment vertical="center" wrapText="1"/>
    </xf>
    <xf numFmtId="0" fontId="19" fillId="0" borderId="43" xfId="4" applyFont="1" applyBorder="1" applyAlignment="1">
      <alignment vertical="center" shrinkToFit="1"/>
    </xf>
    <xf numFmtId="0" fontId="8" fillId="0" borderId="0" xfId="0" applyFont="1" applyAlignment="1">
      <alignment vertical="center" shrinkToFit="1"/>
    </xf>
    <xf numFmtId="0" fontId="0" fillId="0" borderId="45" xfId="0" applyBorder="1" applyAlignment="1">
      <alignment vertical="center"/>
    </xf>
    <xf numFmtId="0" fontId="8" fillId="0" borderId="0" xfId="4" applyAlignment="1">
      <alignment vertical="center" wrapText="1"/>
    </xf>
    <xf numFmtId="182" fontId="0" fillId="0" borderId="0" xfId="0" applyNumberFormat="1" applyAlignment="1">
      <alignment horizontal="right" vertical="center"/>
    </xf>
    <xf numFmtId="182" fontId="8" fillId="0" borderId="0" xfId="0" applyNumberFormat="1" applyFont="1" applyAlignment="1">
      <alignment horizontal="right" vertical="center"/>
    </xf>
    <xf numFmtId="0" fontId="10" fillId="0" borderId="0" xfId="4" applyFont="1" applyAlignment="1">
      <alignment horizontal="center" vertical="center" shrinkToFit="1"/>
    </xf>
    <xf numFmtId="0" fontId="10" fillId="0" borderId="0" xfId="0" applyFont="1" applyAlignment="1">
      <alignment horizontal="center" vertical="center" shrinkToFit="1"/>
    </xf>
    <xf numFmtId="0" fontId="15" fillId="0" borderId="44" xfId="4" applyFont="1" applyBorder="1" applyAlignment="1">
      <alignment vertical="center" wrapText="1"/>
    </xf>
    <xf numFmtId="0" fontId="8" fillId="0" borderId="48" xfId="4" applyBorder="1" applyAlignment="1">
      <alignment vertical="center" shrinkToFit="1"/>
    </xf>
    <xf numFmtId="0" fontId="8" fillId="0" borderId="47" xfId="4" applyBorder="1" applyAlignment="1">
      <alignment horizontal="center" vertical="center" shrinkToFit="1"/>
    </xf>
    <xf numFmtId="0" fontId="8" fillId="0" borderId="21" xfId="0" applyFont="1" applyBorder="1" applyAlignment="1">
      <alignment horizontal="center" vertical="center" shrinkToFit="1"/>
    </xf>
    <xf numFmtId="0" fontId="22" fillId="0" borderId="25" xfId="0" applyFont="1" applyBorder="1" applyAlignment="1">
      <alignment vertical="center"/>
    </xf>
    <xf numFmtId="0" fontId="23" fillId="0" borderId="61" xfId="0" applyFont="1" applyBorder="1" applyAlignment="1">
      <alignment vertical="center"/>
    </xf>
    <xf numFmtId="0" fontId="23" fillId="0" borderId="35" xfId="0" applyFont="1" applyBorder="1" applyAlignment="1">
      <alignment vertical="center"/>
    </xf>
    <xf numFmtId="0" fontId="23" fillId="0" borderId="47" xfId="0" applyFont="1" applyBorder="1" applyAlignment="1">
      <alignment vertical="center"/>
    </xf>
    <xf numFmtId="0" fontId="23" fillId="0" borderId="21" xfId="0" applyFont="1" applyBorder="1" applyAlignment="1">
      <alignment vertical="center"/>
    </xf>
    <xf numFmtId="0" fontId="22" fillId="0" borderId="47" xfId="0" applyFont="1" applyBorder="1" applyAlignment="1">
      <alignment vertical="center"/>
    </xf>
    <xf numFmtId="0" fontId="22" fillId="0" borderId="21" xfId="0" applyFont="1" applyBorder="1" applyAlignment="1">
      <alignment vertical="center"/>
    </xf>
    <xf numFmtId="0" fontId="22" fillId="0" borderId="61" xfId="0" applyFont="1" applyBorder="1" applyAlignment="1">
      <alignment vertical="center"/>
    </xf>
    <xf numFmtId="0" fontId="22" fillId="0" borderId="35" xfId="0" applyFont="1" applyBorder="1" applyAlignment="1">
      <alignment vertical="center"/>
    </xf>
    <xf numFmtId="0" fontId="22" fillId="0" borderId="47" xfId="0" applyFont="1" applyBorder="1" applyAlignment="1">
      <alignment horizontal="center" vertical="center"/>
    </xf>
    <xf numFmtId="0" fontId="22" fillId="0" borderId="21" xfId="0" applyFont="1" applyBorder="1" applyAlignment="1">
      <alignment horizontal="center" vertical="center"/>
    </xf>
    <xf numFmtId="0" fontId="22" fillId="0" borderId="5" xfId="0" applyFont="1" applyBorder="1" applyAlignment="1">
      <alignment vertical="center"/>
    </xf>
    <xf numFmtId="0" fontId="23" fillId="0" borderId="33" xfId="0" applyFont="1" applyBorder="1" applyAlignment="1">
      <alignment vertical="center"/>
    </xf>
    <xf numFmtId="0" fontId="21" fillId="0" borderId="0" xfId="0" applyFont="1" applyAlignment="1">
      <alignment horizontal="right" vertical="center"/>
    </xf>
    <xf numFmtId="0" fontId="10" fillId="0" borderId="52" xfId="0" applyFont="1" applyBorder="1" applyAlignment="1">
      <alignment horizontal="distributed" vertical="center"/>
    </xf>
    <xf numFmtId="0" fontId="10" fillId="0" borderId="31" xfId="0" applyFont="1" applyBorder="1" applyAlignment="1">
      <alignment horizontal="distributed" vertical="center"/>
    </xf>
    <xf numFmtId="182" fontId="10" fillId="0" borderId="29" xfId="0" applyNumberFormat="1" applyFont="1" applyBorder="1" applyAlignment="1">
      <alignment horizontal="center" vertical="center"/>
    </xf>
    <xf numFmtId="182" fontId="10" fillId="0" borderId="23" xfId="0" applyNumberFormat="1" applyFont="1" applyBorder="1" applyAlignment="1">
      <alignment horizontal="center" vertical="center"/>
    </xf>
    <xf numFmtId="0" fontId="10" fillId="0" borderId="52" xfId="0" applyFont="1" applyBorder="1" applyAlignment="1">
      <alignment horizontal="center" vertical="center"/>
    </xf>
    <xf numFmtId="0" fontId="10" fillId="0" borderId="53" xfId="0" applyFont="1" applyBorder="1" applyAlignment="1">
      <alignment horizontal="center" vertical="center"/>
    </xf>
    <xf numFmtId="0" fontId="10" fillId="0" borderId="31" xfId="0" applyFont="1" applyBorder="1" applyAlignment="1">
      <alignment horizontal="center" vertical="center"/>
    </xf>
    <xf numFmtId="0" fontId="13" fillId="0" borderId="62" xfId="0" applyFont="1" applyBorder="1" applyAlignment="1">
      <alignment horizontal="center" vertical="center"/>
    </xf>
    <xf numFmtId="0" fontId="13" fillId="0" borderId="27" xfId="0" applyFont="1" applyBorder="1" applyAlignment="1">
      <alignment horizontal="center" vertical="center"/>
    </xf>
    <xf numFmtId="0" fontId="10" fillId="0" borderId="2" xfId="0" applyFont="1" applyBorder="1" applyAlignment="1">
      <alignment horizontal="distributed" vertical="top"/>
    </xf>
    <xf numFmtId="0" fontId="10" fillId="0" borderId="15" xfId="0" applyFont="1" applyBorder="1" applyAlignment="1">
      <alignment horizontal="distributed" vertical="top"/>
    </xf>
    <xf numFmtId="0" fontId="10" fillId="0" borderId="12" xfId="0" applyFont="1" applyBorder="1" applyAlignment="1">
      <alignment horizontal="distributed" vertical="top"/>
    </xf>
    <xf numFmtId="0" fontId="10" fillId="0" borderId="22" xfId="0" applyFont="1" applyBorder="1" applyAlignment="1">
      <alignment horizontal="distributed" vertical="top"/>
    </xf>
    <xf numFmtId="0" fontId="23" fillId="0" borderId="5" xfId="0" applyFont="1" applyBorder="1" applyAlignment="1">
      <alignment vertical="center"/>
    </xf>
    <xf numFmtId="0" fontId="23" fillId="0" borderId="17" xfId="0" applyFont="1" applyBorder="1" applyAlignment="1">
      <alignment vertical="center"/>
    </xf>
    <xf numFmtId="0" fontId="10" fillId="0" borderId="52" xfId="0" applyFont="1" applyBorder="1" applyAlignment="1">
      <alignment horizontal="distributed" vertical="top"/>
    </xf>
    <xf numFmtId="0" fontId="10" fillId="0" borderId="53" xfId="0" applyFont="1" applyBorder="1" applyAlignment="1">
      <alignment horizontal="distributed" vertical="top"/>
    </xf>
    <xf numFmtId="0" fontId="22" fillId="0" borderId="17" xfId="0" applyFont="1" applyBorder="1" applyAlignment="1">
      <alignment vertical="center"/>
    </xf>
    <xf numFmtId="0" fontId="26" fillId="0" borderId="5" xfId="0" applyFont="1" applyBorder="1" applyAlignment="1">
      <alignment vertical="center"/>
    </xf>
    <xf numFmtId="0" fontId="22" fillId="0" borderId="49" xfId="0" applyFont="1" applyBorder="1" applyAlignment="1">
      <alignment vertical="center"/>
    </xf>
    <xf numFmtId="0" fontId="22" fillId="0" borderId="40" xfId="0" applyFont="1" applyBorder="1" applyAlignment="1">
      <alignment vertical="center"/>
    </xf>
    <xf numFmtId="0" fontId="22" fillId="0" borderId="62" xfId="0" applyFont="1" applyBorder="1" applyAlignment="1">
      <alignment vertical="center"/>
    </xf>
    <xf numFmtId="0" fontId="22" fillId="0" borderId="27" xfId="0" applyFont="1" applyBorder="1" applyAlignment="1">
      <alignment vertical="center"/>
    </xf>
    <xf numFmtId="0" fontId="23" fillId="0" borderId="46" xfId="0" applyFont="1" applyBorder="1" applyAlignment="1">
      <alignment vertical="center"/>
    </xf>
    <xf numFmtId="0" fontId="23" fillId="0" borderId="10" xfId="0" applyFont="1" applyBorder="1" applyAlignment="1">
      <alignment vertical="center"/>
    </xf>
    <xf numFmtId="0" fontId="23" fillId="0" borderId="63" xfId="0" applyFont="1" applyBorder="1" applyAlignment="1">
      <alignment vertical="center"/>
    </xf>
    <xf numFmtId="0" fontId="23" fillId="0" borderId="42" xfId="0" applyFont="1" applyBorder="1" applyAlignment="1">
      <alignment vertical="center"/>
    </xf>
    <xf numFmtId="0" fontId="10" fillId="0" borderId="9" xfId="0" applyFont="1" applyBorder="1" applyAlignment="1">
      <alignment horizontal="distributed" vertical="center"/>
    </xf>
    <xf numFmtId="0" fontId="10" fillId="0" borderId="58" xfId="0" applyFont="1" applyBorder="1" applyAlignment="1">
      <alignment horizontal="distributed" vertical="center"/>
    </xf>
    <xf numFmtId="0" fontId="18" fillId="3" borderId="65" xfId="0" applyFont="1" applyFill="1" applyBorder="1" applyAlignment="1">
      <alignment vertical="center"/>
    </xf>
    <xf numFmtId="0" fontId="18" fillId="3" borderId="66" xfId="0" applyFont="1" applyFill="1" applyBorder="1" applyAlignment="1">
      <alignment vertical="center"/>
    </xf>
    <xf numFmtId="0" fontId="13" fillId="3" borderId="65" xfId="0" applyFont="1" applyFill="1" applyBorder="1" applyAlignment="1">
      <alignment vertical="center"/>
    </xf>
    <xf numFmtId="0" fontId="13" fillId="3" borderId="66" xfId="0" applyFont="1" applyFill="1" applyBorder="1" applyAlignment="1">
      <alignment vertical="center"/>
    </xf>
    <xf numFmtId="0" fontId="0" fillId="0" borderId="31" xfId="0" applyBorder="1" applyAlignment="1">
      <alignment vertical="center"/>
    </xf>
    <xf numFmtId="0" fontId="0" fillId="0" borderId="2" xfId="0" applyBorder="1" applyAlignment="1">
      <alignment vertical="center"/>
    </xf>
    <xf numFmtId="0" fontId="0" fillId="0" borderId="15" xfId="0" applyBorder="1" applyAlignment="1">
      <alignment vertical="center"/>
    </xf>
    <xf numFmtId="0" fontId="0" fillId="0" borderId="12" xfId="0" applyBorder="1" applyAlignment="1">
      <alignment vertical="center"/>
    </xf>
    <xf numFmtId="0" fontId="0" fillId="0" borderId="22" xfId="0" applyBorder="1" applyAlignment="1">
      <alignment vertical="center"/>
    </xf>
    <xf numFmtId="0" fontId="18" fillId="0" borderId="65" xfId="0" applyFont="1" applyBorder="1" applyAlignment="1">
      <alignment vertical="center"/>
    </xf>
    <xf numFmtId="0" fontId="18" fillId="0" borderId="66" xfId="0" applyFont="1" applyBorder="1" applyAlignment="1">
      <alignment vertical="center"/>
    </xf>
    <xf numFmtId="0" fontId="13" fillId="0" borderId="65" xfId="0" applyFont="1" applyBorder="1" applyAlignment="1">
      <alignment vertical="center"/>
    </xf>
    <xf numFmtId="0" fontId="13" fillId="0" borderId="66" xfId="0" applyFont="1" applyBorder="1" applyAlignment="1">
      <alignment vertical="center"/>
    </xf>
    <xf numFmtId="0" fontId="30" fillId="0" borderId="30" xfId="7" applyFont="1" applyBorder="1" applyAlignment="1">
      <alignment horizontal="left" vertical="center" wrapText="1" shrinkToFit="1"/>
    </xf>
    <xf numFmtId="0" fontId="30" fillId="0" borderId="23" xfId="7" applyFont="1" applyBorder="1" applyAlignment="1">
      <alignment horizontal="left" vertical="center" wrapText="1" shrinkToFit="1"/>
    </xf>
    <xf numFmtId="0" fontId="26" fillId="0" borderId="17" xfId="7" applyFont="1" applyBorder="1">
      <alignment vertical="center"/>
    </xf>
    <xf numFmtId="0" fontId="31" fillId="0" borderId="17" xfId="7" applyFont="1" applyBorder="1">
      <alignment vertical="center"/>
    </xf>
    <xf numFmtId="0" fontId="26" fillId="0" borderId="5" xfId="7" applyFont="1" applyBorder="1">
      <alignment vertical="center"/>
    </xf>
    <xf numFmtId="0" fontId="31" fillId="0" borderId="5" xfId="7" applyFont="1" applyBorder="1">
      <alignment vertical="center"/>
    </xf>
    <xf numFmtId="0" fontId="26" fillId="0" borderId="41" xfId="7" applyFont="1" applyBorder="1">
      <alignment vertical="center"/>
    </xf>
    <xf numFmtId="0" fontId="31" fillId="0" borderId="41" xfId="7" applyFont="1" applyBorder="1">
      <alignment vertical="center"/>
    </xf>
    <xf numFmtId="0" fontId="30" fillId="0" borderId="29" xfId="7" applyFont="1" applyBorder="1" applyAlignment="1">
      <alignment horizontal="left" vertical="center" wrapText="1" shrinkToFit="1"/>
    </xf>
    <xf numFmtId="0" fontId="26" fillId="0" borderId="36" xfId="7" applyFont="1" applyBorder="1">
      <alignment vertical="center"/>
    </xf>
    <xf numFmtId="0" fontId="31" fillId="0" borderId="36" xfId="7" applyFont="1" applyBorder="1">
      <alignment vertical="center"/>
    </xf>
    <xf numFmtId="0" fontId="26" fillId="0" borderId="25" xfId="7" applyFont="1" applyBorder="1">
      <alignment vertical="center"/>
    </xf>
    <xf numFmtId="0" fontId="31" fillId="0" borderId="25" xfId="7" applyFont="1" applyBorder="1">
      <alignment vertical="center"/>
    </xf>
    <xf numFmtId="0" fontId="26" fillId="0" borderId="33" xfId="7" applyFont="1" applyBorder="1">
      <alignment vertical="center"/>
    </xf>
    <xf numFmtId="0" fontId="31" fillId="0" borderId="33" xfId="7" applyFont="1" applyBorder="1">
      <alignment vertical="center"/>
    </xf>
  </cellXfs>
  <cellStyles count="19">
    <cellStyle name="ハイパーリンク" xfId="1" builtinId="8"/>
    <cellStyle name="桁区切り" xfId="2" builtinId="6"/>
    <cellStyle name="桁区切り 2" xfId="14" xr:uid="{00000000-0005-0000-0000-000002000000}"/>
    <cellStyle name="桁区切り 3" xfId="18" xr:uid="{E07E70C2-9228-43AB-99E7-AE564D1C950B}"/>
    <cellStyle name="標準" xfId="0" builtinId="0"/>
    <cellStyle name="標準 2" xfId="7" xr:uid="{00000000-0005-0000-0000-000004000000}"/>
    <cellStyle name="標準 3" xfId="8" xr:uid="{00000000-0005-0000-0000-000005000000}"/>
    <cellStyle name="標準 3 2" xfId="11" xr:uid="{00000000-0005-0000-0000-000006000000}"/>
    <cellStyle name="標準 3 2 2" xfId="17" xr:uid="{577552AD-21DB-47AF-A918-67525D237E0F}"/>
    <cellStyle name="標準 3 3" xfId="12" xr:uid="{00000000-0005-0000-0000-000007000000}"/>
    <cellStyle name="標準 4" xfId="9" xr:uid="{00000000-0005-0000-0000-000008000000}"/>
    <cellStyle name="標準 5" xfId="10" xr:uid="{00000000-0005-0000-0000-000009000000}"/>
    <cellStyle name="標準 6" xfId="13" xr:uid="{00000000-0005-0000-0000-00000A000000}"/>
    <cellStyle name="標準 7" xfId="15" xr:uid="{00000000-0005-0000-0000-00000B000000}"/>
    <cellStyle name="標準 8" xfId="16" xr:uid="{00000000-0005-0000-0000-00000C000000}"/>
    <cellStyle name="標準_【算定調書修正版】重点プラン計画書（所要経費）" xfId="3" xr:uid="{00000000-0005-0000-0000-00000D000000}"/>
    <cellStyle name="標準_Book1" xfId="4" xr:uid="{00000000-0005-0000-0000-00000E000000}"/>
    <cellStyle name="標準_H17予定価格算定調書（重点支援）" xfId="5" xr:uid="{00000000-0005-0000-0000-00000F000000}"/>
    <cellStyle name="標準_暫定版：委託事業計画書様式" xfId="6" xr:uid="{00000000-0005-0000-0000-000010000000}"/>
  </cellStyles>
  <dxfs count="0"/>
  <tableStyles count="0" defaultTableStyle="TableStyleMedium2" defaultPivotStyle="PivotStyleLight16"/>
  <colors>
    <mruColors>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DOCUME~1\e-saitoh\LOCALS~1\Temp\notes896CC5\&#23478;&#24237;&#25391;&#33288;\&#12415;&#12406;&#65306;&#12487;&#12473;&#12463;&#12488;&#12483;&#12503;&#12501;&#12457;&#12523;&#12480;&#12540;\&#37117;&#36947;&#24220;&#30476;&#29031;&#20250;\&#20877;&#22996;&#35351;&#21332;&#35696;&#20250;&#35519;&#12409;\&#65296;&#65304;&#33576;&#22478;&#30476;&#65306;&#21029;&#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集計表１"/>
      <sheetName val="集計表２"/>
    </sheetNames>
    <sheetDataSet>
      <sheetData sheetId="0" refreshError="1"/>
      <sheetData sheetId="1">
        <row r="4">
          <cell r="E4" t="str">
            <v>協議会</v>
          </cell>
          <cell r="R4" t="str">
            <v>サポーターリーダー</v>
          </cell>
        </row>
        <row r="5">
          <cell r="C5" t="str">
            <v>諸謝金</v>
          </cell>
          <cell r="D5" t="str">
            <v>旅費</v>
          </cell>
          <cell r="E5" t="str">
            <v>消耗品費</v>
          </cell>
          <cell r="F5" t="str">
            <v>印刷製本</v>
          </cell>
          <cell r="G5" t="str">
            <v>通信運搬</v>
          </cell>
          <cell r="H5" t="str">
            <v>借料損料</v>
          </cell>
          <cell r="I5" t="str">
            <v>会議費</v>
          </cell>
          <cell r="J5" t="str">
            <v>賃金</v>
          </cell>
          <cell r="K5" t="str">
            <v>保険料</v>
          </cell>
          <cell r="L5" t="str">
            <v>雑役務</v>
          </cell>
          <cell r="M5" t="str">
            <v>小計</v>
          </cell>
          <cell r="N5" t="str">
            <v>講座数</v>
          </cell>
          <cell r="O5" t="str">
            <v>リーダー</v>
          </cell>
          <cell r="P5" t="str">
            <v>諸謝金</v>
          </cell>
          <cell r="Q5" t="str">
            <v>旅費</v>
          </cell>
          <cell r="R5" t="str">
            <v>消耗品費</v>
          </cell>
          <cell r="S5" t="str">
            <v>印刷製本</v>
          </cell>
          <cell r="T5" t="str">
            <v>通信運搬</v>
          </cell>
          <cell r="U5" t="str">
            <v>借料損料</v>
          </cell>
          <cell r="V5" t="str">
            <v>会議費</v>
          </cell>
          <cell r="W5" t="str">
            <v>賃金</v>
          </cell>
          <cell r="X5" t="str">
            <v>保険料</v>
          </cell>
          <cell r="Y5" t="str">
            <v>雑役務</v>
          </cell>
          <cell r="Z5" t="str">
            <v>小計</v>
          </cell>
          <cell r="AA5" t="str">
            <v>講座数</v>
          </cell>
          <cell r="AB5" t="str">
            <v>総回数</v>
          </cell>
          <cell r="AC5" t="str">
            <v>諸謝金</v>
          </cell>
          <cell r="AD5" t="str">
            <v>旅費</v>
          </cell>
        </row>
        <row r="6">
          <cell r="A6">
            <v>1</v>
          </cell>
          <cell r="B6" t="str">
            <v>　水戸市</v>
          </cell>
          <cell r="M6">
            <v>0</v>
          </cell>
          <cell r="Z6">
            <v>0</v>
          </cell>
        </row>
        <row r="7">
          <cell r="A7">
            <v>2</v>
          </cell>
          <cell r="B7" t="str">
            <v>　日立市</v>
          </cell>
          <cell r="M7">
            <v>0</v>
          </cell>
          <cell r="Z7">
            <v>0</v>
          </cell>
        </row>
        <row r="8">
          <cell r="A8">
            <v>3</v>
          </cell>
          <cell r="B8" t="str">
            <v>　土浦市</v>
          </cell>
          <cell r="C8">
            <v>18000</v>
          </cell>
          <cell r="E8">
            <v>10600</v>
          </cell>
          <cell r="I8">
            <v>8617</v>
          </cell>
          <cell r="M8">
            <v>37217</v>
          </cell>
          <cell r="Z8">
            <v>0</v>
          </cell>
          <cell r="AA8">
            <v>17</v>
          </cell>
          <cell r="AB8">
            <v>17</v>
          </cell>
          <cell r="AC8">
            <v>119000</v>
          </cell>
        </row>
        <row r="9">
          <cell r="A9">
            <v>4</v>
          </cell>
          <cell r="B9" t="str">
            <v>　古河市</v>
          </cell>
          <cell r="M9">
            <v>0</v>
          </cell>
          <cell r="Z9">
            <v>0</v>
          </cell>
        </row>
        <row r="10">
          <cell r="A10">
            <v>5</v>
          </cell>
          <cell r="B10" t="str">
            <v>　石岡市</v>
          </cell>
          <cell r="C10">
            <v>18000</v>
          </cell>
          <cell r="E10">
            <v>2000</v>
          </cell>
          <cell r="M10">
            <v>20000</v>
          </cell>
          <cell r="Z10">
            <v>0</v>
          </cell>
          <cell r="AA10">
            <v>13</v>
          </cell>
          <cell r="AB10">
            <v>13</v>
          </cell>
          <cell r="AC10">
            <v>195000</v>
          </cell>
        </row>
        <row r="11">
          <cell r="A11">
            <v>6</v>
          </cell>
          <cell r="B11" t="str">
            <v>　下館市</v>
          </cell>
          <cell r="M11">
            <v>0</v>
          </cell>
          <cell r="Z11">
            <v>0</v>
          </cell>
        </row>
        <row r="12">
          <cell r="A12">
            <v>7</v>
          </cell>
          <cell r="B12" t="str">
            <v>　結城市</v>
          </cell>
          <cell r="E12">
            <v>4000</v>
          </cell>
          <cell r="G12">
            <v>4000</v>
          </cell>
          <cell r="H12">
            <v>2000</v>
          </cell>
          <cell r="I12">
            <v>18000</v>
          </cell>
          <cell r="M12">
            <v>28000</v>
          </cell>
          <cell r="Z12">
            <v>0</v>
          </cell>
          <cell r="AA12">
            <v>10</v>
          </cell>
          <cell r="AB12">
            <v>10</v>
          </cell>
          <cell r="AC12">
            <v>50000</v>
          </cell>
          <cell r="AD12">
            <v>2000</v>
          </cell>
        </row>
        <row r="13">
          <cell r="A13">
            <v>8</v>
          </cell>
          <cell r="B13" t="str">
            <v>　龍ヶ崎市</v>
          </cell>
          <cell r="D13">
            <v>8000</v>
          </cell>
          <cell r="E13">
            <v>35000</v>
          </cell>
          <cell r="F13">
            <v>100000</v>
          </cell>
          <cell r="G13">
            <v>18240</v>
          </cell>
          <cell r="M13">
            <v>161240</v>
          </cell>
          <cell r="Z13">
            <v>0</v>
          </cell>
          <cell r="AA13">
            <v>17</v>
          </cell>
          <cell r="AB13">
            <v>17</v>
          </cell>
          <cell r="AC13">
            <v>340000</v>
          </cell>
        </row>
        <row r="14">
          <cell r="A14">
            <v>9</v>
          </cell>
          <cell r="B14" t="str">
            <v>　下妻市</v>
          </cell>
          <cell r="C14">
            <v>32000</v>
          </cell>
          <cell r="F14">
            <v>20000</v>
          </cell>
          <cell r="I14">
            <v>4800</v>
          </cell>
          <cell r="M14">
            <v>56800</v>
          </cell>
          <cell r="Z14">
            <v>0</v>
          </cell>
          <cell r="AA14">
            <v>2</v>
          </cell>
          <cell r="AB14">
            <v>2</v>
          </cell>
          <cell r="AC14">
            <v>52000</v>
          </cell>
        </row>
        <row r="15">
          <cell r="A15">
            <v>10</v>
          </cell>
          <cell r="B15" t="str">
            <v>　水海道市</v>
          </cell>
          <cell r="C15">
            <v>30000</v>
          </cell>
          <cell r="E15">
            <v>3000</v>
          </cell>
          <cell r="M15">
            <v>33000</v>
          </cell>
          <cell r="Z15">
            <v>0</v>
          </cell>
          <cell r="AA15">
            <v>32</v>
          </cell>
          <cell r="AB15">
            <v>32</v>
          </cell>
          <cell r="AC15">
            <v>420000</v>
          </cell>
        </row>
        <row r="16">
          <cell r="A16">
            <v>11</v>
          </cell>
          <cell r="B16" t="str">
            <v>　常陸太田市</v>
          </cell>
          <cell r="M16">
            <v>0</v>
          </cell>
          <cell r="Z16">
            <v>0</v>
          </cell>
        </row>
        <row r="17">
          <cell r="A17">
            <v>12</v>
          </cell>
          <cell r="B17" t="str">
            <v xml:space="preserve">  高萩市</v>
          </cell>
          <cell r="C17">
            <v>65600</v>
          </cell>
          <cell r="G17">
            <v>3200</v>
          </cell>
          <cell r="I17">
            <v>8400</v>
          </cell>
          <cell r="M17">
            <v>77200</v>
          </cell>
          <cell r="Z17">
            <v>0</v>
          </cell>
          <cell r="AA17">
            <v>15</v>
          </cell>
          <cell r="AB17">
            <v>15</v>
          </cell>
          <cell r="AC17">
            <v>75000</v>
          </cell>
        </row>
        <row r="18">
          <cell r="A18">
            <v>13</v>
          </cell>
          <cell r="B18" t="str">
            <v>　北茨城市</v>
          </cell>
          <cell r="M18">
            <v>0</v>
          </cell>
          <cell r="Z18">
            <v>0</v>
          </cell>
        </row>
        <row r="19">
          <cell r="A19">
            <v>14</v>
          </cell>
          <cell r="B19" t="str">
            <v>　笠間市</v>
          </cell>
          <cell r="M19">
            <v>0</v>
          </cell>
          <cell r="Z19">
            <v>0</v>
          </cell>
          <cell r="AA19">
            <v>15</v>
          </cell>
          <cell r="AB19">
            <v>15</v>
          </cell>
          <cell r="AC19">
            <v>100000</v>
          </cell>
        </row>
        <row r="20">
          <cell r="A20">
            <v>15</v>
          </cell>
          <cell r="B20" t="str">
            <v>　取手市</v>
          </cell>
          <cell r="I20">
            <v>21600</v>
          </cell>
          <cell r="M20">
            <v>21600</v>
          </cell>
          <cell r="Z20">
            <v>0</v>
          </cell>
          <cell r="AA20">
            <v>36</v>
          </cell>
          <cell r="AB20">
            <v>36</v>
          </cell>
          <cell r="AC20">
            <v>303000</v>
          </cell>
        </row>
        <row r="21">
          <cell r="A21">
            <v>16</v>
          </cell>
          <cell r="B21" t="str">
            <v>　岩井市</v>
          </cell>
          <cell r="M21">
            <v>0</v>
          </cell>
          <cell r="Z21">
            <v>0</v>
          </cell>
        </row>
        <row r="22">
          <cell r="A22">
            <v>17</v>
          </cell>
          <cell r="B22" t="str">
            <v>　牛久市</v>
          </cell>
          <cell r="M22">
            <v>0</v>
          </cell>
          <cell r="Z22">
            <v>0</v>
          </cell>
        </row>
        <row r="23">
          <cell r="A23">
            <v>18</v>
          </cell>
          <cell r="B23" t="str">
            <v>　つくば市</v>
          </cell>
          <cell r="M23">
            <v>0</v>
          </cell>
          <cell r="Z23">
            <v>0</v>
          </cell>
        </row>
        <row r="24">
          <cell r="A24">
            <v>19</v>
          </cell>
          <cell r="B24" t="str">
            <v>　ひたちなか市</v>
          </cell>
          <cell r="M24">
            <v>0</v>
          </cell>
          <cell r="Z24">
            <v>0</v>
          </cell>
        </row>
        <row r="25">
          <cell r="A25">
            <v>20</v>
          </cell>
          <cell r="B25" t="str">
            <v>　鹿嶋市</v>
          </cell>
          <cell r="E25">
            <v>2000</v>
          </cell>
          <cell r="M25">
            <v>2000</v>
          </cell>
          <cell r="Z25">
            <v>0</v>
          </cell>
          <cell r="AA25">
            <v>21</v>
          </cell>
          <cell r="AB25">
            <v>21</v>
          </cell>
          <cell r="AC25">
            <v>392000</v>
          </cell>
        </row>
        <row r="26">
          <cell r="A26">
            <v>21</v>
          </cell>
          <cell r="B26" t="str">
            <v>　潮来市</v>
          </cell>
          <cell r="C26">
            <v>18000</v>
          </cell>
          <cell r="I26">
            <v>10000</v>
          </cell>
          <cell r="M26">
            <v>28000</v>
          </cell>
          <cell r="Z26">
            <v>0</v>
          </cell>
          <cell r="AA26">
            <v>15</v>
          </cell>
          <cell r="AB26">
            <v>16</v>
          </cell>
          <cell r="AC26">
            <v>100000</v>
          </cell>
        </row>
        <row r="27">
          <cell r="A27">
            <v>22</v>
          </cell>
          <cell r="B27" t="str">
            <v>　守谷市</v>
          </cell>
          <cell r="M27">
            <v>0</v>
          </cell>
          <cell r="Z27">
            <v>0</v>
          </cell>
        </row>
        <row r="28">
          <cell r="B28" t="str">
            <v>小　　計</v>
          </cell>
          <cell r="C28">
            <v>181600</v>
          </cell>
          <cell r="D28">
            <v>8000</v>
          </cell>
          <cell r="E28">
            <v>56600</v>
          </cell>
          <cell r="F28">
            <v>120000</v>
          </cell>
          <cell r="G28">
            <v>25440</v>
          </cell>
          <cell r="H28">
            <v>2000</v>
          </cell>
          <cell r="I28">
            <v>71417</v>
          </cell>
          <cell r="J28">
            <v>0</v>
          </cell>
          <cell r="K28">
            <v>0</v>
          </cell>
          <cell r="L28">
            <v>0</v>
          </cell>
          <cell r="M28">
            <v>465057</v>
          </cell>
          <cell r="N28">
            <v>0</v>
          </cell>
          <cell r="O28">
            <v>0</v>
          </cell>
          <cell r="P28">
            <v>0</v>
          </cell>
          <cell r="Q28">
            <v>0</v>
          </cell>
          <cell r="R28">
            <v>0</v>
          </cell>
          <cell r="S28">
            <v>0</v>
          </cell>
          <cell r="T28">
            <v>0</v>
          </cell>
          <cell r="U28">
            <v>0</v>
          </cell>
          <cell r="V28">
            <v>0</v>
          </cell>
          <cell r="W28">
            <v>0</v>
          </cell>
          <cell r="X28">
            <v>0</v>
          </cell>
          <cell r="Y28">
            <v>0</v>
          </cell>
          <cell r="Z28">
            <v>0</v>
          </cell>
          <cell r="AA28">
            <v>193</v>
          </cell>
          <cell r="AB28">
            <v>194</v>
          </cell>
          <cell r="AC28">
            <v>2146000</v>
          </cell>
          <cell r="AD28">
            <v>2000</v>
          </cell>
        </row>
        <row r="29">
          <cell r="M29">
            <v>0</v>
          </cell>
          <cell r="Z29">
            <v>0</v>
          </cell>
        </row>
        <row r="30">
          <cell r="M30">
            <v>0</v>
          </cell>
          <cell r="Z30">
            <v>0</v>
          </cell>
        </row>
        <row r="31">
          <cell r="M31">
            <v>0</v>
          </cell>
          <cell r="Z31">
            <v>0</v>
          </cell>
        </row>
        <row r="32">
          <cell r="A32">
            <v>23</v>
          </cell>
          <cell r="B32" t="str">
            <v>　茨城町</v>
          </cell>
          <cell r="C32">
            <v>16000</v>
          </cell>
          <cell r="E32">
            <v>2000</v>
          </cell>
          <cell r="I32">
            <v>2000</v>
          </cell>
          <cell r="M32">
            <v>20000</v>
          </cell>
          <cell r="Z32">
            <v>0</v>
          </cell>
          <cell r="AA32">
            <v>13</v>
          </cell>
          <cell r="AB32">
            <v>13</v>
          </cell>
          <cell r="AC32">
            <v>190000</v>
          </cell>
        </row>
        <row r="33">
          <cell r="A33">
            <v>24</v>
          </cell>
          <cell r="B33" t="str">
            <v>　小川町</v>
          </cell>
          <cell r="M33">
            <v>0</v>
          </cell>
          <cell r="Z33">
            <v>0</v>
          </cell>
        </row>
        <row r="34">
          <cell r="A34">
            <v>25</v>
          </cell>
          <cell r="B34" t="str">
            <v>　美野里町</v>
          </cell>
          <cell r="C34">
            <v>157500</v>
          </cell>
          <cell r="E34">
            <v>16754</v>
          </cell>
          <cell r="G34">
            <v>4000</v>
          </cell>
          <cell r="I34">
            <v>6300</v>
          </cell>
          <cell r="M34">
            <v>184554</v>
          </cell>
          <cell r="Z34">
            <v>0</v>
          </cell>
          <cell r="AA34">
            <v>1</v>
          </cell>
          <cell r="AB34">
            <v>4</v>
          </cell>
          <cell r="AC34">
            <v>40000</v>
          </cell>
          <cell r="AD34">
            <v>4400</v>
          </cell>
        </row>
        <row r="35">
          <cell r="A35">
            <v>26</v>
          </cell>
          <cell r="B35" t="str">
            <v>　内原町</v>
          </cell>
          <cell r="M35">
            <v>0</v>
          </cell>
          <cell r="Z35">
            <v>0</v>
          </cell>
        </row>
        <row r="36">
          <cell r="A36">
            <v>27</v>
          </cell>
          <cell r="B36" t="str">
            <v>　常北町</v>
          </cell>
          <cell r="I36">
            <v>7200</v>
          </cell>
          <cell r="M36">
            <v>7200</v>
          </cell>
          <cell r="Z36">
            <v>0</v>
          </cell>
          <cell r="AA36">
            <v>4</v>
          </cell>
          <cell r="AB36">
            <v>4</v>
          </cell>
          <cell r="AC36">
            <v>28000</v>
          </cell>
        </row>
        <row r="37">
          <cell r="A37">
            <v>28</v>
          </cell>
          <cell r="B37" t="str">
            <v>　大洗町</v>
          </cell>
          <cell r="M37">
            <v>0</v>
          </cell>
          <cell r="Z37">
            <v>0</v>
          </cell>
        </row>
        <row r="38">
          <cell r="A38">
            <v>29</v>
          </cell>
          <cell r="B38" t="str">
            <v>　友部町</v>
          </cell>
          <cell r="M38">
            <v>0</v>
          </cell>
          <cell r="Z38">
            <v>0</v>
          </cell>
          <cell r="AA38">
            <v>7</v>
          </cell>
          <cell r="AB38">
            <v>7</v>
          </cell>
          <cell r="AC38">
            <v>120000</v>
          </cell>
        </row>
        <row r="39">
          <cell r="A39">
            <v>30</v>
          </cell>
          <cell r="B39" t="str">
            <v>　岩間町</v>
          </cell>
          <cell r="E39">
            <v>2000</v>
          </cell>
          <cell r="G39">
            <v>2400</v>
          </cell>
          <cell r="M39">
            <v>4400</v>
          </cell>
          <cell r="Z39">
            <v>0</v>
          </cell>
          <cell r="AA39">
            <v>25</v>
          </cell>
          <cell r="AB39">
            <v>25</v>
          </cell>
          <cell r="AC39">
            <v>232000</v>
          </cell>
        </row>
        <row r="40">
          <cell r="A40">
            <v>31</v>
          </cell>
          <cell r="B40" t="str">
            <v>　岩瀬町</v>
          </cell>
          <cell r="M40">
            <v>0</v>
          </cell>
          <cell r="Z40">
            <v>0</v>
          </cell>
          <cell r="AA40">
            <v>5</v>
          </cell>
          <cell r="AB40">
            <v>5</v>
          </cell>
          <cell r="AC40">
            <v>50000</v>
          </cell>
        </row>
        <row r="41">
          <cell r="A41">
            <v>32</v>
          </cell>
          <cell r="B41" t="str">
            <v>　那珂町</v>
          </cell>
          <cell r="M41">
            <v>0</v>
          </cell>
          <cell r="Z41">
            <v>0</v>
          </cell>
        </row>
        <row r="42">
          <cell r="A42">
            <v>33</v>
          </cell>
          <cell r="B42" t="str">
            <v>　瓜連町</v>
          </cell>
          <cell r="M42">
            <v>0</v>
          </cell>
          <cell r="Z42">
            <v>0</v>
          </cell>
        </row>
        <row r="43">
          <cell r="A43">
            <v>34</v>
          </cell>
          <cell r="B43" t="str">
            <v>　大宮町</v>
          </cell>
          <cell r="M43">
            <v>0</v>
          </cell>
          <cell r="Z43">
            <v>0</v>
          </cell>
          <cell r="AA43">
            <v>15</v>
          </cell>
          <cell r="AB43">
            <v>15</v>
          </cell>
          <cell r="AC43">
            <v>490000</v>
          </cell>
        </row>
        <row r="44">
          <cell r="A44">
            <v>35</v>
          </cell>
          <cell r="B44" t="str">
            <v>　山方町</v>
          </cell>
          <cell r="E44">
            <v>47000</v>
          </cell>
          <cell r="G44">
            <v>12000</v>
          </cell>
          <cell r="I44">
            <v>28500</v>
          </cell>
          <cell r="M44">
            <v>87500</v>
          </cell>
          <cell r="Z44">
            <v>0</v>
          </cell>
          <cell r="AA44">
            <v>6</v>
          </cell>
          <cell r="AB44">
            <v>6</v>
          </cell>
          <cell r="AC44">
            <v>180000</v>
          </cell>
        </row>
        <row r="45">
          <cell r="A45">
            <v>36</v>
          </cell>
          <cell r="B45" t="str">
            <v>　金砂郷町</v>
          </cell>
          <cell r="M45">
            <v>0</v>
          </cell>
          <cell r="Z45">
            <v>0</v>
          </cell>
        </row>
        <row r="46">
          <cell r="A46">
            <v>37</v>
          </cell>
          <cell r="B46" t="str">
            <v>　大子町</v>
          </cell>
          <cell r="C46">
            <v>151500</v>
          </cell>
          <cell r="E46">
            <v>10000</v>
          </cell>
          <cell r="F46">
            <v>3000</v>
          </cell>
          <cell r="G46">
            <v>2600</v>
          </cell>
          <cell r="I46">
            <v>30000</v>
          </cell>
          <cell r="M46">
            <v>197100</v>
          </cell>
          <cell r="Z46">
            <v>0</v>
          </cell>
          <cell r="AA46">
            <v>22</v>
          </cell>
          <cell r="AB46">
            <v>34</v>
          </cell>
          <cell r="AC46">
            <v>340000</v>
          </cell>
          <cell r="AD46">
            <v>170000</v>
          </cell>
        </row>
        <row r="47">
          <cell r="A47">
            <v>38</v>
          </cell>
          <cell r="B47" t="str">
            <v>　十王町</v>
          </cell>
          <cell r="M47">
            <v>0</v>
          </cell>
          <cell r="Z47">
            <v>0</v>
          </cell>
        </row>
        <row r="48">
          <cell r="A48">
            <v>39</v>
          </cell>
          <cell r="B48" t="str">
            <v>　鉾田町</v>
          </cell>
          <cell r="E48">
            <v>8600</v>
          </cell>
          <cell r="I48">
            <v>15200</v>
          </cell>
          <cell r="M48">
            <v>23800</v>
          </cell>
          <cell r="Z48">
            <v>0</v>
          </cell>
          <cell r="AA48">
            <v>17</v>
          </cell>
          <cell r="AB48">
            <v>17</v>
          </cell>
          <cell r="AC48">
            <v>176000</v>
          </cell>
        </row>
        <row r="49">
          <cell r="A49">
            <v>40</v>
          </cell>
          <cell r="B49" t="str">
            <v>　神栖町</v>
          </cell>
          <cell r="C49">
            <v>46500</v>
          </cell>
          <cell r="D49">
            <v>45000</v>
          </cell>
          <cell r="E49">
            <v>1000</v>
          </cell>
          <cell r="G49">
            <v>3600</v>
          </cell>
          <cell r="I49">
            <v>4500</v>
          </cell>
          <cell r="M49">
            <v>100600</v>
          </cell>
          <cell r="Z49">
            <v>0</v>
          </cell>
          <cell r="AA49">
            <v>11</v>
          </cell>
          <cell r="AB49">
            <v>11</v>
          </cell>
          <cell r="AC49">
            <v>210640</v>
          </cell>
          <cell r="AD49">
            <v>11000</v>
          </cell>
        </row>
        <row r="50">
          <cell r="A50">
            <v>41</v>
          </cell>
          <cell r="B50" t="str">
            <v>　波崎町</v>
          </cell>
          <cell r="C50">
            <v>18000</v>
          </cell>
          <cell r="D50">
            <v>3000</v>
          </cell>
          <cell r="E50">
            <v>3000</v>
          </cell>
          <cell r="G50">
            <v>1280</v>
          </cell>
          <cell r="I50">
            <v>4000</v>
          </cell>
          <cell r="M50">
            <v>29280</v>
          </cell>
          <cell r="Z50">
            <v>0</v>
          </cell>
          <cell r="AA50">
            <v>16</v>
          </cell>
          <cell r="AB50">
            <v>16</v>
          </cell>
          <cell r="AC50">
            <v>228900</v>
          </cell>
        </row>
        <row r="51">
          <cell r="A51">
            <v>42</v>
          </cell>
          <cell r="B51" t="str">
            <v>　麻生町</v>
          </cell>
          <cell r="C51">
            <v>18000</v>
          </cell>
          <cell r="G51">
            <v>480</v>
          </cell>
          <cell r="I51">
            <v>10000</v>
          </cell>
          <cell r="M51">
            <v>28480</v>
          </cell>
          <cell r="Z51">
            <v>0</v>
          </cell>
          <cell r="AA51">
            <v>17</v>
          </cell>
          <cell r="AB51">
            <v>17</v>
          </cell>
          <cell r="AC51">
            <v>100000</v>
          </cell>
        </row>
        <row r="52">
          <cell r="A52">
            <v>43</v>
          </cell>
          <cell r="B52" t="str">
            <v>　北浦町</v>
          </cell>
          <cell r="C52">
            <v>40000</v>
          </cell>
          <cell r="E52">
            <v>5250</v>
          </cell>
          <cell r="G52">
            <v>1600</v>
          </cell>
          <cell r="I52">
            <v>21000</v>
          </cell>
          <cell r="M52">
            <v>67850</v>
          </cell>
          <cell r="Z52">
            <v>0</v>
          </cell>
          <cell r="AA52">
            <v>7</v>
          </cell>
          <cell r="AB52">
            <v>7</v>
          </cell>
          <cell r="AC52">
            <v>110000</v>
          </cell>
          <cell r="AD52">
            <v>14000</v>
          </cell>
        </row>
        <row r="53">
          <cell r="A53">
            <v>44</v>
          </cell>
          <cell r="B53" t="str">
            <v>　玉造町</v>
          </cell>
          <cell r="M53">
            <v>0</v>
          </cell>
          <cell r="Z53">
            <v>0</v>
          </cell>
        </row>
        <row r="54">
          <cell r="A54">
            <v>45</v>
          </cell>
          <cell r="B54" t="str">
            <v>　江戸崎町</v>
          </cell>
          <cell r="I54">
            <v>20000</v>
          </cell>
          <cell r="M54">
            <v>20000</v>
          </cell>
          <cell r="N54">
            <v>5</v>
          </cell>
          <cell r="O54">
            <v>20</v>
          </cell>
          <cell r="P54">
            <v>75000</v>
          </cell>
          <cell r="Z54">
            <v>75000</v>
          </cell>
          <cell r="AA54">
            <v>7</v>
          </cell>
          <cell r="AB54">
            <v>7</v>
          </cell>
          <cell r="AC54">
            <v>105000</v>
          </cell>
        </row>
        <row r="55">
          <cell r="A55">
            <v>46</v>
          </cell>
          <cell r="B55" t="str">
            <v>　阿見町</v>
          </cell>
          <cell r="M55">
            <v>0</v>
          </cell>
          <cell r="Z55">
            <v>0</v>
          </cell>
        </row>
        <row r="56">
          <cell r="A56">
            <v>47</v>
          </cell>
          <cell r="B56" t="str">
            <v>　新利根町</v>
          </cell>
          <cell r="E56">
            <v>500</v>
          </cell>
          <cell r="G56">
            <v>800</v>
          </cell>
          <cell r="I56">
            <v>4000</v>
          </cell>
          <cell r="M56">
            <v>5300</v>
          </cell>
          <cell r="Z56">
            <v>0</v>
          </cell>
          <cell r="AA56">
            <v>3</v>
          </cell>
          <cell r="AB56">
            <v>3</v>
          </cell>
          <cell r="AC56">
            <v>18000</v>
          </cell>
        </row>
        <row r="57">
          <cell r="A57">
            <v>48</v>
          </cell>
          <cell r="B57" t="str">
            <v>　河内町</v>
          </cell>
          <cell r="E57">
            <v>52000</v>
          </cell>
          <cell r="F57">
            <v>30000</v>
          </cell>
          <cell r="I57">
            <v>6000</v>
          </cell>
          <cell r="M57">
            <v>88000</v>
          </cell>
          <cell r="Z57">
            <v>0</v>
          </cell>
          <cell r="AA57">
            <v>9</v>
          </cell>
          <cell r="AB57">
            <v>9</v>
          </cell>
          <cell r="AC57">
            <v>80000</v>
          </cell>
        </row>
        <row r="58">
          <cell r="A58">
            <v>49</v>
          </cell>
          <cell r="B58" t="str">
            <v>　東町</v>
          </cell>
          <cell r="M58">
            <v>0</v>
          </cell>
          <cell r="Z58">
            <v>0</v>
          </cell>
          <cell r="AA58">
            <v>5</v>
          </cell>
          <cell r="AB58">
            <v>5</v>
          </cell>
          <cell r="AC58">
            <v>100000</v>
          </cell>
        </row>
        <row r="59">
          <cell r="A59">
            <v>50</v>
          </cell>
          <cell r="B59" t="str">
            <v>　霞ヶ浦町</v>
          </cell>
          <cell r="M59">
            <v>0</v>
          </cell>
          <cell r="Z59">
            <v>0</v>
          </cell>
        </row>
        <row r="60">
          <cell r="A60">
            <v>51</v>
          </cell>
          <cell r="B60" t="str">
            <v>　八郷町</v>
          </cell>
          <cell r="M60">
            <v>0</v>
          </cell>
          <cell r="Z60">
            <v>0</v>
          </cell>
        </row>
        <row r="61">
          <cell r="A61">
            <v>52</v>
          </cell>
          <cell r="B61" t="str">
            <v>　千代田町</v>
          </cell>
          <cell r="M61">
            <v>0</v>
          </cell>
          <cell r="Z61">
            <v>0</v>
          </cell>
          <cell r="AA61">
            <v>6</v>
          </cell>
          <cell r="AB61">
            <v>6</v>
          </cell>
          <cell r="AC61">
            <v>60000</v>
          </cell>
        </row>
        <row r="62">
          <cell r="A62">
            <v>53</v>
          </cell>
          <cell r="B62" t="str">
            <v>　伊奈町</v>
          </cell>
          <cell r="M62">
            <v>0</v>
          </cell>
          <cell r="Z62">
            <v>0</v>
          </cell>
        </row>
        <row r="63">
          <cell r="A63">
            <v>54</v>
          </cell>
          <cell r="B63" t="str">
            <v>　関城町</v>
          </cell>
          <cell r="M63">
            <v>0</v>
          </cell>
          <cell r="Z63">
            <v>0</v>
          </cell>
        </row>
        <row r="64">
          <cell r="A64">
            <v>55</v>
          </cell>
          <cell r="B64" t="str">
            <v>　明野町</v>
          </cell>
          <cell r="M64">
            <v>0</v>
          </cell>
          <cell r="Z64">
            <v>0</v>
          </cell>
        </row>
        <row r="65">
          <cell r="A65">
            <v>56</v>
          </cell>
          <cell r="B65" t="str">
            <v>　真壁町</v>
          </cell>
          <cell r="M65">
            <v>0</v>
          </cell>
          <cell r="Z65">
            <v>0</v>
          </cell>
        </row>
        <row r="66">
          <cell r="A66">
            <v>57</v>
          </cell>
          <cell r="B66" t="str">
            <v>　協和町</v>
          </cell>
          <cell r="M66">
            <v>0</v>
          </cell>
          <cell r="Z66">
            <v>0</v>
          </cell>
        </row>
        <row r="67">
          <cell r="A67">
            <v>58</v>
          </cell>
          <cell r="B67" t="str">
            <v>　八千代町</v>
          </cell>
          <cell r="M67">
            <v>0</v>
          </cell>
          <cell r="Z67">
            <v>0</v>
          </cell>
        </row>
        <row r="68">
          <cell r="A68">
            <v>59</v>
          </cell>
          <cell r="B68" t="str">
            <v>　石下町</v>
          </cell>
          <cell r="M68">
            <v>0</v>
          </cell>
          <cell r="Z68">
            <v>0</v>
          </cell>
        </row>
        <row r="69">
          <cell r="A69">
            <v>60</v>
          </cell>
          <cell r="B69" t="str">
            <v>　総和町</v>
          </cell>
          <cell r="E69">
            <v>2400</v>
          </cell>
          <cell r="G69">
            <v>1600</v>
          </cell>
          <cell r="I69">
            <v>25600</v>
          </cell>
          <cell r="M69">
            <v>29600</v>
          </cell>
          <cell r="Z69">
            <v>0</v>
          </cell>
          <cell r="AA69">
            <v>14</v>
          </cell>
          <cell r="AB69">
            <v>22</v>
          </cell>
          <cell r="AC69">
            <v>220000</v>
          </cell>
        </row>
        <row r="70">
          <cell r="A70">
            <v>61</v>
          </cell>
          <cell r="B70" t="str">
            <v>　五霞町</v>
          </cell>
          <cell r="M70">
            <v>0</v>
          </cell>
          <cell r="Z70">
            <v>0</v>
          </cell>
        </row>
        <row r="71">
          <cell r="A71">
            <v>62</v>
          </cell>
          <cell r="B71" t="str">
            <v>　三和町</v>
          </cell>
          <cell r="E71">
            <v>11000</v>
          </cell>
          <cell r="I71">
            <v>9000</v>
          </cell>
          <cell r="M71">
            <v>20000</v>
          </cell>
          <cell r="Z71">
            <v>0</v>
          </cell>
          <cell r="AA71">
            <v>10</v>
          </cell>
          <cell r="AB71">
            <v>10</v>
          </cell>
          <cell r="AC71">
            <v>200000</v>
          </cell>
        </row>
        <row r="72">
          <cell r="A72">
            <v>63</v>
          </cell>
          <cell r="B72" t="str">
            <v>　猿島町</v>
          </cell>
          <cell r="M72">
            <v>0</v>
          </cell>
          <cell r="Z72">
            <v>0</v>
          </cell>
        </row>
        <row r="73">
          <cell r="A73">
            <v>64</v>
          </cell>
          <cell r="B73" t="str">
            <v>　境町</v>
          </cell>
          <cell r="C73">
            <v>42000</v>
          </cell>
          <cell r="E73">
            <v>5000</v>
          </cell>
          <cell r="G73">
            <v>4000</v>
          </cell>
          <cell r="I73">
            <v>42000</v>
          </cell>
          <cell r="M73">
            <v>93000</v>
          </cell>
          <cell r="Z73">
            <v>0</v>
          </cell>
          <cell r="AA73">
            <v>10</v>
          </cell>
          <cell r="AB73">
            <v>10</v>
          </cell>
          <cell r="AC73">
            <v>310000</v>
          </cell>
          <cell r="AD73">
            <v>22000</v>
          </cell>
        </row>
        <row r="74">
          <cell r="A74">
            <v>65</v>
          </cell>
          <cell r="B74" t="str">
            <v>　藤代町</v>
          </cell>
          <cell r="M74">
            <v>0</v>
          </cell>
          <cell r="Z74">
            <v>0</v>
          </cell>
          <cell r="AA74">
            <v>9</v>
          </cell>
          <cell r="AB74">
            <v>9</v>
          </cell>
          <cell r="AC74">
            <v>180000</v>
          </cell>
        </row>
        <row r="75">
          <cell r="A75">
            <v>66</v>
          </cell>
          <cell r="B75" t="str">
            <v>　利根町</v>
          </cell>
          <cell r="M75">
            <v>0</v>
          </cell>
          <cell r="Z75">
            <v>0</v>
          </cell>
        </row>
        <row r="76">
          <cell r="B76" t="str">
            <v>小　　計</v>
          </cell>
          <cell r="C76">
            <v>489500</v>
          </cell>
          <cell r="D76">
            <v>48000</v>
          </cell>
          <cell r="E76">
            <v>166504</v>
          </cell>
          <cell r="F76">
            <v>33000</v>
          </cell>
          <cell r="G76">
            <v>34360</v>
          </cell>
          <cell r="H76">
            <v>0</v>
          </cell>
          <cell r="I76">
            <v>235300</v>
          </cell>
          <cell r="J76">
            <v>0</v>
          </cell>
          <cell r="K76">
            <v>0</v>
          </cell>
          <cell r="L76">
            <v>0</v>
          </cell>
          <cell r="M76">
            <v>1006664</v>
          </cell>
          <cell r="N76">
            <v>5</v>
          </cell>
          <cell r="O76">
            <v>20</v>
          </cell>
          <cell r="P76">
            <v>75000</v>
          </cell>
          <cell r="Q76">
            <v>0</v>
          </cell>
          <cell r="R76">
            <v>0</v>
          </cell>
          <cell r="S76">
            <v>0</v>
          </cell>
          <cell r="T76">
            <v>0</v>
          </cell>
          <cell r="U76">
            <v>0</v>
          </cell>
          <cell r="V76">
            <v>0</v>
          </cell>
          <cell r="W76">
            <v>0</v>
          </cell>
          <cell r="X76">
            <v>0</v>
          </cell>
          <cell r="Y76">
            <v>0</v>
          </cell>
          <cell r="Z76">
            <v>75000</v>
          </cell>
          <cell r="AA76">
            <v>239</v>
          </cell>
          <cell r="AB76">
            <v>262</v>
          </cell>
          <cell r="AC76">
            <v>3768540</v>
          </cell>
          <cell r="AD76">
            <v>221400</v>
          </cell>
        </row>
        <row r="77">
          <cell r="M77">
            <v>0</v>
          </cell>
          <cell r="Z77">
            <v>0</v>
          </cell>
        </row>
        <row r="78">
          <cell r="M78">
            <v>0</v>
          </cell>
          <cell r="Z78">
            <v>0</v>
          </cell>
        </row>
        <row r="79">
          <cell r="M79">
            <v>0</v>
          </cell>
          <cell r="Z79">
            <v>0</v>
          </cell>
        </row>
        <row r="80">
          <cell r="A80">
            <v>67</v>
          </cell>
          <cell r="B80" t="str">
            <v>　桂村</v>
          </cell>
          <cell r="M80">
            <v>0</v>
          </cell>
          <cell r="Z80">
            <v>0</v>
          </cell>
        </row>
        <row r="81">
          <cell r="A81">
            <v>68</v>
          </cell>
          <cell r="B81" t="str">
            <v>　御前山村</v>
          </cell>
          <cell r="M81">
            <v>0</v>
          </cell>
          <cell r="Z81">
            <v>0</v>
          </cell>
        </row>
        <row r="82">
          <cell r="A82">
            <v>69</v>
          </cell>
          <cell r="B82" t="str">
            <v>　七会村</v>
          </cell>
          <cell r="M82">
            <v>0</v>
          </cell>
          <cell r="Z82">
            <v>0</v>
          </cell>
        </row>
        <row r="83">
          <cell r="A83">
            <v>70</v>
          </cell>
          <cell r="B83" t="str">
            <v>　東海村</v>
          </cell>
          <cell r="E83">
            <v>13700</v>
          </cell>
          <cell r="I83">
            <v>14400</v>
          </cell>
          <cell r="M83">
            <v>28100</v>
          </cell>
          <cell r="Z83">
            <v>0</v>
          </cell>
          <cell r="AA83">
            <v>8</v>
          </cell>
          <cell r="AB83">
            <v>8</v>
          </cell>
          <cell r="AC83">
            <v>108000</v>
          </cell>
        </row>
        <row r="84">
          <cell r="A84">
            <v>71</v>
          </cell>
          <cell r="B84" t="str">
            <v>　美和村</v>
          </cell>
          <cell r="M84">
            <v>0</v>
          </cell>
          <cell r="Z84">
            <v>0</v>
          </cell>
        </row>
        <row r="85">
          <cell r="A85">
            <v>72</v>
          </cell>
          <cell r="B85" t="str">
            <v>　緒川村</v>
          </cell>
          <cell r="M85">
            <v>0</v>
          </cell>
          <cell r="Z85">
            <v>0</v>
          </cell>
          <cell r="AA85">
            <v>3</v>
          </cell>
          <cell r="AB85">
            <v>3</v>
          </cell>
          <cell r="AC85">
            <v>90000</v>
          </cell>
        </row>
        <row r="86">
          <cell r="A86">
            <v>73</v>
          </cell>
          <cell r="B86" t="str">
            <v>　水府村</v>
          </cell>
          <cell r="M86">
            <v>0</v>
          </cell>
          <cell r="Z86">
            <v>0</v>
          </cell>
        </row>
        <row r="87">
          <cell r="A87">
            <v>74</v>
          </cell>
          <cell r="B87" t="str">
            <v>　里美村</v>
          </cell>
          <cell r="M87">
            <v>0</v>
          </cell>
          <cell r="Z87">
            <v>0</v>
          </cell>
        </row>
        <row r="88">
          <cell r="A88">
            <v>75</v>
          </cell>
          <cell r="B88" t="str">
            <v>　旭村</v>
          </cell>
          <cell r="M88">
            <v>0</v>
          </cell>
          <cell r="Z88">
            <v>0</v>
          </cell>
        </row>
        <row r="89">
          <cell r="A89">
            <v>76</v>
          </cell>
          <cell r="B89" t="str">
            <v>　大洋村</v>
          </cell>
          <cell r="M89">
            <v>0</v>
          </cell>
          <cell r="Z89">
            <v>0</v>
          </cell>
          <cell r="AA89">
            <v>10</v>
          </cell>
          <cell r="AB89">
            <v>10</v>
          </cell>
          <cell r="AC89">
            <v>200000</v>
          </cell>
        </row>
        <row r="90">
          <cell r="A90">
            <v>77</v>
          </cell>
          <cell r="B90" t="str">
            <v>　美浦村</v>
          </cell>
          <cell r="C90">
            <v>50000</v>
          </cell>
          <cell r="G90">
            <v>1600</v>
          </cell>
          <cell r="I90">
            <v>4000</v>
          </cell>
          <cell r="M90">
            <v>55600</v>
          </cell>
          <cell r="Z90">
            <v>0</v>
          </cell>
          <cell r="AA90">
            <v>9</v>
          </cell>
          <cell r="AB90">
            <v>9</v>
          </cell>
          <cell r="AC90">
            <v>90000</v>
          </cell>
          <cell r="AD90">
            <v>18000</v>
          </cell>
        </row>
        <row r="91">
          <cell r="A91">
            <v>78</v>
          </cell>
          <cell r="B91" t="str">
            <v>　桜川村</v>
          </cell>
          <cell r="C91">
            <v>74000</v>
          </cell>
          <cell r="E91">
            <v>2000</v>
          </cell>
          <cell r="I91">
            <v>19200</v>
          </cell>
          <cell r="M91">
            <v>95200</v>
          </cell>
          <cell r="Z91">
            <v>0</v>
          </cell>
          <cell r="AA91">
            <v>4</v>
          </cell>
          <cell r="AB91">
            <v>4</v>
          </cell>
          <cell r="AC91">
            <v>80000</v>
          </cell>
          <cell r="AD91">
            <v>4400</v>
          </cell>
        </row>
        <row r="92">
          <cell r="A92">
            <v>79</v>
          </cell>
          <cell r="B92" t="str">
            <v>　玉里村</v>
          </cell>
          <cell r="M92">
            <v>0</v>
          </cell>
          <cell r="Z92">
            <v>0</v>
          </cell>
        </row>
        <row r="93">
          <cell r="A93">
            <v>80</v>
          </cell>
          <cell r="B93" t="str">
            <v>　新治村</v>
          </cell>
          <cell r="M93">
            <v>0</v>
          </cell>
          <cell r="Z93">
            <v>0</v>
          </cell>
          <cell r="AA93">
            <v>3</v>
          </cell>
          <cell r="AB93">
            <v>3</v>
          </cell>
          <cell r="AC93">
            <v>30000</v>
          </cell>
        </row>
        <row r="94">
          <cell r="A94">
            <v>81</v>
          </cell>
          <cell r="B94" t="str">
            <v>　谷和原村</v>
          </cell>
          <cell r="M94">
            <v>0</v>
          </cell>
          <cell r="Z94">
            <v>0</v>
          </cell>
        </row>
        <row r="95">
          <cell r="A95">
            <v>82</v>
          </cell>
          <cell r="B95" t="str">
            <v>　大和村</v>
          </cell>
          <cell r="M95">
            <v>0</v>
          </cell>
          <cell r="Z95">
            <v>0</v>
          </cell>
        </row>
        <row r="96">
          <cell r="A96">
            <v>83</v>
          </cell>
          <cell r="B96" t="str">
            <v>　千代川村</v>
          </cell>
          <cell r="M96">
            <v>0</v>
          </cell>
          <cell r="Z96">
            <v>0</v>
          </cell>
        </row>
        <row r="97">
          <cell r="B97" t="str">
            <v>小　　計</v>
          </cell>
          <cell r="C97">
            <v>124000</v>
          </cell>
          <cell r="D97">
            <v>0</v>
          </cell>
          <cell r="E97">
            <v>15700</v>
          </cell>
          <cell r="F97">
            <v>0</v>
          </cell>
          <cell r="G97">
            <v>1600</v>
          </cell>
          <cell r="H97">
            <v>0</v>
          </cell>
          <cell r="I97">
            <v>37600</v>
          </cell>
          <cell r="J97">
            <v>0</v>
          </cell>
          <cell r="K97">
            <v>0</v>
          </cell>
          <cell r="L97">
            <v>0</v>
          </cell>
          <cell r="M97">
            <v>178900</v>
          </cell>
          <cell r="N97">
            <v>0</v>
          </cell>
          <cell r="O97">
            <v>0</v>
          </cell>
          <cell r="P97">
            <v>0</v>
          </cell>
          <cell r="Q97">
            <v>0</v>
          </cell>
          <cell r="R97">
            <v>0</v>
          </cell>
          <cell r="S97">
            <v>0</v>
          </cell>
          <cell r="T97">
            <v>0</v>
          </cell>
          <cell r="U97">
            <v>0</v>
          </cell>
          <cell r="V97">
            <v>0</v>
          </cell>
          <cell r="W97">
            <v>0</v>
          </cell>
          <cell r="X97">
            <v>0</v>
          </cell>
          <cell r="Y97">
            <v>0</v>
          </cell>
          <cell r="Z97">
            <v>0</v>
          </cell>
          <cell r="AA97">
            <v>37</v>
          </cell>
          <cell r="AB97">
            <v>37</v>
          </cell>
          <cell r="AC97">
            <v>598000</v>
          </cell>
          <cell r="AD97">
            <v>22400</v>
          </cell>
        </row>
        <row r="98">
          <cell r="M98">
            <v>0</v>
          </cell>
          <cell r="Z98">
            <v>0</v>
          </cell>
        </row>
        <row r="99">
          <cell r="A99">
            <v>1</v>
          </cell>
          <cell r="B99" t="str">
            <v>ニューライフカシマ</v>
          </cell>
          <cell r="M99">
            <v>0</v>
          </cell>
          <cell r="Z99">
            <v>0</v>
          </cell>
          <cell r="AA99">
            <v>12</v>
          </cell>
          <cell r="AB99">
            <v>12</v>
          </cell>
          <cell r="AC99">
            <v>120000</v>
          </cell>
          <cell r="AD99">
            <v>40000</v>
          </cell>
        </row>
        <row r="100">
          <cell r="A100">
            <v>2</v>
          </cell>
          <cell r="B100" t="str">
            <v>スカイスポーツ取手</v>
          </cell>
          <cell r="M100">
            <v>0</v>
          </cell>
          <cell r="Z100">
            <v>0</v>
          </cell>
          <cell r="AA100">
            <v>4</v>
          </cell>
          <cell r="AB100">
            <v>4</v>
          </cell>
          <cell r="AC100">
            <v>65000</v>
          </cell>
          <cell r="AD100">
            <v>11000</v>
          </cell>
        </row>
        <row r="101">
          <cell r="A101">
            <v>3</v>
          </cell>
          <cell r="B101" t="str">
            <v>ふれあい坂下</v>
          </cell>
          <cell r="M101">
            <v>0</v>
          </cell>
          <cell r="Z101">
            <v>0</v>
          </cell>
          <cell r="AA101">
            <v>7</v>
          </cell>
          <cell r="AB101">
            <v>7</v>
          </cell>
          <cell r="AC101">
            <v>80000</v>
          </cell>
          <cell r="AD101">
            <v>133000</v>
          </cell>
        </row>
        <row r="102">
          <cell r="A102">
            <v>4</v>
          </cell>
          <cell r="B102" t="str">
            <v>未来の子ども</v>
          </cell>
          <cell r="M102">
            <v>0</v>
          </cell>
          <cell r="Z102">
            <v>0</v>
          </cell>
          <cell r="AA102">
            <v>6</v>
          </cell>
          <cell r="AB102">
            <v>6</v>
          </cell>
          <cell r="AC102">
            <v>150000</v>
          </cell>
          <cell r="AD102">
            <v>13940</v>
          </cell>
        </row>
        <row r="103">
          <cell r="A103">
            <v>5</v>
          </cell>
          <cell r="B103" t="str">
            <v>水戸こどもの劇場</v>
          </cell>
          <cell r="M103">
            <v>0</v>
          </cell>
          <cell r="Z103">
            <v>0</v>
          </cell>
          <cell r="AA103">
            <v>13</v>
          </cell>
          <cell r="AB103">
            <v>13</v>
          </cell>
          <cell r="AC103">
            <v>260000</v>
          </cell>
          <cell r="AD103">
            <v>26000</v>
          </cell>
        </row>
        <row r="104">
          <cell r="B104" t="str">
            <v>小計</v>
          </cell>
          <cell r="C104">
            <v>0</v>
          </cell>
          <cell r="D104">
            <v>0</v>
          </cell>
          <cell r="E104">
            <v>0</v>
          </cell>
          <cell r="F104">
            <v>0</v>
          </cell>
          <cell r="G104">
            <v>0</v>
          </cell>
          <cell r="H104">
            <v>0</v>
          </cell>
          <cell r="I104">
            <v>0</v>
          </cell>
          <cell r="J104">
            <v>0</v>
          </cell>
          <cell r="K104">
            <v>0</v>
          </cell>
          <cell r="L104">
            <v>0</v>
          </cell>
          <cell r="M104">
            <v>0</v>
          </cell>
          <cell r="N104">
            <v>0</v>
          </cell>
          <cell r="O104">
            <v>0</v>
          </cell>
          <cell r="P104">
            <v>0</v>
          </cell>
          <cell r="Q104">
            <v>0</v>
          </cell>
          <cell r="R104">
            <v>0</v>
          </cell>
          <cell r="S104">
            <v>0</v>
          </cell>
          <cell r="T104">
            <v>0</v>
          </cell>
          <cell r="U104">
            <v>0</v>
          </cell>
          <cell r="V104">
            <v>0</v>
          </cell>
          <cell r="W104">
            <v>0</v>
          </cell>
          <cell r="X104">
            <v>0</v>
          </cell>
          <cell r="Y104">
            <v>0</v>
          </cell>
          <cell r="Z104">
            <v>0</v>
          </cell>
          <cell r="AA104">
            <v>42</v>
          </cell>
          <cell r="AB104">
            <v>42</v>
          </cell>
          <cell r="AC104">
            <v>675000</v>
          </cell>
          <cell r="AD104">
            <v>223940</v>
          </cell>
        </row>
        <row r="105">
          <cell r="B105" t="str">
            <v>市町村等計</v>
          </cell>
          <cell r="C105">
            <v>795100</v>
          </cell>
          <cell r="D105">
            <v>56000</v>
          </cell>
          <cell r="E105">
            <v>238804</v>
          </cell>
          <cell r="F105">
            <v>153000</v>
          </cell>
          <cell r="G105">
            <v>61400</v>
          </cell>
          <cell r="H105">
            <v>2000</v>
          </cell>
          <cell r="I105">
            <v>344317</v>
          </cell>
          <cell r="J105">
            <v>0</v>
          </cell>
          <cell r="K105">
            <v>0</v>
          </cell>
          <cell r="L105">
            <v>0</v>
          </cell>
          <cell r="M105">
            <v>1650621</v>
          </cell>
          <cell r="N105">
            <v>5</v>
          </cell>
          <cell r="O105">
            <v>20</v>
          </cell>
          <cell r="P105">
            <v>75000</v>
          </cell>
          <cell r="Q105">
            <v>0</v>
          </cell>
          <cell r="R105">
            <v>0</v>
          </cell>
          <cell r="S105">
            <v>0</v>
          </cell>
          <cell r="T105">
            <v>0</v>
          </cell>
          <cell r="U105">
            <v>0</v>
          </cell>
          <cell r="V105">
            <v>0</v>
          </cell>
          <cell r="W105">
            <v>0</v>
          </cell>
          <cell r="X105">
            <v>0</v>
          </cell>
          <cell r="Y105">
            <v>0</v>
          </cell>
          <cell r="Z105">
            <v>75000</v>
          </cell>
          <cell r="AA105">
            <v>511</v>
          </cell>
          <cell r="AB105">
            <v>535</v>
          </cell>
          <cell r="AC105">
            <v>7187540</v>
          </cell>
          <cell r="AD105">
            <v>469740</v>
          </cell>
        </row>
        <row r="107">
          <cell r="B107" t="str">
            <v>茨城県</v>
          </cell>
          <cell r="C107">
            <v>164000</v>
          </cell>
          <cell r="D107">
            <v>252000</v>
          </cell>
          <cell r="E107">
            <v>21000</v>
          </cell>
          <cell r="F107">
            <v>882000</v>
          </cell>
          <cell r="G107">
            <v>12400</v>
          </cell>
          <cell r="H107">
            <v>0</v>
          </cell>
          <cell r="I107">
            <v>37800</v>
          </cell>
          <cell r="J107">
            <v>180000</v>
          </cell>
          <cell r="K107">
            <v>0</v>
          </cell>
          <cell r="L107">
            <v>95130</v>
          </cell>
          <cell r="M107">
            <v>1644330</v>
          </cell>
          <cell r="Z107">
            <v>0</v>
          </cell>
        </row>
        <row r="108">
          <cell r="M108">
            <v>0</v>
          </cell>
          <cell r="Z108">
            <v>0</v>
          </cell>
        </row>
        <row r="109">
          <cell r="B109" t="str">
            <v>合　　計</v>
          </cell>
          <cell r="C109">
            <v>959100</v>
          </cell>
          <cell r="D109">
            <v>308000</v>
          </cell>
          <cell r="E109">
            <v>259804</v>
          </cell>
          <cell r="F109">
            <v>1035000</v>
          </cell>
          <cell r="G109">
            <v>73800</v>
          </cell>
          <cell r="H109">
            <v>2000</v>
          </cell>
          <cell r="I109">
            <v>382117</v>
          </cell>
          <cell r="J109">
            <v>180000</v>
          </cell>
          <cell r="K109">
            <v>0</v>
          </cell>
          <cell r="L109">
            <v>95130</v>
          </cell>
          <cell r="M109">
            <v>3294951</v>
          </cell>
          <cell r="N109">
            <v>5</v>
          </cell>
          <cell r="O109">
            <v>20</v>
          </cell>
          <cell r="P109">
            <v>75000</v>
          </cell>
          <cell r="Q109">
            <v>0</v>
          </cell>
          <cell r="R109">
            <v>0</v>
          </cell>
          <cell r="S109">
            <v>0</v>
          </cell>
          <cell r="T109">
            <v>0</v>
          </cell>
          <cell r="U109">
            <v>0</v>
          </cell>
          <cell r="V109">
            <v>0</v>
          </cell>
          <cell r="W109">
            <v>0</v>
          </cell>
          <cell r="X109">
            <v>0</v>
          </cell>
          <cell r="Y109">
            <v>0</v>
          </cell>
          <cell r="Z109">
            <v>75000</v>
          </cell>
          <cell r="AA109">
            <v>511</v>
          </cell>
          <cell r="AB109">
            <v>535</v>
          </cell>
          <cell r="AC109">
            <v>7187540</v>
          </cell>
          <cell r="AD109">
            <v>469740</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AA4DFE-C274-43BA-A61D-BEE530F4A270}">
  <sheetPr>
    <tabColor indexed="13"/>
  </sheetPr>
  <dimension ref="B1:I11"/>
  <sheetViews>
    <sheetView showGridLines="0" tabSelected="1" view="pageBreakPreview" zoomScale="85" zoomScaleNormal="85" zoomScaleSheetLayoutView="85" workbookViewId="0">
      <selection activeCell="G3" sqref="G3"/>
    </sheetView>
  </sheetViews>
  <sheetFormatPr defaultColWidth="9" defaultRowHeight="13.2"/>
  <cols>
    <col min="1" max="1" width="4.21875" style="3" customWidth="1"/>
    <col min="2" max="4" width="22.77734375" style="3" customWidth="1"/>
    <col min="5" max="5" width="23.44140625" style="3" customWidth="1"/>
    <col min="6" max="6" width="4.21875" style="3" customWidth="1"/>
    <col min="7" max="7" width="29.109375" style="3" customWidth="1"/>
    <col min="8" max="8" width="22.33203125" style="3" customWidth="1"/>
    <col min="9" max="24" width="4.6640625" style="3" customWidth="1"/>
    <col min="25" max="16384" width="9" style="3"/>
  </cols>
  <sheetData>
    <row r="1" spans="2:9">
      <c r="E1" s="190"/>
    </row>
    <row r="2" spans="2:9" ht="45" customHeight="1">
      <c r="B2" s="287" t="s">
        <v>118</v>
      </c>
      <c r="C2" s="287"/>
      <c r="D2" s="287"/>
      <c r="E2" s="287"/>
      <c r="F2" s="191"/>
      <c r="G2" s="191"/>
      <c r="H2" s="191"/>
      <c r="I2" s="191"/>
    </row>
    <row r="3" spans="2:9" ht="14.4">
      <c r="B3" s="192" t="s">
        <v>107</v>
      </c>
      <c r="C3" s="192"/>
      <c r="D3" s="192"/>
      <c r="E3" s="192"/>
      <c r="F3" s="191"/>
      <c r="G3" s="191"/>
      <c r="H3" s="191"/>
      <c r="I3" s="191"/>
    </row>
    <row r="4" spans="2:9" ht="26.25" customHeight="1" thickBot="1">
      <c r="B4" s="193" t="s">
        <v>108</v>
      </c>
      <c r="C4" s="194" t="s">
        <v>8</v>
      </c>
      <c r="D4" s="195"/>
      <c r="E4" s="195"/>
    </row>
    <row r="5" spans="2:9" ht="25.5" customHeight="1" thickBot="1">
      <c r="B5" s="196" t="s">
        <v>109</v>
      </c>
      <c r="C5" s="197" t="s">
        <v>110</v>
      </c>
    </row>
    <row r="6" spans="2:9" ht="30" customHeight="1" thickTop="1">
      <c r="B6" s="198" t="s">
        <v>111</v>
      </c>
      <c r="C6" s="199"/>
    </row>
    <row r="7" spans="2:9" ht="30" customHeight="1">
      <c r="B7" s="204" t="s">
        <v>116</v>
      </c>
      <c r="C7" s="205"/>
    </row>
    <row r="8" spans="2:9" ht="30" customHeight="1" thickBot="1">
      <c r="B8" s="200" t="s">
        <v>115</v>
      </c>
      <c r="C8" s="201"/>
    </row>
    <row r="9" spans="2:9" ht="39" customHeight="1" thickBot="1">
      <c r="B9" s="202" t="s">
        <v>112</v>
      </c>
      <c r="C9" s="203">
        <f>SUM(C6:C8)</f>
        <v>0</v>
      </c>
      <c r="D9" s="288" t="s">
        <v>126</v>
      </c>
      <c r="E9" s="289"/>
      <c r="G9" s="285" t="s">
        <v>127</v>
      </c>
      <c r="H9" s="286">
        <f>所要経費!C22</f>
        <v>0</v>
      </c>
    </row>
    <row r="11" spans="2:9" ht="39" customHeight="1">
      <c r="B11" s="290" t="s">
        <v>113</v>
      </c>
      <c r="C11" s="290"/>
      <c r="D11" s="290"/>
      <c r="E11" s="290"/>
    </row>
  </sheetData>
  <sheetProtection selectLockedCells="1"/>
  <mergeCells count="3">
    <mergeCell ref="B2:E2"/>
    <mergeCell ref="D9:E9"/>
    <mergeCell ref="B11:E11"/>
  </mergeCells>
  <phoneticPr fontId="9"/>
  <pageMargins left="0.78740157480314965" right="0.39370078740157483" top="0.6692913385826772" bottom="0.39370078740157483" header="0.23622047244094491" footer="0.51181102362204722"/>
  <pageSetup paperSize="9" scale="92"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3"/>
  </sheetPr>
  <dimension ref="A1:N28"/>
  <sheetViews>
    <sheetView showGridLines="0" view="pageBreakPreview" zoomScaleNormal="90" zoomScaleSheetLayoutView="100" workbookViewId="0">
      <selection activeCell="C7" sqref="C7"/>
    </sheetView>
  </sheetViews>
  <sheetFormatPr defaultColWidth="9" defaultRowHeight="13.2"/>
  <cols>
    <col min="1" max="1" width="4.6640625" style="3" customWidth="1"/>
    <col min="2" max="2" width="24.21875" style="3" customWidth="1"/>
    <col min="3" max="3" width="25.44140625" style="3" customWidth="1"/>
    <col min="4" max="4" width="27.6640625" style="3" customWidth="1"/>
    <col min="5" max="23" width="4.6640625" style="3" customWidth="1"/>
    <col min="24" max="16384" width="9" style="3"/>
  </cols>
  <sheetData>
    <row r="1" spans="1:12" ht="14.4">
      <c r="A1" s="189" t="s">
        <v>103</v>
      </c>
      <c r="B1" s="189"/>
      <c r="C1" s="291"/>
      <c r="D1" s="292"/>
    </row>
    <row r="2" spans="1:12">
      <c r="A2" s="310"/>
      <c r="B2" s="310"/>
      <c r="C2" s="310"/>
      <c r="D2" s="310"/>
    </row>
    <row r="3" spans="1:12" ht="15" thickBot="1">
      <c r="A3" s="105"/>
      <c r="B3" s="105"/>
      <c r="C3" s="301" t="s">
        <v>8</v>
      </c>
      <c r="D3" s="301"/>
    </row>
    <row r="4" spans="1:12" ht="24.75" customHeight="1">
      <c r="A4" s="302" t="s">
        <v>4</v>
      </c>
      <c r="B4" s="303"/>
      <c r="C4" s="304" t="s">
        <v>86</v>
      </c>
      <c r="D4" s="306" t="s">
        <v>80</v>
      </c>
    </row>
    <row r="5" spans="1:12" ht="33" customHeight="1" thickBot="1">
      <c r="A5" s="5"/>
      <c r="B5" s="6" t="s">
        <v>44</v>
      </c>
      <c r="C5" s="305"/>
      <c r="D5" s="307"/>
    </row>
    <row r="6" spans="1:12" ht="48" customHeight="1" thickTop="1" thickBot="1">
      <c r="A6" s="295" t="s">
        <v>37</v>
      </c>
      <c r="B6" s="308"/>
      <c r="C6" s="169">
        <f>必要経費内訳表!C6</f>
        <v>0</v>
      </c>
      <c r="D6" s="7"/>
    </row>
    <row r="7" spans="1:12" ht="30" customHeight="1">
      <c r="A7" s="299" t="s">
        <v>38</v>
      </c>
      <c r="B7" s="300"/>
      <c r="C7" s="170">
        <f>SUBTOTAL(9,C8:C16)</f>
        <v>0</v>
      </c>
      <c r="D7" s="164"/>
    </row>
    <row r="8" spans="1:12" ht="48" customHeight="1">
      <c r="A8" s="8"/>
      <c r="B8" s="9" t="s">
        <v>22</v>
      </c>
      <c r="C8" s="188">
        <f>必要経費内訳表!C13</f>
        <v>0</v>
      </c>
      <c r="D8" s="10"/>
      <c r="F8" s="294"/>
      <c r="G8" s="294"/>
      <c r="H8" s="294"/>
      <c r="I8" s="294"/>
      <c r="J8" s="294"/>
      <c r="K8" s="294"/>
      <c r="L8" s="294"/>
    </row>
    <row r="9" spans="1:12" ht="48" customHeight="1">
      <c r="A9" s="8"/>
      <c r="B9" s="9" t="s">
        <v>21</v>
      </c>
      <c r="C9" s="171">
        <f>必要経費内訳表!C25</f>
        <v>0</v>
      </c>
      <c r="D9" s="10"/>
      <c r="F9" s="294"/>
      <c r="G9" s="294"/>
      <c r="H9" s="294"/>
      <c r="I9" s="294"/>
      <c r="J9" s="294"/>
      <c r="K9" s="294"/>
      <c r="L9" s="294"/>
    </row>
    <row r="10" spans="1:12" ht="48" customHeight="1">
      <c r="A10" s="8"/>
      <c r="B10" s="9" t="s">
        <v>39</v>
      </c>
      <c r="C10" s="171">
        <f>必要経費内訳表!C37</f>
        <v>0</v>
      </c>
      <c r="D10" s="10"/>
      <c r="F10" s="294"/>
      <c r="G10" s="294"/>
      <c r="H10" s="294"/>
      <c r="I10" s="294"/>
      <c r="J10" s="294"/>
      <c r="K10" s="294"/>
      <c r="L10" s="294"/>
    </row>
    <row r="11" spans="1:12" ht="48" customHeight="1">
      <c r="A11" s="8"/>
      <c r="B11" s="11" t="s">
        <v>41</v>
      </c>
      <c r="C11" s="171">
        <f>必要経費内訳表!C42</f>
        <v>0</v>
      </c>
      <c r="D11" s="10"/>
      <c r="F11" s="294"/>
      <c r="G11" s="294"/>
      <c r="H11" s="294"/>
      <c r="I11" s="294"/>
      <c r="J11" s="294"/>
      <c r="K11" s="294"/>
      <c r="L11" s="294"/>
    </row>
    <row r="12" spans="1:12" ht="48" customHeight="1">
      <c r="A12" s="8"/>
      <c r="B12" s="9" t="s">
        <v>24</v>
      </c>
      <c r="C12" s="171">
        <f>必要経費内訳表!C50</f>
        <v>0</v>
      </c>
      <c r="D12" s="10"/>
      <c r="F12" s="294"/>
      <c r="G12" s="294"/>
      <c r="H12" s="294"/>
      <c r="I12" s="294"/>
      <c r="J12" s="294"/>
      <c r="K12" s="294"/>
      <c r="L12" s="294"/>
    </row>
    <row r="13" spans="1:12" ht="48" customHeight="1">
      <c r="A13" s="8"/>
      <c r="B13" s="9" t="s">
        <v>23</v>
      </c>
      <c r="C13" s="171">
        <f>必要経費内訳表!C57</f>
        <v>0</v>
      </c>
      <c r="D13" s="10"/>
      <c r="F13" s="294"/>
      <c r="G13" s="294"/>
      <c r="H13" s="294"/>
      <c r="I13" s="294"/>
      <c r="J13" s="294"/>
      <c r="K13" s="294"/>
      <c r="L13" s="294"/>
    </row>
    <row r="14" spans="1:12" ht="48" customHeight="1">
      <c r="A14" s="8"/>
      <c r="B14" s="11" t="s">
        <v>40</v>
      </c>
      <c r="C14" s="171">
        <f>必要経費内訳表!C63</f>
        <v>0</v>
      </c>
      <c r="D14" s="10"/>
      <c r="F14" s="294"/>
      <c r="G14" s="294"/>
      <c r="H14" s="294"/>
      <c r="I14" s="294"/>
      <c r="J14" s="294"/>
      <c r="K14" s="294"/>
      <c r="L14" s="294"/>
    </row>
    <row r="15" spans="1:12" ht="48" customHeight="1">
      <c r="A15" s="8"/>
      <c r="B15" s="179" t="s">
        <v>26</v>
      </c>
      <c r="C15" s="171">
        <f>必要経費内訳表!C69</f>
        <v>0</v>
      </c>
      <c r="D15" s="10"/>
      <c r="F15" s="294"/>
      <c r="G15" s="294"/>
      <c r="H15" s="294"/>
      <c r="I15" s="294"/>
      <c r="J15" s="294"/>
      <c r="K15" s="294"/>
      <c r="L15" s="294"/>
    </row>
    <row r="16" spans="1:12" ht="48" customHeight="1">
      <c r="A16" s="279"/>
      <c r="B16" s="283" t="s">
        <v>94</v>
      </c>
      <c r="C16" s="284">
        <f>必要経費内訳表!C75+必要経費内訳表!C78+必要経費内訳表!C81</f>
        <v>0</v>
      </c>
      <c r="D16" s="10"/>
      <c r="F16" s="294"/>
      <c r="G16" s="294"/>
      <c r="H16" s="294"/>
      <c r="I16" s="294"/>
      <c r="J16" s="294"/>
      <c r="K16" s="294"/>
      <c r="L16" s="294"/>
    </row>
    <row r="17" spans="1:14" ht="48" customHeight="1">
      <c r="A17" s="8"/>
      <c r="B17" s="280" t="s">
        <v>119</v>
      </c>
      <c r="C17" s="281">
        <f>必要経費内訳表!C75</f>
        <v>0</v>
      </c>
      <c r="D17" s="282"/>
      <c r="F17" s="294"/>
      <c r="G17" s="294"/>
      <c r="H17" s="294"/>
      <c r="I17" s="294"/>
      <c r="J17" s="294"/>
      <c r="K17" s="294"/>
      <c r="L17" s="294"/>
    </row>
    <row r="18" spans="1:14" ht="48" customHeight="1">
      <c r="A18" s="8"/>
      <c r="B18" s="207" t="s">
        <v>120</v>
      </c>
      <c r="C18" s="208">
        <f>必要経費内訳表!C78</f>
        <v>0</v>
      </c>
      <c r="D18" s="209"/>
      <c r="F18" s="294"/>
      <c r="G18" s="294"/>
      <c r="H18" s="294"/>
      <c r="I18" s="294"/>
      <c r="J18" s="294"/>
      <c r="K18" s="294"/>
      <c r="L18" s="294"/>
    </row>
    <row r="19" spans="1:14" ht="48" customHeight="1" thickBot="1">
      <c r="A19" s="206"/>
      <c r="B19" s="210" t="s">
        <v>121</v>
      </c>
      <c r="C19" s="211">
        <f>必要経費内訳表!C81</f>
        <v>0</v>
      </c>
      <c r="D19" s="212"/>
      <c r="F19" s="294"/>
      <c r="G19" s="294"/>
      <c r="H19" s="294"/>
      <c r="I19" s="294"/>
      <c r="J19" s="294"/>
      <c r="K19" s="294"/>
      <c r="L19" s="294"/>
    </row>
    <row r="20" spans="1:14" ht="48" customHeight="1" thickBot="1">
      <c r="A20" s="297" t="s">
        <v>100</v>
      </c>
      <c r="B20" s="298"/>
      <c r="C20" s="172">
        <f>必要経費内訳表!C84</f>
        <v>0</v>
      </c>
      <c r="D20" s="126"/>
      <c r="E20" s="311"/>
      <c r="F20" s="312"/>
      <c r="G20" s="312"/>
      <c r="H20" s="312"/>
      <c r="I20" s="312"/>
      <c r="J20" s="312"/>
      <c r="K20" s="312"/>
      <c r="L20" s="312"/>
      <c r="M20" s="312"/>
      <c r="N20" s="312"/>
    </row>
    <row r="21" spans="1:14" ht="48" customHeight="1" thickBot="1">
      <c r="A21" s="295" t="s">
        <v>82</v>
      </c>
      <c r="B21" s="296"/>
      <c r="C21" s="173">
        <f>必要経費内訳表!C85</f>
        <v>0</v>
      </c>
      <c r="D21" s="163"/>
      <c r="E21" s="311"/>
      <c r="F21" s="312"/>
      <c r="G21" s="312"/>
      <c r="H21" s="312"/>
      <c r="I21" s="312"/>
      <c r="J21" s="312"/>
      <c r="K21" s="312"/>
      <c r="L21" s="312"/>
      <c r="M21" s="312"/>
      <c r="N21" s="312"/>
    </row>
    <row r="22" spans="1:14" ht="48" customHeight="1" thickBot="1">
      <c r="A22" s="313" t="s">
        <v>27</v>
      </c>
      <c r="B22" s="314"/>
      <c r="C22" s="174">
        <f>C6+C7+C20+C21</f>
        <v>0</v>
      </c>
      <c r="D22" s="127"/>
    </row>
    <row r="24" spans="1:14" ht="21" customHeight="1">
      <c r="B24" s="128"/>
      <c r="C24" s="293"/>
      <c r="D24" s="293"/>
    </row>
    <row r="25" spans="1:14" ht="21" customHeight="1">
      <c r="B25" s="4"/>
      <c r="C25" s="309"/>
      <c r="D25" s="309"/>
    </row>
    <row r="26" spans="1:14" ht="21" customHeight="1">
      <c r="B26" s="4"/>
      <c r="C26" s="309"/>
      <c r="D26" s="309"/>
    </row>
    <row r="27" spans="1:14" ht="21" customHeight="1">
      <c r="B27" s="4"/>
      <c r="C27" s="309"/>
      <c r="D27" s="309"/>
    </row>
    <row r="28" spans="1:14">
      <c r="B28" s="2"/>
    </row>
  </sheetData>
  <sheetProtection selectLockedCells="1"/>
  <mergeCells count="29">
    <mergeCell ref="C25:D25"/>
    <mergeCell ref="C26:D26"/>
    <mergeCell ref="C27:D27"/>
    <mergeCell ref="F15:L15"/>
    <mergeCell ref="A2:D2"/>
    <mergeCell ref="E21:N21"/>
    <mergeCell ref="E20:N20"/>
    <mergeCell ref="A22:B22"/>
    <mergeCell ref="F14:L14"/>
    <mergeCell ref="F16:L16"/>
    <mergeCell ref="F12:L12"/>
    <mergeCell ref="F17:L17"/>
    <mergeCell ref="F18:L18"/>
    <mergeCell ref="F19:L19"/>
    <mergeCell ref="C1:D1"/>
    <mergeCell ref="C24:D24"/>
    <mergeCell ref="F13:L13"/>
    <mergeCell ref="A21:B21"/>
    <mergeCell ref="A20:B20"/>
    <mergeCell ref="A7:B7"/>
    <mergeCell ref="C3:D3"/>
    <mergeCell ref="A4:B4"/>
    <mergeCell ref="C4:C5"/>
    <mergeCell ref="D4:D5"/>
    <mergeCell ref="A6:B6"/>
    <mergeCell ref="F8:L8"/>
    <mergeCell ref="F9:L9"/>
    <mergeCell ref="F10:L10"/>
    <mergeCell ref="F11:L11"/>
  </mergeCells>
  <phoneticPr fontId="9"/>
  <dataValidations count="1">
    <dataValidation type="whole" allowBlank="1" showInputMessage="1" showErrorMessage="1" sqref="D22" xr:uid="{00000000-0002-0000-0000-000000000000}">
      <formula1>4738472398472390</formula1>
      <formula2>7.23984723984723E+24</formula2>
    </dataValidation>
  </dataValidations>
  <pageMargins left="1.2204724409448819" right="0.39370078740157483" top="0.6692913385826772" bottom="0.39370078740157483" header="0.23622047244094491" footer="0.51181102362204722"/>
  <pageSetup paperSize="9" scale="88" orientation="portrait" r:id="rId1"/>
  <headerFooter alignWithMargins="0">
    <oddHeader>&amp;R
様式２（別紙２）</oddHead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3"/>
  </sheetPr>
  <dimension ref="A1:I44"/>
  <sheetViews>
    <sheetView view="pageBreakPreview" zoomScale="130" zoomScaleNormal="100" zoomScaleSheetLayoutView="130" workbookViewId="0">
      <selection activeCell="K22" sqref="K22"/>
    </sheetView>
  </sheetViews>
  <sheetFormatPr defaultColWidth="9" defaultRowHeight="13.2"/>
  <cols>
    <col min="1" max="1" width="9" style="12" customWidth="1"/>
    <col min="2" max="2" width="10.33203125" style="12" customWidth="1"/>
    <col min="3" max="3" width="10.109375" style="12" customWidth="1"/>
    <col min="4" max="6" width="9" style="12"/>
    <col min="7" max="7" width="14.109375" style="12" customWidth="1"/>
    <col min="8" max="16384" width="9" style="12"/>
  </cols>
  <sheetData>
    <row r="1" spans="1:7">
      <c r="A1" s="12" t="s">
        <v>34</v>
      </c>
      <c r="F1" s="345" t="s">
        <v>114</v>
      </c>
      <c r="G1" s="346"/>
    </row>
    <row r="3" spans="1:7">
      <c r="A3" s="13"/>
      <c r="B3" s="14"/>
      <c r="C3" s="14"/>
      <c r="D3" s="14"/>
      <c r="E3" s="14"/>
      <c r="F3" s="14"/>
      <c r="G3" s="15"/>
    </row>
    <row r="5" spans="1:7" ht="16.2">
      <c r="A5" s="347" t="s">
        <v>105</v>
      </c>
      <c r="B5" s="348"/>
      <c r="C5" s="348"/>
      <c r="D5" s="348"/>
      <c r="E5" s="348"/>
      <c r="F5" s="348"/>
      <c r="G5" s="348"/>
    </row>
    <row r="9" spans="1:7" ht="39.75" customHeight="1">
      <c r="A9" s="176" t="s">
        <v>31</v>
      </c>
      <c r="B9" s="349"/>
      <c r="C9" s="349"/>
      <c r="D9" s="349"/>
      <c r="E9" s="349"/>
      <c r="F9" s="349"/>
      <c r="G9" s="349"/>
    </row>
    <row r="10" spans="1:7" ht="28.5" customHeight="1">
      <c r="A10" s="176" t="s">
        <v>104</v>
      </c>
      <c r="B10" s="350"/>
      <c r="C10" s="350"/>
      <c r="D10" s="350"/>
      <c r="E10" s="350"/>
      <c r="F10" s="350"/>
      <c r="G10" s="350"/>
    </row>
    <row r="13" spans="1:7" ht="26.25" customHeight="1">
      <c r="A13" s="351" t="s">
        <v>32</v>
      </c>
      <c r="B13" s="352"/>
    </row>
    <row r="14" spans="1:7" ht="19.5" customHeight="1">
      <c r="A14" s="344" t="s">
        <v>61</v>
      </c>
      <c r="B14" s="312"/>
      <c r="C14" s="312"/>
      <c r="D14" s="312"/>
      <c r="E14" s="312"/>
      <c r="F14" s="312"/>
      <c r="G14" s="312"/>
    </row>
    <row r="15" spans="1:7" ht="19.5" customHeight="1">
      <c r="A15" s="312"/>
      <c r="B15" s="312"/>
      <c r="C15" s="312"/>
      <c r="D15" s="312"/>
      <c r="E15" s="312"/>
      <c r="F15" s="312"/>
      <c r="G15" s="312"/>
    </row>
    <row r="17" spans="1:9" ht="19.5" customHeight="1">
      <c r="A17" s="325" t="s">
        <v>64</v>
      </c>
      <c r="B17" s="327" t="s">
        <v>87</v>
      </c>
      <c r="C17" s="328"/>
      <c r="D17" s="328"/>
      <c r="E17" s="328"/>
      <c r="F17" s="328"/>
      <c r="G17" s="329"/>
    </row>
    <row r="18" spans="1:9" ht="19.5" customHeight="1" thickBot="1">
      <c r="A18" s="326"/>
      <c r="B18" s="330"/>
      <c r="C18" s="312"/>
      <c r="D18" s="312"/>
      <c r="E18" s="312"/>
      <c r="F18" s="312"/>
      <c r="G18" s="331"/>
    </row>
    <row r="19" spans="1:9" ht="19.5" customHeight="1" thickBot="1">
      <c r="A19" s="121"/>
      <c r="B19" s="122"/>
      <c r="C19" s="122"/>
      <c r="D19" s="16" t="s">
        <v>33</v>
      </c>
      <c r="E19" s="332">
        <v>0.1</v>
      </c>
      <c r="F19" s="333"/>
      <c r="G19" s="122"/>
    </row>
    <row r="21" spans="1:9" ht="24" customHeight="1">
      <c r="A21" s="325" t="s">
        <v>35</v>
      </c>
      <c r="B21" s="334" t="s">
        <v>117</v>
      </c>
      <c r="C21" s="335"/>
      <c r="D21" s="335"/>
      <c r="E21" s="335"/>
      <c r="F21" s="335"/>
      <c r="G21" s="329"/>
    </row>
    <row r="22" spans="1:9" ht="24" customHeight="1" thickBot="1">
      <c r="A22" s="326"/>
      <c r="B22" s="341" t="s">
        <v>93</v>
      </c>
      <c r="C22" s="342"/>
      <c r="D22" s="342"/>
      <c r="E22" s="342"/>
      <c r="F22" s="342"/>
      <c r="G22" s="343"/>
    </row>
    <row r="23" spans="1:9" ht="20.25" customHeight="1" thickBot="1">
      <c r="A23" s="123"/>
      <c r="B23" s="122"/>
      <c r="C23" s="177"/>
      <c r="D23" s="16" t="s">
        <v>33</v>
      </c>
      <c r="E23" s="332"/>
      <c r="F23" s="333"/>
      <c r="G23" s="178"/>
    </row>
    <row r="24" spans="1:9">
      <c r="A24" s="123"/>
    </row>
    <row r="25" spans="1:9" ht="19.5" customHeight="1">
      <c r="A25" s="325" t="s">
        <v>36</v>
      </c>
      <c r="B25" s="336" t="s">
        <v>63</v>
      </c>
      <c r="C25" s="328"/>
      <c r="D25" s="328"/>
      <c r="E25" s="328"/>
      <c r="F25" s="328"/>
      <c r="G25" s="337"/>
    </row>
    <row r="26" spans="1:9" ht="19.5" customHeight="1" thickBot="1">
      <c r="A26" s="326"/>
      <c r="B26" s="338"/>
      <c r="C26" s="338"/>
      <c r="D26" s="312"/>
      <c r="E26" s="312"/>
      <c r="F26" s="312"/>
      <c r="G26" s="339"/>
    </row>
    <row r="27" spans="1:9" ht="18.75" customHeight="1" thickBot="1">
      <c r="A27" s="124"/>
      <c r="D27" s="16" t="s">
        <v>33</v>
      </c>
      <c r="E27" s="332"/>
      <c r="F27" s="333"/>
    </row>
    <row r="28" spans="1:9">
      <c r="A28" s="340" t="s">
        <v>55</v>
      </c>
      <c r="B28" s="340"/>
      <c r="C28" s="120"/>
      <c r="D28" s="120"/>
      <c r="E28" s="120"/>
      <c r="F28" s="120"/>
      <c r="G28" s="120"/>
    </row>
    <row r="29" spans="1:9">
      <c r="A29" s="319" t="s">
        <v>56</v>
      </c>
      <c r="B29" s="319"/>
      <c r="C29" s="319"/>
      <c r="D29" s="319"/>
      <c r="E29" s="319"/>
      <c r="F29" s="319"/>
      <c r="G29" s="319"/>
    </row>
    <row r="30" spans="1:9">
      <c r="A30" s="319" t="s">
        <v>57</v>
      </c>
      <c r="B30" s="319"/>
      <c r="C30" s="319"/>
      <c r="D30" s="319"/>
      <c r="E30" s="319"/>
      <c r="F30" s="319"/>
      <c r="G30" s="319"/>
    </row>
    <row r="31" spans="1:9">
      <c r="A31" s="320" t="s">
        <v>58</v>
      </c>
      <c r="B31" s="320"/>
      <c r="C31" s="320"/>
      <c r="D31" s="320"/>
      <c r="E31" s="320"/>
      <c r="F31" s="320"/>
      <c r="G31" s="320"/>
    </row>
    <row r="32" spans="1:9" ht="18.75" customHeight="1">
      <c r="A32" s="319" t="s">
        <v>59</v>
      </c>
      <c r="B32" s="319"/>
      <c r="C32" s="319"/>
      <c r="D32" s="319"/>
      <c r="E32" s="319"/>
      <c r="F32" s="319"/>
      <c r="G32" s="319"/>
      <c r="I32" s="176"/>
    </row>
    <row r="33" spans="1:9">
      <c r="A33" s="319" t="s">
        <v>88</v>
      </c>
      <c r="B33" s="319"/>
      <c r="C33" s="319"/>
      <c r="D33" s="319"/>
      <c r="E33" s="319"/>
      <c r="F33" s="319"/>
      <c r="G33" s="319"/>
    </row>
    <row r="34" spans="1:9">
      <c r="A34" s="320" t="s">
        <v>89</v>
      </c>
      <c r="B34" s="320"/>
      <c r="C34" s="320"/>
      <c r="D34" s="320"/>
      <c r="E34" s="320"/>
      <c r="F34" s="320"/>
      <c r="G34" s="320"/>
      <c r="I34" s="176"/>
    </row>
    <row r="35" spans="1:9" ht="18.75" customHeight="1">
      <c r="A35" s="319" t="s">
        <v>95</v>
      </c>
      <c r="B35" s="319"/>
      <c r="C35" s="319"/>
      <c r="D35" s="319"/>
      <c r="E35" s="319"/>
      <c r="F35" s="319"/>
      <c r="G35" s="319"/>
    </row>
    <row r="36" spans="1:9">
      <c r="A36" s="319" t="s">
        <v>101</v>
      </c>
      <c r="B36" s="319"/>
      <c r="C36" s="319"/>
      <c r="D36" s="319"/>
      <c r="E36" s="319"/>
      <c r="F36" s="319"/>
      <c r="G36" s="319"/>
    </row>
    <row r="37" spans="1:9">
      <c r="A37" s="320" t="s">
        <v>96</v>
      </c>
      <c r="B37" s="320"/>
      <c r="C37" s="320"/>
      <c r="D37" s="320"/>
      <c r="E37" s="320"/>
      <c r="F37" s="320"/>
      <c r="G37" s="320"/>
    </row>
    <row r="38" spans="1:9" ht="21.75" customHeight="1">
      <c r="A38" s="319" t="s">
        <v>97</v>
      </c>
      <c r="B38" s="319"/>
      <c r="C38" s="319"/>
      <c r="D38" s="319"/>
      <c r="E38" s="319"/>
      <c r="F38" s="319"/>
      <c r="G38" s="319"/>
    </row>
    <row r="39" spans="1:9" ht="21.75" customHeight="1">
      <c r="A39" s="319" t="s">
        <v>98</v>
      </c>
      <c r="B39" s="319"/>
      <c r="C39" s="319"/>
      <c r="D39" s="319"/>
      <c r="E39" s="319"/>
      <c r="F39" s="319"/>
      <c r="G39" s="319"/>
    </row>
    <row r="40" spans="1:9" ht="31.5" customHeight="1">
      <c r="A40" s="320" t="s">
        <v>99</v>
      </c>
      <c r="B40" s="320"/>
      <c r="C40" s="320"/>
      <c r="D40" s="320"/>
      <c r="E40" s="320"/>
      <c r="F40" s="320"/>
      <c r="G40" s="320"/>
    </row>
    <row r="41" spans="1:9" ht="13.8" thickBot="1">
      <c r="A41" s="119"/>
      <c r="B41" s="119"/>
      <c r="C41" s="119"/>
      <c r="D41" s="119"/>
      <c r="E41" s="119"/>
      <c r="F41" s="119"/>
      <c r="G41" s="119"/>
    </row>
    <row r="42" spans="1:9" ht="19.8" thickTop="1">
      <c r="A42" s="17" t="s">
        <v>62</v>
      </c>
      <c r="B42" s="321">
        <f>MIN(E19,E23,E27)</f>
        <v>0.1</v>
      </c>
      <c r="C42" s="322"/>
      <c r="D42" s="323" t="s">
        <v>60</v>
      </c>
      <c r="E42" s="324"/>
      <c r="F42" s="324"/>
      <c r="G42" s="324"/>
      <c r="H42" s="176" t="s">
        <v>92</v>
      </c>
    </row>
    <row r="43" spans="1:9" ht="19.8" thickBot="1">
      <c r="A43" s="125" t="s">
        <v>84</v>
      </c>
      <c r="B43" s="315">
        <f>必要経費内訳表!C84</f>
        <v>0</v>
      </c>
      <c r="C43" s="316"/>
      <c r="D43" s="317" t="s">
        <v>102</v>
      </c>
      <c r="E43" s="318"/>
      <c r="F43" s="318"/>
      <c r="G43" s="318"/>
      <c r="H43" s="176" t="s">
        <v>92</v>
      </c>
    </row>
    <row r="44" spans="1:9" ht="13.8" thickTop="1"/>
  </sheetData>
  <mergeCells count="33">
    <mergeCell ref="A14:G15"/>
    <mergeCell ref="F1:G1"/>
    <mergeCell ref="A5:G5"/>
    <mergeCell ref="B9:G9"/>
    <mergeCell ref="B10:G10"/>
    <mergeCell ref="A13:B13"/>
    <mergeCell ref="A29:G29"/>
    <mergeCell ref="A17:A18"/>
    <mergeCell ref="B17:G18"/>
    <mergeCell ref="E19:F19"/>
    <mergeCell ref="A21:A22"/>
    <mergeCell ref="B21:G21"/>
    <mergeCell ref="E23:F23"/>
    <mergeCell ref="A25:A26"/>
    <mergeCell ref="B25:G26"/>
    <mergeCell ref="E27:F27"/>
    <mergeCell ref="A28:B28"/>
    <mergeCell ref="B22:G22"/>
    <mergeCell ref="B43:C43"/>
    <mergeCell ref="D43:G43"/>
    <mergeCell ref="A30:G30"/>
    <mergeCell ref="A31:G31"/>
    <mergeCell ref="A32:G32"/>
    <mergeCell ref="A33:G33"/>
    <mergeCell ref="A34:G34"/>
    <mergeCell ref="B42:C42"/>
    <mergeCell ref="D42:G42"/>
    <mergeCell ref="A35:G35"/>
    <mergeCell ref="A36:G36"/>
    <mergeCell ref="A37:G37"/>
    <mergeCell ref="A38:G38"/>
    <mergeCell ref="A39:G39"/>
    <mergeCell ref="A40:G40"/>
  </mergeCells>
  <phoneticPr fontId="9"/>
  <pageMargins left="1.33" right="0.75" top="0.72" bottom="0.63" header="0.34" footer="0.37"/>
  <pageSetup paperSize="9" scale="106"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13"/>
  </sheetPr>
  <dimension ref="A1:S94"/>
  <sheetViews>
    <sheetView view="pageBreakPreview" zoomScale="80" zoomScaleNormal="70" zoomScaleSheetLayoutView="80" workbookViewId="0">
      <pane xSplit="4" ySplit="5" topLeftCell="E82" activePane="bottomRight" state="frozen"/>
      <selection activeCell="F1" sqref="F1"/>
      <selection pane="topRight" activeCell="F1" sqref="F1"/>
      <selection pane="bottomLeft" activeCell="F1" sqref="F1"/>
      <selection pane="bottomRight" activeCell="C81" sqref="C81"/>
    </sheetView>
  </sheetViews>
  <sheetFormatPr defaultColWidth="9" defaultRowHeight="17.25" customHeight="1"/>
  <cols>
    <col min="1" max="1" width="4.44140625" style="18" customWidth="1"/>
    <col min="2" max="2" width="13.109375" style="123" customWidth="1"/>
    <col min="3" max="3" width="14.44140625" style="129" customWidth="1"/>
    <col min="4" max="4" width="14.88671875" style="130" customWidth="1"/>
    <col min="5" max="5" width="34.109375" style="18" customWidth="1"/>
    <col min="6" max="7" width="4.6640625" style="18" customWidth="1"/>
    <col min="8" max="8" width="6" style="131" customWidth="1"/>
    <col min="9" max="9" width="3.33203125" style="123" bestFit="1" customWidth="1"/>
    <col min="10" max="11" width="4.6640625" style="18" customWidth="1"/>
    <col min="12" max="12" width="6.109375" style="131" customWidth="1"/>
    <col min="13" max="13" width="3.33203125" style="123" bestFit="1" customWidth="1"/>
    <col min="14" max="14" width="3.77734375" style="18" bestFit="1" customWidth="1"/>
    <col min="15" max="15" width="11.44140625" style="132" customWidth="1"/>
    <col min="16" max="16" width="5.77734375" style="131" customWidth="1"/>
    <col min="17" max="17" width="3.33203125" style="123" bestFit="1" customWidth="1"/>
    <col min="18" max="18" width="16.88671875" style="129" customWidth="1"/>
    <col min="19" max="19" width="10.33203125" style="18" bestFit="1" customWidth="1"/>
    <col min="20" max="16384" width="9" style="18"/>
  </cols>
  <sheetData>
    <row r="1" spans="1:19" ht="16.2">
      <c r="B1" s="1"/>
      <c r="R1" s="345" t="s">
        <v>114</v>
      </c>
      <c r="S1" s="346"/>
    </row>
    <row r="2" spans="1:19" ht="23.4">
      <c r="B2" s="366" t="s">
        <v>106</v>
      </c>
      <c r="C2" s="366"/>
      <c r="D2" s="366"/>
      <c r="E2" s="366"/>
      <c r="F2" s="366"/>
      <c r="G2" s="366"/>
      <c r="H2" s="366"/>
      <c r="I2" s="19"/>
      <c r="J2" s="19"/>
      <c r="K2" s="19"/>
      <c r="L2" s="19"/>
      <c r="M2" s="19"/>
      <c r="N2" s="19"/>
      <c r="O2" s="20"/>
      <c r="P2" s="106"/>
      <c r="Q2" s="106"/>
      <c r="R2" s="106"/>
    </row>
    <row r="3" spans="1:19" ht="17.25" customHeight="1" thickBot="1">
      <c r="R3" s="21" t="s">
        <v>8</v>
      </c>
    </row>
    <row r="4" spans="1:19" ht="21" customHeight="1">
      <c r="A4" s="367" t="s">
        <v>4</v>
      </c>
      <c r="B4" s="368"/>
      <c r="C4" s="369" t="s">
        <v>5</v>
      </c>
      <c r="D4" s="371" t="s">
        <v>6</v>
      </c>
      <c r="E4" s="372"/>
      <c r="F4" s="372"/>
      <c r="G4" s="372"/>
      <c r="H4" s="372"/>
      <c r="I4" s="372"/>
      <c r="J4" s="372"/>
      <c r="K4" s="372"/>
      <c r="L4" s="372"/>
      <c r="M4" s="372"/>
      <c r="N4" s="372"/>
      <c r="O4" s="372"/>
      <c r="P4" s="372"/>
      <c r="Q4" s="372"/>
      <c r="R4" s="372"/>
      <c r="S4" s="373"/>
    </row>
    <row r="5" spans="1:19" ht="21" customHeight="1" thickBot="1">
      <c r="A5" s="148"/>
      <c r="B5" s="22" t="s">
        <v>44</v>
      </c>
      <c r="C5" s="370"/>
      <c r="D5" s="153"/>
      <c r="E5" s="154" t="s">
        <v>30</v>
      </c>
      <c r="F5" s="374" t="s">
        <v>14</v>
      </c>
      <c r="G5" s="375"/>
      <c r="H5" s="155" t="s">
        <v>11</v>
      </c>
      <c r="I5" s="156"/>
      <c r="J5" s="374" t="s">
        <v>12</v>
      </c>
      <c r="K5" s="375"/>
      <c r="L5" s="155" t="s">
        <v>11</v>
      </c>
      <c r="M5" s="154"/>
      <c r="N5" s="374" t="s">
        <v>13</v>
      </c>
      <c r="O5" s="375"/>
      <c r="P5" s="155"/>
      <c r="Q5" s="156"/>
      <c r="R5" s="154"/>
      <c r="S5" s="157" t="s">
        <v>85</v>
      </c>
    </row>
    <row r="6" spans="1:19" ht="18" customHeight="1">
      <c r="A6" s="376" t="s">
        <v>37</v>
      </c>
      <c r="B6" s="377"/>
      <c r="C6" s="23">
        <f>SUM(R6:R11)</f>
        <v>0</v>
      </c>
      <c r="D6" s="136" t="s">
        <v>25</v>
      </c>
      <c r="E6" s="147"/>
      <c r="F6" s="384"/>
      <c r="G6" s="384"/>
      <c r="H6" s="24"/>
      <c r="I6" s="25" t="s">
        <v>28</v>
      </c>
      <c r="J6" s="384"/>
      <c r="K6" s="384"/>
      <c r="L6" s="26"/>
      <c r="M6" s="27" t="s">
        <v>28</v>
      </c>
      <c r="N6" s="28" t="s">
        <v>29</v>
      </c>
      <c r="O6" s="29"/>
      <c r="P6" s="30" t="s">
        <v>9</v>
      </c>
      <c r="Q6" s="25" t="s">
        <v>65</v>
      </c>
      <c r="R6" s="31">
        <f>PRODUCT(F6:Q6)</f>
        <v>0</v>
      </c>
      <c r="S6" s="158"/>
    </row>
    <row r="7" spans="1:19" ht="18" customHeight="1">
      <c r="A7" s="376"/>
      <c r="B7" s="377"/>
      <c r="C7" s="23"/>
      <c r="D7" s="136" t="s">
        <v>48</v>
      </c>
      <c r="E7" s="137"/>
      <c r="F7" s="364"/>
      <c r="G7" s="364"/>
      <c r="H7" s="32"/>
      <c r="I7" s="33" t="s">
        <v>2</v>
      </c>
      <c r="J7" s="364"/>
      <c r="K7" s="364"/>
      <c r="L7" s="34"/>
      <c r="M7" s="35" t="s">
        <v>2</v>
      </c>
      <c r="N7" s="36" t="s">
        <v>3</v>
      </c>
      <c r="O7" s="37"/>
      <c r="P7" s="38" t="s">
        <v>9</v>
      </c>
      <c r="Q7" s="33" t="s">
        <v>65</v>
      </c>
      <c r="R7" s="39">
        <f>PRODUCT(F7:Q7)</f>
        <v>0</v>
      </c>
      <c r="S7" s="158"/>
    </row>
    <row r="8" spans="1:19" ht="18" customHeight="1">
      <c r="A8" s="376"/>
      <c r="B8" s="377"/>
      <c r="C8" s="23"/>
      <c r="D8" s="136" t="s">
        <v>20</v>
      </c>
      <c r="E8" s="137"/>
      <c r="F8" s="358"/>
      <c r="G8" s="359"/>
      <c r="H8" s="32"/>
      <c r="I8" s="33" t="s">
        <v>0</v>
      </c>
      <c r="J8" s="358"/>
      <c r="K8" s="359"/>
      <c r="L8" s="34"/>
      <c r="M8" s="35" t="s">
        <v>0</v>
      </c>
      <c r="N8" s="36" t="s">
        <v>1</v>
      </c>
      <c r="O8" s="37"/>
      <c r="P8" s="38" t="s">
        <v>9</v>
      </c>
      <c r="Q8" s="33" t="s">
        <v>65</v>
      </c>
      <c r="R8" s="39">
        <f t="shared" ref="R8:R10" si="0">PRODUCT(F8:Q8)</f>
        <v>0</v>
      </c>
      <c r="S8" s="158"/>
    </row>
    <row r="9" spans="1:19" ht="18" customHeight="1">
      <c r="A9" s="376"/>
      <c r="B9" s="377"/>
      <c r="C9" s="23"/>
      <c r="D9" s="136"/>
      <c r="E9" s="137"/>
      <c r="F9" s="358"/>
      <c r="G9" s="359"/>
      <c r="H9" s="32"/>
      <c r="I9" s="33" t="s">
        <v>66</v>
      </c>
      <c r="J9" s="358"/>
      <c r="K9" s="359"/>
      <c r="L9" s="34"/>
      <c r="M9" s="35" t="s">
        <v>66</v>
      </c>
      <c r="N9" s="36" t="s">
        <v>67</v>
      </c>
      <c r="O9" s="37"/>
      <c r="P9" s="38" t="s">
        <v>9</v>
      </c>
      <c r="Q9" s="33" t="s">
        <v>65</v>
      </c>
      <c r="R9" s="39">
        <f t="shared" si="0"/>
        <v>0</v>
      </c>
      <c r="S9" s="158"/>
    </row>
    <row r="10" spans="1:19" ht="18" customHeight="1">
      <c r="A10" s="376"/>
      <c r="B10" s="377"/>
      <c r="C10" s="23"/>
      <c r="D10" s="136"/>
      <c r="E10" s="137"/>
      <c r="F10" s="364"/>
      <c r="G10" s="364"/>
      <c r="H10" s="32"/>
      <c r="I10" s="33" t="s">
        <v>66</v>
      </c>
      <c r="J10" s="364"/>
      <c r="K10" s="364"/>
      <c r="L10" s="40"/>
      <c r="M10" s="35" t="s">
        <v>66</v>
      </c>
      <c r="N10" s="36" t="s">
        <v>67</v>
      </c>
      <c r="O10" s="37"/>
      <c r="P10" s="38" t="s">
        <v>9</v>
      </c>
      <c r="Q10" s="33" t="s">
        <v>65</v>
      </c>
      <c r="R10" s="39">
        <f t="shared" si="0"/>
        <v>0</v>
      </c>
      <c r="S10" s="158"/>
    </row>
    <row r="11" spans="1:19" ht="18" customHeight="1" thickBot="1">
      <c r="A11" s="378"/>
      <c r="B11" s="379"/>
      <c r="C11" s="41"/>
      <c r="D11" s="187"/>
      <c r="E11" s="139"/>
      <c r="F11" s="353"/>
      <c r="G11" s="353"/>
      <c r="H11" s="42"/>
      <c r="I11" s="43" t="s">
        <v>68</v>
      </c>
      <c r="J11" s="353"/>
      <c r="K11" s="353"/>
      <c r="L11" s="44"/>
      <c r="M11" s="45" t="s">
        <v>68</v>
      </c>
      <c r="N11" s="183" t="s">
        <v>1</v>
      </c>
      <c r="O11" s="184"/>
      <c r="P11" s="185" t="s">
        <v>9</v>
      </c>
      <c r="Q11" s="182" t="s">
        <v>65</v>
      </c>
      <c r="R11" s="186">
        <f>PRODUCT(F11:Q11)</f>
        <v>0</v>
      </c>
      <c r="S11" s="159"/>
    </row>
    <row r="12" spans="1:19" ht="18.75" customHeight="1" thickBot="1">
      <c r="A12" s="382" t="s">
        <v>38</v>
      </c>
      <c r="B12" s="383"/>
      <c r="C12" s="113"/>
      <c r="D12" s="140"/>
      <c r="E12" s="141"/>
      <c r="F12" s="49"/>
      <c r="G12" s="49"/>
      <c r="H12" s="50"/>
      <c r="I12" s="51"/>
      <c r="J12" s="49"/>
      <c r="K12" s="49"/>
      <c r="L12" s="52"/>
      <c r="M12" s="53"/>
      <c r="N12" s="54"/>
      <c r="O12" s="55"/>
      <c r="P12" s="56"/>
      <c r="Q12" s="51"/>
      <c r="R12" s="113"/>
      <c r="S12" s="160"/>
    </row>
    <row r="13" spans="1:19" ht="18" customHeight="1">
      <c r="A13" s="133"/>
      <c r="B13" s="57" t="s">
        <v>42</v>
      </c>
      <c r="C13" s="61">
        <f>SUM(R13:R24)</f>
        <v>0</v>
      </c>
      <c r="D13" s="134" t="s">
        <v>50</v>
      </c>
      <c r="E13" s="135"/>
      <c r="F13" s="381"/>
      <c r="G13" s="381"/>
      <c r="H13" s="96"/>
      <c r="I13" s="25" t="s">
        <v>76</v>
      </c>
      <c r="J13" s="381"/>
      <c r="K13" s="381"/>
      <c r="L13" s="97"/>
      <c r="M13" s="27" t="s">
        <v>69</v>
      </c>
      <c r="N13" s="28" t="s">
        <v>70</v>
      </c>
      <c r="O13" s="98"/>
      <c r="P13" s="30" t="s">
        <v>9</v>
      </c>
      <c r="Q13" s="25" t="s">
        <v>65</v>
      </c>
      <c r="R13" s="68">
        <f t="shared" ref="R13:R74" si="1">PRODUCT(F13:Q13)</f>
        <v>0</v>
      </c>
      <c r="S13" s="160"/>
    </row>
    <row r="14" spans="1:19" ht="18" customHeight="1">
      <c r="A14" s="133"/>
      <c r="B14" s="58"/>
      <c r="C14" s="23"/>
      <c r="D14" s="136" t="s">
        <v>20</v>
      </c>
      <c r="E14" s="137"/>
      <c r="F14" s="380"/>
      <c r="G14" s="380"/>
      <c r="H14" s="107"/>
      <c r="I14" s="33" t="s">
        <v>0</v>
      </c>
      <c r="J14" s="380"/>
      <c r="K14" s="380"/>
      <c r="L14" s="108"/>
      <c r="M14" s="35" t="s">
        <v>0</v>
      </c>
      <c r="N14" s="36" t="s">
        <v>1</v>
      </c>
      <c r="O14" s="109"/>
      <c r="P14" s="38" t="s">
        <v>9</v>
      </c>
      <c r="Q14" s="33" t="s">
        <v>65</v>
      </c>
      <c r="R14" s="39">
        <f t="shared" si="1"/>
        <v>0</v>
      </c>
      <c r="S14" s="158"/>
    </row>
    <row r="15" spans="1:19" ht="18" customHeight="1">
      <c r="A15" s="133"/>
      <c r="B15" s="58"/>
      <c r="C15" s="23"/>
      <c r="D15" s="136"/>
      <c r="E15" s="137"/>
      <c r="F15" s="356"/>
      <c r="G15" s="357"/>
      <c r="H15" s="107"/>
      <c r="I15" s="33" t="s">
        <v>0</v>
      </c>
      <c r="J15" s="380"/>
      <c r="K15" s="380"/>
      <c r="L15" s="108"/>
      <c r="M15" s="35" t="s">
        <v>0</v>
      </c>
      <c r="N15" s="36" t="s">
        <v>1</v>
      </c>
      <c r="O15" s="109"/>
      <c r="P15" s="38" t="s">
        <v>9</v>
      </c>
      <c r="Q15" s="33" t="s">
        <v>65</v>
      </c>
      <c r="R15" s="39">
        <f t="shared" si="1"/>
        <v>0</v>
      </c>
      <c r="S15" s="158"/>
    </row>
    <row r="16" spans="1:19" ht="18" customHeight="1">
      <c r="A16" s="133"/>
      <c r="B16" s="58"/>
      <c r="C16" s="23"/>
      <c r="D16" s="136"/>
      <c r="E16" s="137"/>
      <c r="F16" s="356"/>
      <c r="G16" s="357"/>
      <c r="H16" s="107"/>
      <c r="I16" s="33" t="s">
        <v>0</v>
      </c>
      <c r="J16" s="380"/>
      <c r="K16" s="380"/>
      <c r="L16" s="108"/>
      <c r="M16" s="35" t="s">
        <v>0</v>
      </c>
      <c r="N16" s="36" t="s">
        <v>1</v>
      </c>
      <c r="O16" s="109"/>
      <c r="P16" s="38" t="s">
        <v>9</v>
      </c>
      <c r="Q16" s="33" t="s">
        <v>65</v>
      </c>
      <c r="R16" s="39">
        <f t="shared" si="1"/>
        <v>0</v>
      </c>
      <c r="S16" s="158"/>
    </row>
    <row r="17" spans="1:19" ht="18" customHeight="1">
      <c r="A17" s="133"/>
      <c r="B17" s="58"/>
      <c r="C17" s="23"/>
      <c r="D17" s="136"/>
      <c r="E17" s="137"/>
      <c r="F17" s="356"/>
      <c r="G17" s="357"/>
      <c r="H17" s="107"/>
      <c r="I17" s="33" t="s">
        <v>0</v>
      </c>
      <c r="J17" s="380"/>
      <c r="K17" s="380"/>
      <c r="L17" s="108"/>
      <c r="M17" s="35" t="s">
        <v>0</v>
      </c>
      <c r="N17" s="36" t="s">
        <v>1</v>
      </c>
      <c r="O17" s="109"/>
      <c r="P17" s="38" t="s">
        <v>9</v>
      </c>
      <c r="Q17" s="33" t="s">
        <v>65</v>
      </c>
      <c r="R17" s="39">
        <f t="shared" si="1"/>
        <v>0</v>
      </c>
      <c r="S17" s="158"/>
    </row>
    <row r="18" spans="1:19" ht="18" customHeight="1">
      <c r="A18" s="133"/>
      <c r="B18" s="58"/>
      <c r="C18" s="23"/>
      <c r="D18" s="136"/>
      <c r="E18" s="137"/>
      <c r="F18" s="385"/>
      <c r="G18" s="385"/>
      <c r="H18" s="112"/>
      <c r="I18" s="33" t="s">
        <v>66</v>
      </c>
      <c r="J18" s="385"/>
      <c r="K18" s="385"/>
      <c r="L18" s="111"/>
      <c r="M18" s="35" t="s">
        <v>66</v>
      </c>
      <c r="N18" s="36" t="s">
        <v>67</v>
      </c>
      <c r="O18" s="110"/>
      <c r="P18" s="38" t="s">
        <v>9</v>
      </c>
      <c r="Q18" s="33" t="s">
        <v>65</v>
      </c>
      <c r="R18" s="39">
        <f t="shared" si="1"/>
        <v>0</v>
      </c>
      <c r="S18" s="158"/>
    </row>
    <row r="19" spans="1:19" ht="18" customHeight="1">
      <c r="A19" s="133"/>
      <c r="B19" s="58"/>
      <c r="C19" s="23"/>
      <c r="D19" s="136"/>
      <c r="E19" s="137"/>
      <c r="F19" s="364"/>
      <c r="G19" s="364"/>
      <c r="H19" s="32"/>
      <c r="I19" s="33" t="s">
        <v>66</v>
      </c>
      <c r="J19" s="364"/>
      <c r="K19" s="364"/>
      <c r="L19" s="34"/>
      <c r="M19" s="35" t="s">
        <v>66</v>
      </c>
      <c r="N19" s="36" t="s">
        <v>67</v>
      </c>
      <c r="O19" s="37"/>
      <c r="P19" s="38" t="s">
        <v>9</v>
      </c>
      <c r="Q19" s="33" t="s">
        <v>65</v>
      </c>
      <c r="R19" s="39">
        <f t="shared" si="1"/>
        <v>0</v>
      </c>
      <c r="S19" s="158"/>
    </row>
    <row r="20" spans="1:19" ht="18" customHeight="1">
      <c r="A20" s="133"/>
      <c r="B20" s="58"/>
      <c r="C20" s="23"/>
      <c r="D20" s="136"/>
      <c r="E20" s="137"/>
      <c r="F20" s="364"/>
      <c r="G20" s="364"/>
      <c r="H20" s="32"/>
      <c r="I20" s="33" t="s">
        <v>66</v>
      </c>
      <c r="J20" s="364"/>
      <c r="K20" s="364"/>
      <c r="L20" s="34"/>
      <c r="M20" s="35" t="s">
        <v>66</v>
      </c>
      <c r="N20" s="36" t="s">
        <v>67</v>
      </c>
      <c r="O20" s="37"/>
      <c r="P20" s="38" t="s">
        <v>9</v>
      </c>
      <c r="Q20" s="33" t="s">
        <v>65</v>
      </c>
      <c r="R20" s="39">
        <f t="shared" si="1"/>
        <v>0</v>
      </c>
      <c r="S20" s="158"/>
    </row>
    <row r="21" spans="1:19" ht="18" customHeight="1">
      <c r="A21" s="133"/>
      <c r="B21" s="58"/>
      <c r="C21" s="23"/>
      <c r="D21" s="136"/>
      <c r="E21" s="137"/>
      <c r="F21" s="364"/>
      <c r="G21" s="364"/>
      <c r="H21" s="32"/>
      <c r="I21" s="33" t="s">
        <v>66</v>
      </c>
      <c r="J21" s="364"/>
      <c r="K21" s="364"/>
      <c r="L21" s="40"/>
      <c r="M21" s="35" t="s">
        <v>66</v>
      </c>
      <c r="N21" s="36" t="s">
        <v>67</v>
      </c>
      <c r="O21" s="37"/>
      <c r="P21" s="38" t="s">
        <v>9</v>
      </c>
      <c r="Q21" s="33" t="s">
        <v>65</v>
      </c>
      <c r="R21" s="39">
        <f t="shared" si="1"/>
        <v>0</v>
      </c>
      <c r="S21" s="158"/>
    </row>
    <row r="22" spans="1:19" ht="18" customHeight="1">
      <c r="A22" s="133"/>
      <c r="B22" s="58"/>
      <c r="C22" s="23"/>
      <c r="D22" s="136"/>
      <c r="E22" s="137"/>
      <c r="F22" s="364"/>
      <c r="G22" s="364"/>
      <c r="H22" s="32"/>
      <c r="I22" s="33" t="s">
        <v>66</v>
      </c>
      <c r="J22" s="364"/>
      <c r="K22" s="364"/>
      <c r="L22" s="40"/>
      <c r="M22" s="35" t="s">
        <v>66</v>
      </c>
      <c r="N22" s="36" t="s">
        <v>67</v>
      </c>
      <c r="O22" s="37"/>
      <c r="P22" s="38" t="s">
        <v>9</v>
      </c>
      <c r="Q22" s="33" t="s">
        <v>65</v>
      </c>
      <c r="R22" s="39">
        <f t="shared" si="1"/>
        <v>0</v>
      </c>
      <c r="S22" s="158"/>
    </row>
    <row r="23" spans="1:19" ht="18" customHeight="1">
      <c r="A23" s="133"/>
      <c r="B23" s="58"/>
      <c r="C23" s="23"/>
      <c r="D23" s="136"/>
      <c r="E23" s="137"/>
      <c r="F23" s="364"/>
      <c r="G23" s="364"/>
      <c r="H23" s="32"/>
      <c r="I23" s="33" t="s">
        <v>66</v>
      </c>
      <c r="J23" s="364"/>
      <c r="K23" s="364"/>
      <c r="L23" s="40"/>
      <c r="M23" s="35" t="s">
        <v>66</v>
      </c>
      <c r="N23" s="36" t="s">
        <v>67</v>
      </c>
      <c r="O23" s="37"/>
      <c r="P23" s="38" t="s">
        <v>9</v>
      </c>
      <c r="Q23" s="33" t="s">
        <v>65</v>
      </c>
      <c r="R23" s="39">
        <f t="shared" si="1"/>
        <v>0</v>
      </c>
      <c r="S23" s="158"/>
    </row>
    <row r="24" spans="1:19" ht="18" customHeight="1" thickBot="1">
      <c r="A24" s="133"/>
      <c r="B24" s="59"/>
      <c r="C24" s="41"/>
      <c r="D24" s="142"/>
      <c r="E24" s="139"/>
      <c r="F24" s="353"/>
      <c r="G24" s="353"/>
      <c r="H24" s="42"/>
      <c r="I24" s="43" t="s">
        <v>66</v>
      </c>
      <c r="J24" s="353"/>
      <c r="K24" s="353"/>
      <c r="L24" s="44"/>
      <c r="M24" s="45" t="s">
        <v>66</v>
      </c>
      <c r="N24" s="46" t="s">
        <v>67</v>
      </c>
      <c r="O24" s="60"/>
      <c r="P24" s="47" t="s">
        <v>9</v>
      </c>
      <c r="Q24" s="43" t="s">
        <v>65</v>
      </c>
      <c r="R24" s="48">
        <f t="shared" si="1"/>
        <v>0</v>
      </c>
      <c r="S24" s="159"/>
    </row>
    <row r="25" spans="1:19" ht="18" customHeight="1">
      <c r="A25" s="133"/>
      <c r="B25" s="57" t="s">
        <v>43</v>
      </c>
      <c r="C25" s="61">
        <f>SUM(R25:R36)</f>
        <v>0</v>
      </c>
      <c r="D25" s="134" t="s">
        <v>49</v>
      </c>
      <c r="E25" s="135"/>
      <c r="F25" s="354"/>
      <c r="G25" s="355"/>
      <c r="H25" s="99"/>
      <c r="I25" s="63" t="s">
        <v>0</v>
      </c>
      <c r="J25" s="354"/>
      <c r="K25" s="355"/>
      <c r="L25" s="100"/>
      <c r="M25" s="64" t="s">
        <v>69</v>
      </c>
      <c r="N25" s="65" t="s">
        <v>70</v>
      </c>
      <c r="O25" s="101"/>
      <c r="P25" s="67" t="s">
        <v>9</v>
      </c>
      <c r="Q25" s="63" t="s">
        <v>65</v>
      </c>
      <c r="R25" s="68">
        <f t="shared" si="1"/>
        <v>0</v>
      </c>
      <c r="S25" s="160"/>
    </row>
    <row r="26" spans="1:19" ht="18" customHeight="1">
      <c r="A26" s="133"/>
      <c r="B26" s="58"/>
      <c r="C26" s="23"/>
      <c r="D26" s="136" t="s">
        <v>20</v>
      </c>
      <c r="E26" s="137"/>
      <c r="F26" s="356"/>
      <c r="G26" s="357"/>
      <c r="H26" s="107"/>
      <c r="I26" s="33" t="s">
        <v>0</v>
      </c>
      <c r="J26" s="356"/>
      <c r="K26" s="357"/>
      <c r="L26" s="108"/>
      <c r="M26" s="35" t="s">
        <v>0</v>
      </c>
      <c r="N26" s="36" t="s">
        <v>1</v>
      </c>
      <c r="O26" s="37"/>
      <c r="P26" s="38" t="s">
        <v>9</v>
      </c>
      <c r="Q26" s="33" t="s">
        <v>65</v>
      </c>
      <c r="R26" s="39">
        <f t="shared" si="1"/>
        <v>0</v>
      </c>
      <c r="S26" s="158"/>
    </row>
    <row r="27" spans="1:19" ht="18" customHeight="1">
      <c r="A27" s="133"/>
      <c r="B27" s="58"/>
      <c r="C27" s="23"/>
      <c r="D27" s="136"/>
      <c r="E27" s="137"/>
      <c r="F27" s="356"/>
      <c r="G27" s="357"/>
      <c r="H27" s="107"/>
      <c r="I27" s="33" t="s">
        <v>0</v>
      </c>
      <c r="J27" s="356"/>
      <c r="K27" s="357"/>
      <c r="L27" s="108"/>
      <c r="M27" s="35" t="s">
        <v>66</v>
      </c>
      <c r="N27" s="36" t="s">
        <v>67</v>
      </c>
      <c r="O27" s="37"/>
      <c r="P27" s="38" t="s">
        <v>9</v>
      </c>
      <c r="Q27" s="33" t="s">
        <v>65</v>
      </c>
      <c r="R27" s="39">
        <f t="shared" si="1"/>
        <v>0</v>
      </c>
      <c r="S27" s="158"/>
    </row>
    <row r="28" spans="1:19" ht="18" customHeight="1">
      <c r="A28" s="133"/>
      <c r="B28" s="58"/>
      <c r="C28" s="23"/>
      <c r="D28" s="136"/>
      <c r="E28" s="137"/>
      <c r="F28" s="356"/>
      <c r="G28" s="357"/>
      <c r="H28" s="107"/>
      <c r="I28" s="33" t="s">
        <v>0</v>
      </c>
      <c r="J28" s="356"/>
      <c r="K28" s="357"/>
      <c r="L28" s="108"/>
      <c r="M28" s="35" t="s">
        <v>66</v>
      </c>
      <c r="N28" s="36" t="s">
        <v>67</v>
      </c>
      <c r="O28" s="37"/>
      <c r="P28" s="38" t="s">
        <v>9</v>
      </c>
      <c r="Q28" s="33" t="s">
        <v>65</v>
      </c>
      <c r="R28" s="39">
        <f t="shared" si="1"/>
        <v>0</v>
      </c>
      <c r="S28" s="158"/>
    </row>
    <row r="29" spans="1:19" ht="18" customHeight="1">
      <c r="A29" s="133"/>
      <c r="B29" s="58"/>
      <c r="C29" s="23"/>
      <c r="D29" s="136"/>
      <c r="E29" s="137"/>
      <c r="F29" s="356"/>
      <c r="G29" s="357"/>
      <c r="H29" s="107"/>
      <c r="I29" s="33" t="s">
        <v>0</v>
      </c>
      <c r="J29" s="356"/>
      <c r="K29" s="357"/>
      <c r="L29" s="108"/>
      <c r="M29" s="35" t="s">
        <v>66</v>
      </c>
      <c r="N29" s="36" t="s">
        <v>67</v>
      </c>
      <c r="O29" s="37"/>
      <c r="P29" s="38" t="s">
        <v>9</v>
      </c>
      <c r="Q29" s="33" t="s">
        <v>65</v>
      </c>
      <c r="R29" s="39">
        <f t="shared" si="1"/>
        <v>0</v>
      </c>
      <c r="S29" s="158"/>
    </row>
    <row r="30" spans="1:19" ht="18" customHeight="1">
      <c r="A30" s="133"/>
      <c r="B30" s="58"/>
      <c r="C30" s="23"/>
      <c r="D30" s="136"/>
      <c r="E30" s="137"/>
      <c r="F30" s="358"/>
      <c r="G30" s="359"/>
      <c r="H30" s="32"/>
      <c r="I30" s="33" t="s">
        <v>66</v>
      </c>
      <c r="J30" s="358"/>
      <c r="K30" s="359"/>
      <c r="L30" s="34"/>
      <c r="M30" s="35" t="s">
        <v>66</v>
      </c>
      <c r="N30" s="36" t="s">
        <v>67</v>
      </c>
      <c r="O30" s="37"/>
      <c r="P30" s="38" t="s">
        <v>9</v>
      </c>
      <c r="Q30" s="33" t="s">
        <v>65</v>
      </c>
      <c r="R30" s="39">
        <f t="shared" si="1"/>
        <v>0</v>
      </c>
      <c r="S30" s="158"/>
    </row>
    <row r="31" spans="1:19" ht="18" customHeight="1">
      <c r="A31" s="133"/>
      <c r="B31" s="58"/>
      <c r="C31" s="23"/>
      <c r="D31" s="136"/>
      <c r="E31" s="175" t="s">
        <v>91</v>
      </c>
      <c r="F31" s="358"/>
      <c r="G31" s="359"/>
      <c r="H31" s="32"/>
      <c r="I31" s="33" t="s">
        <v>66</v>
      </c>
      <c r="J31" s="358"/>
      <c r="K31" s="359"/>
      <c r="L31" s="34"/>
      <c r="M31" s="35" t="s">
        <v>66</v>
      </c>
      <c r="N31" s="36" t="s">
        <v>67</v>
      </c>
      <c r="O31" s="37"/>
      <c r="P31" s="38" t="s">
        <v>9</v>
      </c>
      <c r="Q31" s="33" t="s">
        <v>65</v>
      </c>
      <c r="R31" s="39">
        <f t="shared" si="1"/>
        <v>0</v>
      </c>
      <c r="S31" s="158"/>
    </row>
    <row r="32" spans="1:19" ht="18" customHeight="1">
      <c r="A32" s="133"/>
      <c r="B32" s="58"/>
      <c r="C32" s="23"/>
      <c r="D32" s="136"/>
      <c r="E32" s="137"/>
      <c r="F32" s="358"/>
      <c r="G32" s="359"/>
      <c r="H32" s="32"/>
      <c r="I32" s="33" t="s">
        <v>66</v>
      </c>
      <c r="J32" s="358"/>
      <c r="K32" s="359"/>
      <c r="L32" s="34"/>
      <c r="M32" s="35" t="s">
        <v>66</v>
      </c>
      <c r="N32" s="36" t="s">
        <v>67</v>
      </c>
      <c r="O32" s="37"/>
      <c r="P32" s="38" t="s">
        <v>9</v>
      </c>
      <c r="Q32" s="33" t="s">
        <v>65</v>
      </c>
      <c r="R32" s="39">
        <f t="shared" si="1"/>
        <v>0</v>
      </c>
      <c r="S32" s="158"/>
    </row>
    <row r="33" spans="1:19" ht="18" customHeight="1">
      <c r="A33" s="133"/>
      <c r="B33" s="58"/>
      <c r="C33" s="23"/>
      <c r="D33" s="136"/>
      <c r="E33" s="137"/>
      <c r="F33" s="358"/>
      <c r="G33" s="359"/>
      <c r="H33" s="32"/>
      <c r="I33" s="33" t="s">
        <v>66</v>
      </c>
      <c r="J33" s="358"/>
      <c r="K33" s="359"/>
      <c r="L33" s="34"/>
      <c r="M33" s="35" t="s">
        <v>66</v>
      </c>
      <c r="N33" s="36" t="s">
        <v>67</v>
      </c>
      <c r="O33" s="37"/>
      <c r="P33" s="38" t="s">
        <v>9</v>
      </c>
      <c r="Q33" s="33" t="s">
        <v>65</v>
      </c>
      <c r="R33" s="39">
        <f t="shared" si="1"/>
        <v>0</v>
      </c>
      <c r="S33" s="158"/>
    </row>
    <row r="34" spans="1:19" ht="18" customHeight="1">
      <c r="A34" s="133"/>
      <c r="B34" s="58"/>
      <c r="C34" s="23"/>
      <c r="D34" s="136"/>
      <c r="E34" s="137"/>
      <c r="F34" s="358"/>
      <c r="G34" s="359"/>
      <c r="H34" s="32"/>
      <c r="I34" s="33" t="s">
        <v>66</v>
      </c>
      <c r="J34" s="358"/>
      <c r="K34" s="359"/>
      <c r="L34" s="34"/>
      <c r="M34" s="35" t="s">
        <v>66</v>
      </c>
      <c r="N34" s="36" t="s">
        <v>67</v>
      </c>
      <c r="O34" s="37"/>
      <c r="P34" s="38" t="s">
        <v>9</v>
      </c>
      <c r="Q34" s="33" t="s">
        <v>65</v>
      </c>
      <c r="R34" s="39">
        <f t="shared" si="1"/>
        <v>0</v>
      </c>
      <c r="S34" s="158"/>
    </row>
    <row r="35" spans="1:19" ht="18" customHeight="1">
      <c r="A35" s="133"/>
      <c r="B35" s="58"/>
      <c r="C35" s="23"/>
      <c r="D35" s="136"/>
      <c r="E35" s="137"/>
      <c r="F35" s="358"/>
      <c r="G35" s="359"/>
      <c r="H35" s="32"/>
      <c r="I35" s="33" t="s">
        <v>66</v>
      </c>
      <c r="J35" s="358"/>
      <c r="K35" s="359"/>
      <c r="L35" s="34"/>
      <c r="M35" s="35" t="s">
        <v>66</v>
      </c>
      <c r="N35" s="36" t="s">
        <v>67</v>
      </c>
      <c r="O35" s="37"/>
      <c r="P35" s="38" t="s">
        <v>9</v>
      </c>
      <c r="Q35" s="33" t="s">
        <v>65</v>
      </c>
      <c r="R35" s="39">
        <f t="shared" si="1"/>
        <v>0</v>
      </c>
      <c r="S35" s="158"/>
    </row>
    <row r="36" spans="1:19" ht="18" customHeight="1" thickBot="1">
      <c r="A36" s="133"/>
      <c r="B36" s="58"/>
      <c r="C36" s="23"/>
      <c r="D36" s="136"/>
      <c r="E36" s="139"/>
      <c r="F36" s="388"/>
      <c r="G36" s="389"/>
      <c r="H36" s="42"/>
      <c r="I36" s="43" t="s">
        <v>66</v>
      </c>
      <c r="J36" s="388"/>
      <c r="K36" s="389"/>
      <c r="L36" s="69"/>
      <c r="M36" s="45" t="s">
        <v>66</v>
      </c>
      <c r="N36" s="46" t="s">
        <v>67</v>
      </c>
      <c r="O36" s="60"/>
      <c r="P36" s="47" t="s">
        <v>9</v>
      </c>
      <c r="Q36" s="43" t="s">
        <v>65</v>
      </c>
      <c r="R36" s="48">
        <f t="shared" si="1"/>
        <v>0</v>
      </c>
      <c r="S36" s="159"/>
    </row>
    <row r="37" spans="1:19" ht="18" customHeight="1">
      <c r="A37" s="133"/>
      <c r="B37" s="57" t="s">
        <v>39</v>
      </c>
      <c r="C37" s="61">
        <f>SUM(R37:R41)</f>
        <v>0</v>
      </c>
      <c r="D37" s="143" t="s">
        <v>18</v>
      </c>
      <c r="E37" s="147"/>
      <c r="F37" s="390"/>
      <c r="G37" s="391"/>
      <c r="H37" s="24"/>
      <c r="I37" s="25" t="s">
        <v>71</v>
      </c>
      <c r="J37" s="390"/>
      <c r="K37" s="391"/>
      <c r="L37" s="97"/>
      <c r="M37" s="25" t="s">
        <v>69</v>
      </c>
      <c r="N37" s="28" t="s">
        <v>70</v>
      </c>
      <c r="O37" s="98"/>
      <c r="P37" s="30" t="s">
        <v>9</v>
      </c>
      <c r="Q37" s="25" t="s">
        <v>65</v>
      </c>
      <c r="R37" s="31">
        <f t="shared" si="1"/>
        <v>0</v>
      </c>
      <c r="S37" s="158"/>
    </row>
    <row r="38" spans="1:19" ht="18" customHeight="1">
      <c r="A38" s="133"/>
      <c r="B38" s="58"/>
      <c r="C38" s="23"/>
      <c r="D38" s="136" t="s">
        <v>20</v>
      </c>
      <c r="E38" s="137"/>
      <c r="F38" s="358"/>
      <c r="G38" s="359"/>
      <c r="H38" s="32"/>
      <c r="I38" s="33" t="s">
        <v>0</v>
      </c>
      <c r="J38" s="358"/>
      <c r="K38" s="359"/>
      <c r="L38" s="34"/>
      <c r="M38" s="33" t="s">
        <v>0</v>
      </c>
      <c r="N38" s="36" t="s">
        <v>1</v>
      </c>
      <c r="O38" s="37"/>
      <c r="P38" s="38" t="s">
        <v>9</v>
      </c>
      <c r="Q38" s="33" t="s">
        <v>65</v>
      </c>
      <c r="R38" s="39">
        <f t="shared" si="1"/>
        <v>0</v>
      </c>
      <c r="S38" s="158"/>
    </row>
    <row r="39" spans="1:19" ht="18" customHeight="1">
      <c r="A39" s="133"/>
      <c r="B39" s="58"/>
      <c r="C39" s="23"/>
      <c r="D39" s="144"/>
      <c r="E39" s="137"/>
      <c r="F39" s="358"/>
      <c r="G39" s="359"/>
      <c r="H39" s="32"/>
      <c r="I39" s="33" t="s">
        <v>66</v>
      </c>
      <c r="J39" s="358"/>
      <c r="K39" s="359"/>
      <c r="L39" s="34"/>
      <c r="M39" s="33" t="s">
        <v>66</v>
      </c>
      <c r="N39" s="36" t="s">
        <v>67</v>
      </c>
      <c r="O39" s="37"/>
      <c r="P39" s="38" t="s">
        <v>9</v>
      </c>
      <c r="Q39" s="33" t="s">
        <v>65</v>
      </c>
      <c r="R39" s="39">
        <f t="shared" si="1"/>
        <v>0</v>
      </c>
      <c r="S39" s="158"/>
    </row>
    <row r="40" spans="1:19" ht="18" customHeight="1">
      <c r="A40" s="133"/>
      <c r="B40" s="58"/>
      <c r="C40" s="23"/>
      <c r="D40" s="145"/>
      <c r="E40" s="137"/>
      <c r="F40" s="358"/>
      <c r="G40" s="359"/>
      <c r="H40" s="32"/>
      <c r="I40" s="33" t="s">
        <v>66</v>
      </c>
      <c r="J40" s="358"/>
      <c r="K40" s="359"/>
      <c r="L40" s="34"/>
      <c r="M40" s="33" t="s">
        <v>66</v>
      </c>
      <c r="N40" s="36" t="s">
        <v>67</v>
      </c>
      <c r="O40" s="37"/>
      <c r="P40" s="38" t="s">
        <v>9</v>
      </c>
      <c r="Q40" s="33" t="s">
        <v>65</v>
      </c>
      <c r="R40" s="39">
        <f t="shared" si="1"/>
        <v>0</v>
      </c>
      <c r="S40" s="158"/>
    </row>
    <row r="41" spans="1:19" ht="18" customHeight="1" thickBot="1">
      <c r="A41" s="133"/>
      <c r="B41" s="59"/>
      <c r="C41" s="41"/>
      <c r="D41" s="146"/>
      <c r="E41" s="139"/>
      <c r="F41" s="388"/>
      <c r="G41" s="389"/>
      <c r="H41" s="42"/>
      <c r="I41" s="43" t="s">
        <v>66</v>
      </c>
      <c r="J41" s="388"/>
      <c r="K41" s="389"/>
      <c r="L41" s="69"/>
      <c r="M41" s="43" t="s">
        <v>66</v>
      </c>
      <c r="N41" s="46" t="s">
        <v>67</v>
      </c>
      <c r="O41" s="60"/>
      <c r="P41" s="47" t="s">
        <v>9</v>
      </c>
      <c r="Q41" s="43" t="s">
        <v>65</v>
      </c>
      <c r="R41" s="48">
        <f t="shared" si="1"/>
        <v>0</v>
      </c>
      <c r="S41" s="159"/>
    </row>
    <row r="42" spans="1:19" ht="18" customHeight="1">
      <c r="A42" s="133"/>
      <c r="B42" s="57" t="s">
        <v>15</v>
      </c>
      <c r="C42" s="61">
        <f>SUM(R42:R49)</f>
        <v>0</v>
      </c>
      <c r="D42" s="134" t="s">
        <v>51</v>
      </c>
      <c r="E42" s="135"/>
      <c r="F42" s="354"/>
      <c r="G42" s="355"/>
      <c r="H42" s="70"/>
      <c r="I42" s="63" t="s">
        <v>68</v>
      </c>
      <c r="J42" s="354"/>
      <c r="K42" s="355"/>
      <c r="L42" s="100"/>
      <c r="M42" s="64" t="s">
        <v>77</v>
      </c>
      <c r="N42" s="65" t="s">
        <v>78</v>
      </c>
      <c r="O42" s="101"/>
      <c r="P42" s="67" t="s">
        <v>9</v>
      </c>
      <c r="Q42" s="63" t="s">
        <v>65</v>
      </c>
      <c r="R42" s="68">
        <f t="shared" si="1"/>
        <v>0</v>
      </c>
      <c r="S42" s="160"/>
    </row>
    <row r="43" spans="1:19" ht="18" customHeight="1">
      <c r="A43" s="133"/>
      <c r="B43" s="58"/>
      <c r="C43" s="23"/>
      <c r="D43" s="136" t="s">
        <v>19</v>
      </c>
      <c r="E43" s="137"/>
      <c r="F43" s="358"/>
      <c r="G43" s="359"/>
      <c r="H43" s="71"/>
      <c r="I43" s="33" t="s">
        <v>71</v>
      </c>
      <c r="J43" s="358"/>
      <c r="K43" s="359"/>
      <c r="L43" s="72"/>
      <c r="M43" s="35" t="s">
        <v>71</v>
      </c>
      <c r="N43" s="36" t="s">
        <v>72</v>
      </c>
      <c r="O43" s="37"/>
      <c r="P43" s="38" t="s">
        <v>9</v>
      </c>
      <c r="Q43" s="33" t="s">
        <v>65</v>
      </c>
      <c r="R43" s="39">
        <f t="shared" si="1"/>
        <v>0</v>
      </c>
      <c r="S43" s="158"/>
    </row>
    <row r="44" spans="1:19" ht="18" customHeight="1">
      <c r="A44" s="133"/>
      <c r="B44" s="58"/>
      <c r="C44" s="23"/>
      <c r="D44" s="136" t="s">
        <v>20</v>
      </c>
      <c r="E44" s="137"/>
      <c r="F44" s="358"/>
      <c r="G44" s="359"/>
      <c r="H44" s="71"/>
      <c r="I44" s="33" t="s">
        <v>0</v>
      </c>
      <c r="J44" s="358"/>
      <c r="K44" s="359"/>
      <c r="L44" s="72"/>
      <c r="M44" s="35" t="s">
        <v>0</v>
      </c>
      <c r="N44" s="36" t="s">
        <v>1</v>
      </c>
      <c r="O44" s="37"/>
      <c r="P44" s="38" t="s">
        <v>9</v>
      </c>
      <c r="Q44" s="33" t="s">
        <v>65</v>
      </c>
      <c r="R44" s="39">
        <f t="shared" si="1"/>
        <v>0</v>
      </c>
      <c r="S44" s="158"/>
    </row>
    <row r="45" spans="1:19" ht="18" customHeight="1">
      <c r="A45" s="133"/>
      <c r="B45" s="58"/>
      <c r="C45" s="23"/>
      <c r="D45" s="136"/>
      <c r="E45" s="137"/>
      <c r="F45" s="358"/>
      <c r="G45" s="359"/>
      <c r="H45" s="71"/>
      <c r="I45" s="33" t="s">
        <v>66</v>
      </c>
      <c r="J45" s="358"/>
      <c r="K45" s="359"/>
      <c r="L45" s="72"/>
      <c r="M45" s="35" t="s">
        <v>66</v>
      </c>
      <c r="N45" s="36" t="s">
        <v>67</v>
      </c>
      <c r="O45" s="37"/>
      <c r="P45" s="38" t="s">
        <v>9</v>
      </c>
      <c r="Q45" s="33" t="s">
        <v>65</v>
      </c>
      <c r="R45" s="39">
        <f t="shared" si="1"/>
        <v>0</v>
      </c>
      <c r="S45" s="158"/>
    </row>
    <row r="46" spans="1:19" ht="18" customHeight="1">
      <c r="A46" s="133"/>
      <c r="B46" s="58"/>
      <c r="C46" s="23"/>
      <c r="D46" s="136"/>
      <c r="E46" s="137"/>
      <c r="F46" s="358"/>
      <c r="G46" s="359"/>
      <c r="H46" s="71"/>
      <c r="I46" s="33" t="s">
        <v>66</v>
      </c>
      <c r="J46" s="358"/>
      <c r="K46" s="359"/>
      <c r="L46" s="72"/>
      <c r="M46" s="35" t="s">
        <v>66</v>
      </c>
      <c r="N46" s="36" t="s">
        <v>67</v>
      </c>
      <c r="O46" s="37"/>
      <c r="P46" s="38" t="s">
        <v>9</v>
      </c>
      <c r="Q46" s="33" t="s">
        <v>65</v>
      </c>
      <c r="R46" s="39">
        <f t="shared" si="1"/>
        <v>0</v>
      </c>
      <c r="S46" s="158"/>
    </row>
    <row r="47" spans="1:19" ht="18" customHeight="1">
      <c r="A47" s="133"/>
      <c r="B47" s="58"/>
      <c r="C47" s="23"/>
      <c r="D47" s="136"/>
      <c r="E47" s="137"/>
      <c r="F47" s="358"/>
      <c r="G47" s="359"/>
      <c r="H47" s="71"/>
      <c r="I47" s="33" t="s">
        <v>66</v>
      </c>
      <c r="J47" s="358"/>
      <c r="K47" s="359"/>
      <c r="L47" s="72"/>
      <c r="M47" s="35" t="s">
        <v>66</v>
      </c>
      <c r="N47" s="36" t="s">
        <v>67</v>
      </c>
      <c r="O47" s="37"/>
      <c r="P47" s="38" t="s">
        <v>9</v>
      </c>
      <c r="Q47" s="33" t="s">
        <v>65</v>
      </c>
      <c r="R47" s="39">
        <f t="shared" si="1"/>
        <v>0</v>
      </c>
      <c r="S47" s="158"/>
    </row>
    <row r="48" spans="1:19" ht="18" customHeight="1">
      <c r="A48" s="133"/>
      <c r="B48" s="58"/>
      <c r="C48" s="23"/>
      <c r="D48" s="136"/>
      <c r="E48" s="137"/>
      <c r="F48" s="358"/>
      <c r="G48" s="359"/>
      <c r="H48" s="71"/>
      <c r="I48" s="33" t="s">
        <v>66</v>
      </c>
      <c r="J48" s="358"/>
      <c r="K48" s="359"/>
      <c r="L48" s="72"/>
      <c r="M48" s="35" t="s">
        <v>66</v>
      </c>
      <c r="N48" s="36" t="s">
        <v>67</v>
      </c>
      <c r="O48" s="37"/>
      <c r="P48" s="38" t="s">
        <v>9</v>
      </c>
      <c r="Q48" s="33" t="s">
        <v>65</v>
      </c>
      <c r="R48" s="39">
        <f t="shared" si="1"/>
        <v>0</v>
      </c>
      <c r="S48" s="158"/>
    </row>
    <row r="49" spans="1:19" ht="18" customHeight="1" thickBot="1">
      <c r="A49" s="133"/>
      <c r="B49" s="59"/>
      <c r="C49" s="41"/>
      <c r="D49" s="142"/>
      <c r="E49" s="139"/>
      <c r="F49" s="386"/>
      <c r="G49" s="387"/>
      <c r="H49" s="71"/>
      <c r="I49" s="33" t="s">
        <v>66</v>
      </c>
      <c r="J49" s="358"/>
      <c r="K49" s="359"/>
      <c r="L49" s="72"/>
      <c r="M49" s="35" t="s">
        <v>66</v>
      </c>
      <c r="N49" s="36" t="s">
        <v>67</v>
      </c>
      <c r="O49" s="37"/>
      <c r="P49" s="38" t="s">
        <v>9</v>
      </c>
      <c r="Q49" s="90" t="s">
        <v>65</v>
      </c>
      <c r="R49" s="48">
        <f t="shared" si="1"/>
        <v>0</v>
      </c>
      <c r="S49" s="159"/>
    </row>
    <row r="50" spans="1:19" ht="18" customHeight="1">
      <c r="A50" s="133"/>
      <c r="B50" s="57" t="s">
        <v>24</v>
      </c>
      <c r="C50" s="61">
        <f>SUM(R50:R56)</f>
        <v>0</v>
      </c>
      <c r="D50" s="143" t="s">
        <v>10</v>
      </c>
      <c r="E50" s="135"/>
      <c r="F50" s="365"/>
      <c r="G50" s="365"/>
      <c r="H50" s="99"/>
      <c r="I50" s="63" t="s">
        <v>0</v>
      </c>
      <c r="J50" s="354"/>
      <c r="K50" s="355"/>
      <c r="L50" s="100"/>
      <c r="M50" s="64" t="s">
        <v>0</v>
      </c>
      <c r="N50" s="65" t="s">
        <v>1</v>
      </c>
      <c r="O50" s="101"/>
      <c r="P50" s="67" t="s">
        <v>9</v>
      </c>
      <c r="Q50" s="63" t="s">
        <v>65</v>
      </c>
      <c r="R50" s="68">
        <f t="shared" si="1"/>
        <v>0</v>
      </c>
      <c r="S50" s="160"/>
    </row>
    <row r="51" spans="1:19" ht="18" customHeight="1">
      <c r="A51" s="133"/>
      <c r="B51" s="58"/>
      <c r="C51" s="23"/>
      <c r="D51" s="136" t="s">
        <v>20</v>
      </c>
      <c r="E51" s="147"/>
      <c r="F51" s="380"/>
      <c r="G51" s="380"/>
      <c r="H51" s="96"/>
      <c r="I51" s="33" t="s">
        <v>0</v>
      </c>
      <c r="J51" s="356"/>
      <c r="K51" s="357"/>
      <c r="L51" s="97"/>
      <c r="M51" s="27" t="s">
        <v>0</v>
      </c>
      <c r="N51" s="28" t="s">
        <v>1</v>
      </c>
      <c r="O51" s="98"/>
      <c r="P51" s="30" t="s">
        <v>9</v>
      </c>
      <c r="Q51" s="33" t="s">
        <v>65</v>
      </c>
      <c r="R51" s="31">
        <f t="shared" si="1"/>
        <v>0</v>
      </c>
      <c r="S51" s="158"/>
    </row>
    <row r="52" spans="1:19" ht="18" customHeight="1">
      <c r="A52" s="133"/>
      <c r="B52" s="58"/>
      <c r="C52" s="23"/>
      <c r="D52" s="144"/>
      <c r="E52" s="147"/>
      <c r="F52" s="380"/>
      <c r="G52" s="380"/>
      <c r="H52" s="96"/>
      <c r="I52" s="33" t="s">
        <v>0</v>
      </c>
      <c r="J52" s="356"/>
      <c r="K52" s="357"/>
      <c r="L52" s="97"/>
      <c r="M52" s="27" t="s">
        <v>0</v>
      </c>
      <c r="N52" s="28" t="s">
        <v>1</v>
      </c>
      <c r="O52" s="98"/>
      <c r="P52" s="30" t="s">
        <v>9</v>
      </c>
      <c r="Q52" s="33" t="s">
        <v>65</v>
      </c>
      <c r="R52" s="31">
        <f t="shared" si="1"/>
        <v>0</v>
      </c>
      <c r="S52" s="158"/>
    </row>
    <row r="53" spans="1:19" ht="18" customHeight="1">
      <c r="A53" s="133"/>
      <c r="B53" s="58"/>
      <c r="C53" s="23"/>
      <c r="D53" s="144"/>
      <c r="E53" s="147"/>
      <c r="F53" s="380"/>
      <c r="G53" s="380"/>
      <c r="H53" s="96"/>
      <c r="I53" s="33" t="s">
        <v>0</v>
      </c>
      <c r="J53" s="356"/>
      <c r="K53" s="357"/>
      <c r="L53" s="97"/>
      <c r="M53" s="27" t="s">
        <v>0</v>
      </c>
      <c r="N53" s="28" t="s">
        <v>1</v>
      </c>
      <c r="O53" s="98"/>
      <c r="P53" s="30" t="s">
        <v>9</v>
      </c>
      <c r="Q53" s="33" t="s">
        <v>65</v>
      </c>
      <c r="R53" s="31">
        <f t="shared" si="1"/>
        <v>0</v>
      </c>
      <c r="S53" s="158"/>
    </row>
    <row r="54" spans="1:19" ht="18" customHeight="1">
      <c r="A54" s="133"/>
      <c r="B54" s="58"/>
      <c r="C54" s="23"/>
      <c r="D54" s="144"/>
      <c r="E54" s="147"/>
      <c r="F54" s="380"/>
      <c r="G54" s="380"/>
      <c r="H54" s="96"/>
      <c r="I54" s="33" t="s">
        <v>0</v>
      </c>
      <c r="J54" s="356"/>
      <c r="K54" s="357"/>
      <c r="L54" s="97"/>
      <c r="M54" s="27" t="s">
        <v>0</v>
      </c>
      <c r="N54" s="28" t="s">
        <v>1</v>
      </c>
      <c r="O54" s="98"/>
      <c r="P54" s="30" t="s">
        <v>9</v>
      </c>
      <c r="Q54" s="25" t="s">
        <v>65</v>
      </c>
      <c r="R54" s="31">
        <f t="shared" si="1"/>
        <v>0</v>
      </c>
      <c r="S54" s="158"/>
    </row>
    <row r="55" spans="1:19" ht="18" customHeight="1">
      <c r="A55" s="133"/>
      <c r="B55" s="58"/>
      <c r="C55" s="23"/>
      <c r="D55" s="144"/>
      <c r="E55" s="147"/>
      <c r="F55" s="364"/>
      <c r="G55" s="364"/>
      <c r="H55" s="26"/>
      <c r="I55" s="33" t="s">
        <v>66</v>
      </c>
      <c r="J55" s="358"/>
      <c r="K55" s="359"/>
      <c r="L55" s="73"/>
      <c r="M55" s="74" t="s">
        <v>66</v>
      </c>
      <c r="N55" s="28" t="s">
        <v>67</v>
      </c>
      <c r="O55" s="29"/>
      <c r="P55" s="30" t="s">
        <v>9</v>
      </c>
      <c r="Q55" s="25" t="s">
        <v>65</v>
      </c>
      <c r="R55" s="31">
        <f t="shared" si="1"/>
        <v>0</v>
      </c>
      <c r="S55" s="158"/>
    </row>
    <row r="56" spans="1:19" ht="18" customHeight="1" thickBot="1">
      <c r="A56" s="133"/>
      <c r="B56" s="59"/>
      <c r="C56" s="41"/>
      <c r="D56" s="138"/>
      <c r="E56" s="139"/>
      <c r="F56" s="388"/>
      <c r="G56" s="389"/>
      <c r="H56" s="42"/>
      <c r="I56" s="43" t="s">
        <v>66</v>
      </c>
      <c r="J56" s="388"/>
      <c r="K56" s="389"/>
      <c r="L56" s="69"/>
      <c r="M56" s="45" t="s">
        <v>66</v>
      </c>
      <c r="N56" s="46" t="s">
        <v>67</v>
      </c>
      <c r="O56" s="60"/>
      <c r="P56" s="47" t="s">
        <v>9</v>
      </c>
      <c r="Q56" s="84" t="s">
        <v>65</v>
      </c>
      <c r="R56" s="48">
        <f t="shared" si="1"/>
        <v>0</v>
      </c>
      <c r="S56" s="159"/>
    </row>
    <row r="57" spans="1:19" ht="18" customHeight="1">
      <c r="A57" s="133"/>
      <c r="B57" s="75" t="s">
        <v>16</v>
      </c>
      <c r="C57" s="61">
        <f>SUM(R57:R62)</f>
        <v>0</v>
      </c>
      <c r="D57" s="134" t="s">
        <v>45</v>
      </c>
      <c r="E57" s="135"/>
      <c r="F57" s="354"/>
      <c r="G57" s="355"/>
      <c r="H57" s="102"/>
      <c r="I57" s="76" t="s">
        <v>76</v>
      </c>
      <c r="J57" s="392"/>
      <c r="K57" s="393"/>
      <c r="L57" s="103"/>
      <c r="M57" s="77" t="s">
        <v>69</v>
      </c>
      <c r="N57" s="78" t="s">
        <v>70</v>
      </c>
      <c r="O57" s="104"/>
      <c r="P57" s="79" t="s">
        <v>9</v>
      </c>
      <c r="Q57" s="63" t="s">
        <v>65</v>
      </c>
      <c r="R57" s="80">
        <f t="shared" si="1"/>
        <v>0</v>
      </c>
      <c r="S57" s="160"/>
    </row>
    <row r="58" spans="1:19" ht="18" customHeight="1">
      <c r="A58" s="133"/>
      <c r="B58" s="58"/>
      <c r="C58" s="23"/>
      <c r="D58" s="136" t="s">
        <v>20</v>
      </c>
      <c r="E58" s="147"/>
      <c r="F58" s="358"/>
      <c r="G58" s="359"/>
      <c r="H58" s="81"/>
      <c r="I58" s="33" t="s">
        <v>0</v>
      </c>
      <c r="J58" s="358"/>
      <c r="K58" s="359"/>
      <c r="L58" s="34"/>
      <c r="M58" s="82" t="s">
        <v>0</v>
      </c>
      <c r="N58" s="36" t="s">
        <v>1</v>
      </c>
      <c r="O58" s="37"/>
      <c r="P58" s="38" t="s">
        <v>9</v>
      </c>
      <c r="Q58" s="33" t="s">
        <v>65</v>
      </c>
      <c r="R58" s="39">
        <f t="shared" si="1"/>
        <v>0</v>
      </c>
      <c r="S58" s="158"/>
    </row>
    <row r="59" spans="1:19" ht="18" customHeight="1">
      <c r="A59" s="133"/>
      <c r="B59" s="58"/>
      <c r="C59" s="23"/>
      <c r="D59" s="136"/>
      <c r="E59" s="147"/>
      <c r="F59" s="358"/>
      <c r="G59" s="359"/>
      <c r="H59" s="81"/>
      <c r="I59" s="33" t="s">
        <v>66</v>
      </c>
      <c r="J59" s="358"/>
      <c r="K59" s="359"/>
      <c r="L59" s="34"/>
      <c r="M59" s="82" t="s">
        <v>66</v>
      </c>
      <c r="N59" s="36" t="s">
        <v>67</v>
      </c>
      <c r="O59" s="37"/>
      <c r="P59" s="38" t="s">
        <v>9</v>
      </c>
      <c r="Q59" s="33" t="s">
        <v>65</v>
      </c>
      <c r="R59" s="39">
        <f t="shared" si="1"/>
        <v>0</v>
      </c>
      <c r="S59" s="158"/>
    </row>
    <row r="60" spans="1:19" ht="18" customHeight="1">
      <c r="A60" s="133"/>
      <c r="B60" s="58"/>
      <c r="C60" s="23"/>
      <c r="D60" s="136"/>
      <c r="E60" s="147"/>
      <c r="F60" s="358"/>
      <c r="G60" s="359"/>
      <c r="H60" s="81"/>
      <c r="I60" s="33" t="s">
        <v>66</v>
      </c>
      <c r="J60" s="358"/>
      <c r="K60" s="359"/>
      <c r="L60" s="34"/>
      <c r="M60" s="82" t="s">
        <v>66</v>
      </c>
      <c r="N60" s="36" t="s">
        <v>67</v>
      </c>
      <c r="O60" s="37"/>
      <c r="P60" s="38" t="s">
        <v>9</v>
      </c>
      <c r="Q60" s="33" t="s">
        <v>65</v>
      </c>
      <c r="R60" s="39">
        <f t="shared" si="1"/>
        <v>0</v>
      </c>
      <c r="S60" s="158"/>
    </row>
    <row r="61" spans="1:19" ht="18" customHeight="1">
      <c r="A61" s="133"/>
      <c r="B61" s="58"/>
      <c r="C61" s="23"/>
      <c r="D61" s="136"/>
      <c r="E61" s="137"/>
      <c r="F61" s="358"/>
      <c r="G61" s="359"/>
      <c r="H61" s="81"/>
      <c r="I61" s="33" t="s">
        <v>66</v>
      </c>
      <c r="J61" s="358"/>
      <c r="K61" s="359"/>
      <c r="L61" s="34"/>
      <c r="M61" s="82" t="s">
        <v>66</v>
      </c>
      <c r="N61" s="36" t="s">
        <v>67</v>
      </c>
      <c r="O61" s="37"/>
      <c r="P61" s="38" t="s">
        <v>9</v>
      </c>
      <c r="Q61" s="33" t="s">
        <v>65</v>
      </c>
      <c r="R61" s="39">
        <f t="shared" si="1"/>
        <v>0</v>
      </c>
      <c r="S61" s="158"/>
    </row>
    <row r="62" spans="1:19" ht="18" customHeight="1" thickBot="1">
      <c r="A62" s="133"/>
      <c r="B62" s="59"/>
      <c r="C62" s="41"/>
      <c r="D62" s="142"/>
      <c r="E62" s="139"/>
      <c r="F62" s="358"/>
      <c r="G62" s="359"/>
      <c r="H62" s="81"/>
      <c r="I62" s="33" t="s">
        <v>66</v>
      </c>
      <c r="J62" s="358"/>
      <c r="K62" s="359"/>
      <c r="L62" s="34"/>
      <c r="M62" s="82" t="s">
        <v>66</v>
      </c>
      <c r="N62" s="36" t="s">
        <v>67</v>
      </c>
      <c r="O62" s="37"/>
      <c r="P62" s="38" t="s">
        <v>9</v>
      </c>
      <c r="Q62" s="43" t="s">
        <v>65</v>
      </c>
      <c r="R62" s="48">
        <f t="shared" si="1"/>
        <v>0</v>
      </c>
      <c r="S62" s="159"/>
    </row>
    <row r="63" spans="1:19" ht="18" customHeight="1">
      <c r="A63" s="133"/>
      <c r="B63" s="57" t="s">
        <v>17</v>
      </c>
      <c r="C63" s="61">
        <f>SUM(R63:R68)</f>
        <v>0</v>
      </c>
      <c r="D63" s="134" t="s">
        <v>47</v>
      </c>
      <c r="E63" s="135"/>
      <c r="F63" s="354"/>
      <c r="G63" s="355"/>
      <c r="H63" s="62"/>
      <c r="I63" s="63" t="s">
        <v>79</v>
      </c>
      <c r="J63" s="354"/>
      <c r="K63" s="355"/>
      <c r="L63" s="100"/>
      <c r="M63" s="64" t="s">
        <v>71</v>
      </c>
      <c r="N63" s="65" t="s">
        <v>72</v>
      </c>
      <c r="O63" s="101"/>
      <c r="P63" s="67" t="s">
        <v>9</v>
      </c>
      <c r="Q63" s="63" t="s">
        <v>65</v>
      </c>
      <c r="R63" s="68">
        <f t="shared" si="1"/>
        <v>0</v>
      </c>
      <c r="S63" s="160"/>
    </row>
    <row r="64" spans="1:19" ht="18" customHeight="1">
      <c r="A64" s="133"/>
      <c r="B64" s="58"/>
      <c r="C64" s="23"/>
      <c r="D64" s="136" t="s">
        <v>52</v>
      </c>
      <c r="E64" s="147"/>
      <c r="F64" s="358"/>
      <c r="G64" s="359"/>
      <c r="H64" s="24"/>
      <c r="I64" s="33" t="s">
        <v>73</v>
      </c>
      <c r="J64" s="358"/>
      <c r="K64" s="359"/>
      <c r="L64" s="26"/>
      <c r="M64" s="27" t="s">
        <v>73</v>
      </c>
      <c r="N64" s="28" t="s">
        <v>74</v>
      </c>
      <c r="O64" s="29"/>
      <c r="P64" s="30" t="s">
        <v>9</v>
      </c>
      <c r="Q64" s="33" t="s">
        <v>65</v>
      </c>
      <c r="R64" s="31">
        <f t="shared" si="1"/>
        <v>0</v>
      </c>
      <c r="S64" s="158"/>
    </row>
    <row r="65" spans="1:19" ht="18" customHeight="1">
      <c r="A65" s="133"/>
      <c r="B65" s="58"/>
      <c r="C65" s="23"/>
      <c r="D65" s="136" t="s">
        <v>20</v>
      </c>
      <c r="E65" s="147"/>
      <c r="F65" s="358"/>
      <c r="G65" s="359"/>
      <c r="H65" s="24"/>
      <c r="I65" s="33" t="s">
        <v>0</v>
      </c>
      <c r="J65" s="358"/>
      <c r="K65" s="359"/>
      <c r="L65" s="26"/>
      <c r="M65" s="27" t="s">
        <v>0</v>
      </c>
      <c r="N65" s="28" t="s">
        <v>1</v>
      </c>
      <c r="O65" s="29"/>
      <c r="P65" s="30" t="s">
        <v>9</v>
      </c>
      <c r="Q65" s="33" t="s">
        <v>65</v>
      </c>
      <c r="R65" s="31">
        <f t="shared" si="1"/>
        <v>0</v>
      </c>
      <c r="S65" s="158"/>
    </row>
    <row r="66" spans="1:19" ht="18" customHeight="1">
      <c r="A66" s="133"/>
      <c r="B66" s="58"/>
      <c r="C66" s="23"/>
      <c r="D66" s="136"/>
      <c r="E66" s="147"/>
      <c r="F66" s="362"/>
      <c r="G66" s="363"/>
      <c r="H66" s="24"/>
      <c r="I66" s="33" t="s">
        <v>66</v>
      </c>
      <c r="J66" s="358"/>
      <c r="K66" s="359"/>
      <c r="L66" s="26"/>
      <c r="M66" s="27" t="s">
        <v>66</v>
      </c>
      <c r="N66" s="28" t="s">
        <v>67</v>
      </c>
      <c r="O66" s="29"/>
      <c r="P66" s="30" t="s">
        <v>9</v>
      </c>
      <c r="Q66" s="33" t="s">
        <v>65</v>
      </c>
      <c r="R66" s="31">
        <f t="shared" si="1"/>
        <v>0</v>
      </c>
      <c r="S66" s="158"/>
    </row>
    <row r="67" spans="1:19" ht="18" customHeight="1">
      <c r="A67" s="133"/>
      <c r="B67" s="58"/>
      <c r="C67" s="23"/>
      <c r="D67" s="136"/>
      <c r="E67" s="147"/>
      <c r="F67" s="358"/>
      <c r="G67" s="359"/>
      <c r="H67" s="24"/>
      <c r="I67" s="33" t="s">
        <v>66</v>
      </c>
      <c r="J67" s="358"/>
      <c r="K67" s="359"/>
      <c r="L67" s="26"/>
      <c r="M67" s="27" t="s">
        <v>66</v>
      </c>
      <c r="N67" s="28" t="s">
        <v>67</v>
      </c>
      <c r="O67" s="29"/>
      <c r="P67" s="30" t="s">
        <v>9</v>
      </c>
      <c r="Q67" s="33" t="s">
        <v>65</v>
      </c>
      <c r="R67" s="31">
        <f t="shared" si="1"/>
        <v>0</v>
      </c>
      <c r="S67" s="158"/>
    </row>
    <row r="68" spans="1:19" ht="18" customHeight="1" thickBot="1">
      <c r="A68" s="133"/>
      <c r="B68" s="58"/>
      <c r="C68" s="23"/>
      <c r="D68" s="136"/>
      <c r="E68" s="147"/>
      <c r="F68" s="362"/>
      <c r="G68" s="363"/>
      <c r="H68" s="24"/>
      <c r="I68" s="33" t="s">
        <v>66</v>
      </c>
      <c r="J68" s="358"/>
      <c r="K68" s="359"/>
      <c r="L68" s="26"/>
      <c r="M68" s="27" t="s">
        <v>66</v>
      </c>
      <c r="N68" s="28" t="s">
        <v>67</v>
      </c>
      <c r="O68" s="29"/>
      <c r="P68" s="30" t="s">
        <v>9</v>
      </c>
      <c r="Q68" s="43" t="s">
        <v>65</v>
      </c>
      <c r="R68" s="31">
        <f t="shared" si="1"/>
        <v>0</v>
      </c>
      <c r="S68" s="158"/>
    </row>
    <row r="69" spans="1:19" ht="18" customHeight="1">
      <c r="A69" s="133"/>
      <c r="B69" s="57" t="s">
        <v>26</v>
      </c>
      <c r="C69" s="61">
        <f>SUM(R69:R74)</f>
        <v>0</v>
      </c>
      <c r="D69" s="134" t="s">
        <v>46</v>
      </c>
      <c r="E69" s="135"/>
      <c r="F69" s="360"/>
      <c r="G69" s="361"/>
      <c r="H69" s="62"/>
      <c r="I69" s="63" t="s">
        <v>68</v>
      </c>
      <c r="J69" s="360"/>
      <c r="K69" s="361"/>
      <c r="L69" s="92"/>
      <c r="M69" s="63" t="s">
        <v>68</v>
      </c>
      <c r="N69" s="65" t="s">
        <v>75</v>
      </c>
      <c r="O69" s="66"/>
      <c r="P69" s="67" t="s">
        <v>9</v>
      </c>
      <c r="Q69" s="25" t="s">
        <v>65</v>
      </c>
      <c r="R69" s="68">
        <f t="shared" si="1"/>
        <v>0</v>
      </c>
      <c r="S69" s="160"/>
    </row>
    <row r="70" spans="1:19" ht="18" customHeight="1">
      <c r="A70" s="133"/>
      <c r="B70" s="58"/>
      <c r="C70" s="23"/>
      <c r="D70" s="136" t="s">
        <v>20</v>
      </c>
      <c r="E70" s="147"/>
      <c r="F70" s="358"/>
      <c r="G70" s="359"/>
      <c r="H70" s="24"/>
      <c r="I70" s="33" t="s">
        <v>0</v>
      </c>
      <c r="J70" s="358"/>
      <c r="K70" s="359"/>
      <c r="L70" s="93"/>
      <c r="M70" s="25" t="s">
        <v>0</v>
      </c>
      <c r="N70" s="28" t="s">
        <v>1</v>
      </c>
      <c r="O70" s="29"/>
      <c r="P70" s="30" t="s">
        <v>9</v>
      </c>
      <c r="Q70" s="25" t="s">
        <v>65</v>
      </c>
      <c r="R70" s="31">
        <f t="shared" si="1"/>
        <v>0</v>
      </c>
      <c r="S70" s="158"/>
    </row>
    <row r="71" spans="1:19" ht="18" customHeight="1">
      <c r="A71" s="133"/>
      <c r="B71" s="58"/>
      <c r="C71" s="23"/>
      <c r="D71" s="136"/>
      <c r="E71" s="147"/>
      <c r="F71" s="358"/>
      <c r="G71" s="359"/>
      <c r="H71" s="24"/>
      <c r="I71" s="33" t="s">
        <v>66</v>
      </c>
      <c r="J71" s="358"/>
      <c r="K71" s="359"/>
      <c r="L71" s="93"/>
      <c r="M71" s="25" t="s">
        <v>66</v>
      </c>
      <c r="N71" s="28" t="s">
        <v>67</v>
      </c>
      <c r="O71" s="29"/>
      <c r="P71" s="30" t="s">
        <v>9</v>
      </c>
      <c r="Q71" s="25" t="s">
        <v>65</v>
      </c>
      <c r="R71" s="31">
        <f t="shared" si="1"/>
        <v>0</v>
      </c>
      <c r="S71" s="158"/>
    </row>
    <row r="72" spans="1:19" ht="18" customHeight="1">
      <c r="A72" s="133"/>
      <c r="B72" s="58"/>
      <c r="C72" s="23"/>
      <c r="D72" s="136"/>
      <c r="E72" s="147"/>
      <c r="F72" s="358"/>
      <c r="G72" s="359"/>
      <c r="H72" s="24"/>
      <c r="I72" s="33" t="s">
        <v>66</v>
      </c>
      <c r="J72" s="358"/>
      <c r="K72" s="359"/>
      <c r="L72" s="93"/>
      <c r="M72" s="25" t="s">
        <v>66</v>
      </c>
      <c r="N72" s="28" t="s">
        <v>67</v>
      </c>
      <c r="O72" s="29"/>
      <c r="P72" s="30" t="s">
        <v>9</v>
      </c>
      <c r="Q72" s="25" t="s">
        <v>65</v>
      </c>
      <c r="R72" s="31">
        <f t="shared" si="1"/>
        <v>0</v>
      </c>
      <c r="S72" s="158"/>
    </row>
    <row r="73" spans="1:19" ht="18" customHeight="1">
      <c r="A73" s="133"/>
      <c r="B73" s="58"/>
      <c r="C73" s="23"/>
      <c r="D73" s="136"/>
      <c r="E73" s="147"/>
      <c r="F73" s="358"/>
      <c r="G73" s="359"/>
      <c r="H73" s="24"/>
      <c r="I73" s="33" t="s">
        <v>66</v>
      </c>
      <c r="J73" s="358"/>
      <c r="K73" s="359"/>
      <c r="L73" s="93"/>
      <c r="M73" s="25" t="s">
        <v>66</v>
      </c>
      <c r="N73" s="28" t="s">
        <v>67</v>
      </c>
      <c r="O73" s="29"/>
      <c r="P73" s="30" t="s">
        <v>9</v>
      </c>
      <c r="Q73" s="25" t="s">
        <v>65</v>
      </c>
      <c r="R73" s="31">
        <f t="shared" si="1"/>
        <v>0</v>
      </c>
      <c r="S73" s="158"/>
    </row>
    <row r="74" spans="1:19" ht="18" customHeight="1" thickBot="1">
      <c r="A74" s="133"/>
      <c r="B74" s="58"/>
      <c r="C74" s="180"/>
      <c r="D74" s="136"/>
      <c r="E74" s="181"/>
      <c r="F74" s="386"/>
      <c r="G74" s="387"/>
      <c r="H74" s="83"/>
      <c r="I74" s="90" t="s">
        <v>66</v>
      </c>
      <c r="J74" s="386"/>
      <c r="K74" s="387"/>
      <c r="L74" s="85"/>
      <c r="M74" s="86" t="s">
        <v>66</v>
      </c>
      <c r="N74" s="87" t="s">
        <v>67</v>
      </c>
      <c r="O74" s="88"/>
      <c r="P74" s="89" t="s">
        <v>9</v>
      </c>
      <c r="Q74" s="84" t="s">
        <v>65</v>
      </c>
      <c r="R74" s="91">
        <f t="shared" si="1"/>
        <v>0</v>
      </c>
      <c r="S74" s="158"/>
    </row>
    <row r="75" spans="1:19" s="226" customFormat="1" ht="18" customHeight="1">
      <c r="A75" s="213"/>
      <c r="B75" s="214" t="s">
        <v>94</v>
      </c>
      <c r="C75" s="215">
        <f>SUM(R75:R77)</f>
        <v>0</v>
      </c>
      <c r="D75" s="417" t="s">
        <v>122</v>
      </c>
      <c r="E75" s="216"/>
      <c r="F75" s="418"/>
      <c r="G75" s="418"/>
      <c r="H75" s="217"/>
      <c r="I75" s="218" t="s">
        <v>0</v>
      </c>
      <c r="J75" s="419"/>
      <c r="K75" s="419"/>
      <c r="L75" s="219"/>
      <c r="M75" s="220" t="s">
        <v>0</v>
      </c>
      <c r="N75" s="221"/>
      <c r="O75" s="222" t="s">
        <v>123</v>
      </c>
      <c r="P75" s="223"/>
      <c r="Q75" s="218" t="s">
        <v>65</v>
      </c>
      <c r="R75" s="224">
        <f t="shared" ref="R75:R83" si="2">ROUNDDOWN(PRODUCT(F75:Q75),0)</f>
        <v>0</v>
      </c>
      <c r="S75" s="225"/>
    </row>
    <row r="76" spans="1:19" s="226" customFormat="1" ht="18" customHeight="1">
      <c r="A76" s="213"/>
      <c r="B76" s="227"/>
      <c r="C76" s="228"/>
      <c r="D76" s="409"/>
      <c r="E76" s="229"/>
      <c r="F76" s="413"/>
      <c r="G76" s="413"/>
      <c r="H76" s="230"/>
      <c r="I76" s="231" t="s">
        <v>0</v>
      </c>
      <c r="J76" s="414"/>
      <c r="K76" s="414"/>
      <c r="L76" s="232"/>
      <c r="M76" s="233" t="s">
        <v>0</v>
      </c>
      <c r="N76" s="234"/>
      <c r="O76" s="235" t="s">
        <v>123</v>
      </c>
      <c r="P76" s="236"/>
      <c r="Q76" s="231" t="s">
        <v>65</v>
      </c>
      <c r="R76" s="237">
        <f t="shared" si="2"/>
        <v>0</v>
      </c>
      <c r="S76" s="238"/>
    </row>
    <row r="77" spans="1:19" s="226" customFormat="1" ht="24.6" customHeight="1" thickBot="1">
      <c r="A77" s="213"/>
      <c r="B77" s="227"/>
      <c r="C77" s="239"/>
      <c r="D77" s="410"/>
      <c r="E77" s="240"/>
      <c r="F77" s="420"/>
      <c r="G77" s="420"/>
      <c r="H77" s="241"/>
      <c r="I77" s="242" t="s">
        <v>0</v>
      </c>
      <c r="J77" s="421"/>
      <c r="K77" s="421"/>
      <c r="L77" s="243"/>
      <c r="M77" s="244" t="s">
        <v>0</v>
      </c>
      <c r="N77" s="245"/>
      <c r="O77" s="246" t="s">
        <v>123</v>
      </c>
      <c r="P77" s="247"/>
      <c r="Q77" s="242" t="s">
        <v>65</v>
      </c>
      <c r="R77" s="248">
        <f t="shared" si="2"/>
        <v>0</v>
      </c>
      <c r="S77" s="249"/>
    </row>
    <row r="78" spans="1:19" s="226" customFormat="1" ht="18" customHeight="1">
      <c r="A78" s="213"/>
      <c r="B78" s="227"/>
      <c r="C78" s="215">
        <f>SUM(R78:R80)</f>
        <v>0</v>
      </c>
      <c r="D78" s="417" t="s">
        <v>124</v>
      </c>
      <c r="E78" s="250"/>
      <c r="F78" s="422"/>
      <c r="G78" s="422"/>
      <c r="H78" s="251"/>
      <c r="I78" s="252" t="s">
        <v>0</v>
      </c>
      <c r="J78" s="423"/>
      <c r="K78" s="423"/>
      <c r="L78" s="253"/>
      <c r="M78" s="254" t="s">
        <v>0</v>
      </c>
      <c r="N78" s="255"/>
      <c r="O78" s="222" t="s">
        <v>123</v>
      </c>
      <c r="P78" s="256"/>
      <c r="Q78" s="252" t="s">
        <v>65</v>
      </c>
      <c r="R78" s="257">
        <f t="shared" si="2"/>
        <v>0</v>
      </c>
      <c r="S78" s="225"/>
    </row>
    <row r="79" spans="1:19" s="226" customFormat="1" ht="18" customHeight="1">
      <c r="A79" s="213"/>
      <c r="B79" s="258"/>
      <c r="C79" s="259"/>
      <c r="D79" s="409"/>
      <c r="E79" s="229"/>
      <c r="F79" s="413"/>
      <c r="G79" s="413"/>
      <c r="H79" s="230"/>
      <c r="I79" s="231" t="s">
        <v>0</v>
      </c>
      <c r="J79" s="414"/>
      <c r="K79" s="414"/>
      <c r="L79" s="232"/>
      <c r="M79" s="233" t="s">
        <v>0</v>
      </c>
      <c r="N79" s="234"/>
      <c r="O79" s="235" t="s">
        <v>123</v>
      </c>
      <c r="P79" s="236"/>
      <c r="Q79" s="231" t="s">
        <v>65</v>
      </c>
      <c r="R79" s="237">
        <f t="shared" si="2"/>
        <v>0</v>
      </c>
      <c r="S79" s="238"/>
    </row>
    <row r="80" spans="1:19" s="226" customFormat="1" ht="18" customHeight="1" thickBot="1">
      <c r="A80" s="213"/>
      <c r="B80" s="227"/>
      <c r="C80" s="239"/>
      <c r="D80" s="410"/>
      <c r="E80" s="240"/>
      <c r="F80" s="420"/>
      <c r="G80" s="420"/>
      <c r="H80" s="241"/>
      <c r="I80" s="242" t="s">
        <v>0</v>
      </c>
      <c r="J80" s="421"/>
      <c r="K80" s="421"/>
      <c r="L80" s="243"/>
      <c r="M80" s="244" t="s">
        <v>0</v>
      </c>
      <c r="N80" s="245"/>
      <c r="O80" s="246" t="s">
        <v>123</v>
      </c>
      <c r="P80" s="247"/>
      <c r="Q80" s="242" t="s">
        <v>65</v>
      </c>
      <c r="R80" s="248">
        <f t="shared" si="2"/>
        <v>0</v>
      </c>
      <c r="S80" s="249"/>
    </row>
    <row r="81" spans="1:19" s="267" customFormat="1" ht="23.25" customHeight="1">
      <c r="A81" s="213"/>
      <c r="B81" s="227"/>
      <c r="C81" s="215">
        <f>SUM(R81:R83)</f>
        <v>0</v>
      </c>
      <c r="D81" s="409" t="s">
        <v>125</v>
      </c>
      <c r="E81" s="229"/>
      <c r="F81" s="411"/>
      <c r="G81" s="411"/>
      <c r="H81" s="260"/>
      <c r="I81" s="261" t="s">
        <v>0</v>
      </c>
      <c r="J81" s="412"/>
      <c r="K81" s="412"/>
      <c r="L81" s="262"/>
      <c r="M81" s="263" t="s">
        <v>0</v>
      </c>
      <c r="N81" s="264"/>
      <c r="O81" s="222" t="s">
        <v>123</v>
      </c>
      <c r="P81" s="265"/>
      <c r="Q81" s="261" t="s">
        <v>65</v>
      </c>
      <c r="R81" s="266">
        <f t="shared" si="2"/>
        <v>0</v>
      </c>
      <c r="S81" s="238"/>
    </row>
    <row r="82" spans="1:19" s="267" customFormat="1" ht="18" customHeight="1">
      <c r="A82" s="213"/>
      <c r="B82" s="258"/>
      <c r="C82" s="268"/>
      <c r="D82" s="409"/>
      <c r="E82" s="229"/>
      <c r="F82" s="413"/>
      <c r="G82" s="413"/>
      <c r="H82" s="230"/>
      <c r="I82" s="231" t="s">
        <v>0</v>
      </c>
      <c r="J82" s="414"/>
      <c r="K82" s="414"/>
      <c r="L82" s="232"/>
      <c r="M82" s="233" t="s">
        <v>0</v>
      </c>
      <c r="N82" s="234"/>
      <c r="O82" s="235" t="s">
        <v>123</v>
      </c>
      <c r="P82" s="236"/>
      <c r="Q82" s="231" t="s">
        <v>65</v>
      </c>
      <c r="R82" s="237">
        <f t="shared" si="2"/>
        <v>0</v>
      </c>
      <c r="S82" s="238"/>
    </row>
    <row r="83" spans="1:19" s="267" customFormat="1" ht="18" customHeight="1" thickBot="1">
      <c r="A83" s="213"/>
      <c r="B83" s="269"/>
      <c r="C83" s="270"/>
      <c r="D83" s="410"/>
      <c r="E83" s="271"/>
      <c r="F83" s="415"/>
      <c r="G83" s="415"/>
      <c r="H83" s="272"/>
      <c r="I83" s="273" t="s">
        <v>0</v>
      </c>
      <c r="J83" s="416"/>
      <c r="K83" s="416"/>
      <c r="L83" s="274"/>
      <c r="M83" s="275" t="s">
        <v>0</v>
      </c>
      <c r="N83" s="276"/>
      <c r="O83" s="246" t="s">
        <v>123</v>
      </c>
      <c r="P83" s="277"/>
      <c r="Q83" s="273" t="s">
        <v>65</v>
      </c>
      <c r="R83" s="278">
        <f t="shared" si="2"/>
        <v>0</v>
      </c>
      <c r="S83" s="249"/>
    </row>
    <row r="84" spans="1:19" ht="23.25" customHeight="1" thickBot="1">
      <c r="A84" s="394" t="s">
        <v>81</v>
      </c>
      <c r="B84" s="395"/>
      <c r="C84" s="114">
        <f>ROUNDDOWN(SUBTOTAL(9,C6:C83)*E84,0)</f>
        <v>0</v>
      </c>
      <c r="D84" s="115" t="s">
        <v>90</v>
      </c>
      <c r="E84" s="168">
        <f>'一般管理費の設定 '!B42</f>
        <v>0.1</v>
      </c>
      <c r="F84" s="396"/>
      <c r="G84" s="397"/>
      <c r="H84" s="151"/>
      <c r="I84" s="149"/>
      <c r="J84" s="398"/>
      <c r="K84" s="399"/>
      <c r="L84" s="151"/>
      <c r="M84" s="149"/>
      <c r="N84" s="149"/>
      <c r="O84" s="150"/>
      <c r="P84" s="151"/>
      <c r="Q84" s="149"/>
      <c r="R84" s="152"/>
      <c r="S84" s="161"/>
    </row>
    <row r="85" spans="1:19" ht="18" customHeight="1">
      <c r="A85" s="367" t="s">
        <v>82</v>
      </c>
      <c r="B85" s="400"/>
      <c r="C85" s="61">
        <f>SUM(R85:R90)</f>
        <v>0</v>
      </c>
      <c r="D85" s="118" t="s">
        <v>83</v>
      </c>
      <c r="E85" s="135"/>
      <c r="F85" s="360"/>
      <c r="G85" s="361"/>
      <c r="H85" s="62"/>
      <c r="I85" s="63" t="s">
        <v>68</v>
      </c>
      <c r="J85" s="360"/>
      <c r="K85" s="361"/>
      <c r="L85" s="92"/>
      <c r="M85" s="63" t="s">
        <v>68</v>
      </c>
      <c r="N85" s="65" t="s">
        <v>29</v>
      </c>
      <c r="O85" s="66"/>
      <c r="P85" s="67" t="s">
        <v>9</v>
      </c>
      <c r="Q85" s="63" t="s">
        <v>65</v>
      </c>
      <c r="R85" s="68">
        <f>PRODUCT(F85:Q85)</f>
        <v>0</v>
      </c>
      <c r="S85" s="158"/>
    </row>
    <row r="86" spans="1:19" ht="18" customHeight="1">
      <c r="A86" s="401"/>
      <c r="B86" s="402"/>
      <c r="C86" s="23"/>
      <c r="D86" s="136"/>
      <c r="E86" s="147"/>
      <c r="F86" s="358"/>
      <c r="G86" s="359"/>
      <c r="H86" s="24"/>
      <c r="I86" s="33" t="s">
        <v>0</v>
      </c>
      <c r="J86" s="358"/>
      <c r="K86" s="359"/>
      <c r="L86" s="93"/>
      <c r="M86" s="25" t="s">
        <v>0</v>
      </c>
      <c r="N86" s="28" t="s">
        <v>1</v>
      </c>
      <c r="O86" s="29"/>
      <c r="P86" s="30" t="s">
        <v>9</v>
      </c>
      <c r="Q86" s="25" t="s">
        <v>65</v>
      </c>
      <c r="R86" s="31">
        <f>PRODUCT(F86:Q86)</f>
        <v>0</v>
      </c>
      <c r="S86" s="158"/>
    </row>
    <row r="87" spans="1:19" ht="18" customHeight="1">
      <c r="A87" s="401"/>
      <c r="B87" s="402"/>
      <c r="C87" s="23"/>
      <c r="D87" s="136"/>
      <c r="E87" s="147"/>
      <c r="F87" s="358"/>
      <c r="G87" s="359"/>
      <c r="H87" s="24"/>
      <c r="I87" s="33" t="s">
        <v>66</v>
      </c>
      <c r="J87" s="358"/>
      <c r="K87" s="359"/>
      <c r="L87" s="93"/>
      <c r="M87" s="25" t="s">
        <v>66</v>
      </c>
      <c r="N87" s="28" t="s">
        <v>67</v>
      </c>
      <c r="O87" s="29"/>
      <c r="P87" s="30" t="s">
        <v>9</v>
      </c>
      <c r="Q87" s="33" t="s">
        <v>65</v>
      </c>
      <c r="R87" s="31">
        <f>PRODUCT(F87:Q87)</f>
        <v>0</v>
      </c>
      <c r="S87" s="158"/>
    </row>
    <row r="88" spans="1:19" ht="18" customHeight="1">
      <c r="A88" s="401"/>
      <c r="B88" s="402"/>
      <c r="C88" s="23"/>
      <c r="D88" s="136"/>
      <c r="E88" s="147"/>
      <c r="F88" s="358"/>
      <c r="G88" s="359"/>
      <c r="H88" s="24"/>
      <c r="I88" s="33" t="s">
        <v>66</v>
      </c>
      <c r="J88" s="358"/>
      <c r="K88" s="359"/>
      <c r="L88" s="93"/>
      <c r="M88" s="25" t="s">
        <v>66</v>
      </c>
      <c r="N88" s="28" t="s">
        <v>67</v>
      </c>
      <c r="O88" s="29"/>
      <c r="P88" s="30" t="s">
        <v>9</v>
      </c>
      <c r="Q88" s="25" t="s">
        <v>65</v>
      </c>
      <c r="R88" s="31">
        <f t="shared" ref="R88:R90" si="3">PRODUCT(F88:Q88)</f>
        <v>0</v>
      </c>
      <c r="S88" s="158"/>
    </row>
    <row r="89" spans="1:19" ht="18" customHeight="1">
      <c r="A89" s="401"/>
      <c r="B89" s="402"/>
      <c r="C89" s="23"/>
      <c r="D89" s="136"/>
      <c r="E89" s="147"/>
      <c r="F89" s="358"/>
      <c r="G89" s="359"/>
      <c r="H89" s="24"/>
      <c r="I89" s="33" t="s">
        <v>66</v>
      </c>
      <c r="J89" s="358"/>
      <c r="K89" s="359"/>
      <c r="L89" s="93"/>
      <c r="M89" s="25" t="s">
        <v>66</v>
      </c>
      <c r="N89" s="28" t="s">
        <v>67</v>
      </c>
      <c r="O89" s="29"/>
      <c r="P89" s="30" t="s">
        <v>9</v>
      </c>
      <c r="Q89" s="25" t="s">
        <v>65</v>
      </c>
      <c r="R89" s="31">
        <f t="shared" si="3"/>
        <v>0</v>
      </c>
      <c r="S89" s="158"/>
    </row>
    <row r="90" spans="1:19" ht="18" customHeight="1" thickBot="1">
      <c r="A90" s="403"/>
      <c r="B90" s="404"/>
      <c r="C90" s="94"/>
      <c r="D90" s="142"/>
      <c r="E90" s="139"/>
      <c r="F90" s="386"/>
      <c r="G90" s="387"/>
      <c r="H90" s="83"/>
      <c r="I90" s="90" t="s">
        <v>66</v>
      </c>
      <c r="J90" s="386"/>
      <c r="K90" s="387"/>
      <c r="L90" s="85"/>
      <c r="M90" s="86" t="s">
        <v>66</v>
      </c>
      <c r="N90" s="87" t="s">
        <v>67</v>
      </c>
      <c r="O90" s="88"/>
      <c r="P90" s="89" t="s">
        <v>9</v>
      </c>
      <c r="Q90" s="84" t="s">
        <v>65</v>
      </c>
      <c r="R90" s="91">
        <f t="shared" si="3"/>
        <v>0</v>
      </c>
      <c r="S90" s="158"/>
    </row>
    <row r="91" spans="1:19" ht="23.25" customHeight="1" thickBot="1">
      <c r="A91" s="394" t="s">
        <v>7</v>
      </c>
      <c r="B91" s="395"/>
      <c r="C91" s="114">
        <f>SUM(C6:C90)</f>
        <v>0</v>
      </c>
      <c r="D91" s="115"/>
      <c r="E91" s="116"/>
      <c r="F91" s="405"/>
      <c r="G91" s="406"/>
      <c r="H91" s="165"/>
      <c r="I91" s="166"/>
      <c r="J91" s="407"/>
      <c r="K91" s="408"/>
      <c r="L91" s="165"/>
      <c r="M91" s="166"/>
      <c r="N91" s="166"/>
      <c r="O91" s="167"/>
      <c r="P91" s="165"/>
      <c r="Q91" s="166"/>
      <c r="R91" s="117"/>
      <c r="S91" s="162"/>
    </row>
    <row r="92" spans="1:19" ht="17.25" customHeight="1">
      <c r="C92" s="95" t="s">
        <v>53</v>
      </c>
    </row>
    <row r="93" spans="1:19" ht="17.25" customHeight="1">
      <c r="C93" s="95" t="s">
        <v>54</v>
      </c>
    </row>
    <row r="94" spans="1:19" ht="17.25" customHeight="1">
      <c r="C94" s="95"/>
    </row>
  </sheetData>
  <mergeCells count="186">
    <mergeCell ref="D81:D83"/>
    <mergeCell ref="F81:G81"/>
    <mergeCell ref="J81:K81"/>
    <mergeCell ref="F82:G82"/>
    <mergeCell ref="J82:K82"/>
    <mergeCell ref="F83:G83"/>
    <mergeCell ref="J83:K83"/>
    <mergeCell ref="D75:D77"/>
    <mergeCell ref="F75:G75"/>
    <mergeCell ref="J75:K75"/>
    <mergeCell ref="F76:G76"/>
    <mergeCell ref="J76:K76"/>
    <mergeCell ref="F77:G77"/>
    <mergeCell ref="J77:K77"/>
    <mergeCell ref="D78:D80"/>
    <mergeCell ref="F78:G78"/>
    <mergeCell ref="J78:K78"/>
    <mergeCell ref="F79:G79"/>
    <mergeCell ref="J79:K79"/>
    <mergeCell ref="F80:G80"/>
    <mergeCell ref="J80:K80"/>
    <mergeCell ref="R1:S1"/>
    <mergeCell ref="F30:G30"/>
    <mergeCell ref="J30:K30"/>
    <mergeCell ref="F46:G46"/>
    <mergeCell ref="F32:G32"/>
    <mergeCell ref="J32:K32"/>
    <mergeCell ref="F34:G34"/>
    <mergeCell ref="J34:K34"/>
    <mergeCell ref="F35:G35"/>
    <mergeCell ref="J35:K35"/>
    <mergeCell ref="F41:G41"/>
    <mergeCell ref="J39:K39"/>
    <mergeCell ref="F40:G40"/>
    <mergeCell ref="J40:K40"/>
    <mergeCell ref="J38:K38"/>
    <mergeCell ref="F39:G39"/>
    <mergeCell ref="F42:G42"/>
    <mergeCell ref="J42:K42"/>
    <mergeCell ref="F43:G43"/>
    <mergeCell ref="J43:K43"/>
    <mergeCell ref="F33:G33"/>
    <mergeCell ref="J33:K33"/>
    <mergeCell ref="J46:K46"/>
    <mergeCell ref="J41:K41"/>
    <mergeCell ref="A84:B84"/>
    <mergeCell ref="F84:G84"/>
    <mergeCell ref="J84:K84"/>
    <mergeCell ref="A85:B90"/>
    <mergeCell ref="A91:B91"/>
    <mergeCell ref="F70:G70"/>
    <mergeCell ref="J70:K70"/>
    <mergeCell ref="F71:G71"/>
    <mergeCell ref="J71:K71"/>
    <mergeCell ref="F72:G72"/>
    <mergeCell ref="J72:K72"/>
    <mergeCell ref="F73:G73"/>
    <mergeCell ref="J73:K73"/>
    <mergeCell ref="F91:G91"/>
    <mergeCell ref="J91:K91"/>
    <mergeCell ref="F90:G90"/>
    <mergeCell ref="J90:K90"/>
    <mergeCell ref="F87:G87"/>
    <mergeCell ref="J87:K87"/>
    <mergeCell ref="F88:G88"/>
    <mergeCell ref="J88:K88"/>
    <mergeCell ref="F89:G89"/>
    <mergeCell ref="F85:G85"/>
    <mergeCell ref="J85:K85"/>
    <mergeCell ref="J89:K89"/>
    <mergeCell ref="F74:G74"/>
    <mergeCell ref="J74:K74"/>
    <mergeCell ref="F62:G62"/>
    <mergeCell ref="J62:K62"/>
    <mergeCell ref="F56:G56"/>
    <mergeCell ref="J56:K56"/>
    <mergeCell ref="F57:G57"/>
    <mergeCell ref="J57:K57"/>
    <mergeCell ref="F58:G58"/>
    <mergeCell ref="J58:K58"/>
    <mergeCell ref="F63:G63"/>
    <mergeCell ref="J63:K63"/>
    <mergeCell ref="F64:G64"/>
    <mergeCell ref="J64:K64"/>
    <mergeCell ref="F59:G59"/>
    <mergeCell ref="J59:K59"/>
    <mergeCell ref="F60:G60"/>
    <mergeCell ref="J60:K60"/>
    <mergeCell ref="F61:G61"/>
    <mergeCell ref="J61:K61"/>
    <mergeCell ref="F53:G53"/>
    <mergeCell ref="J53:K53"/>
    <mergeCell ref="F54:G54"/>
    <mergeCell ref="F49:G49"/>
    <mergeCell ref="J49:K49"/>
    <mergeCell ref="F86:G86"/>
    <mergeCell ref="F31:G31"/>
    <mergeCell ref="J31:K31"/>
    <mergeCell ref="F44:G44"/>
    <mergeCell ref="J44:K44"/>
    <mergeCell ref="F45:G45"/>
    <mergeCell ref="J45:K45"/>
    <mergeCell ref="F51:G51"/>
    <mergeCell ref="J51:K51"/>
    <mergeCell ref="F52:G52"/>
    <mergeCell ref="J52:K52"/>
    <mergeCell ref="F36:G36"/>
    <mergeCell ref="J36:K36"/>
    <mergeCell ref="F37:G37"/>
    <mergeCell ref="J37:K37"/>
    <mergeCell ref="F47:G47"/>
    <mergeCell ref="J47:K47"/>
    <mergeCell ref="F48:G48"/>
    <mergeCell ref="J48:K48"/>
    <mergeCell ref="F38:G38"/>
    <mergeCell ref="J7:K7"/>
    <mergeCell ref="F8:G8"/>
    <mergeCell ref="J8:K8"/>
    <mergeCell ref="F21:G21"/>
    <mergeCell ref="J21:K21"/>
    <mergeCell ref="F22:G22"/>
    <mergeCell ref="J22:K22"/>
    <mergeCell ref="F23:G23"/>
    <mergeCell ref="J23:K23"/>
    <mergeCell ref="F16:G16"/>
    <mergeCell ref="J16:K16"/>
    <mergeCell ref="F17:G17"/>
    <mergeCell ref="J17:K17"/>
    <mergeCell ref="F19:G19"/>
    <mergeCell ref="J19:K19"/>
    <mergeCell ref="F20:G20"/>
    <mergeCell ref="J20:K20"/>
    <mergeCell ref="F18:G18"/>
    <mergeCell ref="J18:K18"/>
    <mergeCell ref="F28:G28"/>
    <mergeCell ref="J28:K28"/>
    <mergeCell ref="F29:G29"/>
    <mergeCell ref="J29:K29"/>
    <mergeCell ref="B2:H2"/>
    <mergeCell ref="A4:B4"/>
    <mergeCell ref="C4:C5"/>
    <mergeCell ref="D4:S4"/>
    <mergeCell ref="N5:O5"/>
    <mergeCell ref="A6:B11"/>
    <mergeCell ref="F14:G14"/>
    <mergeCell ref="J14:K14"/>
    <mergeCell ref="F15:G15"/>
    <mergeCell ref="J15:K15"/>
    <mergeCell ref="J9:K9"/>
    <mergeCell ref="F10:G10"/>
    <mergeCell ref="J10:K10"/>
    <mergeCell ref="F11:G11"/>
    <mergeCell ref="J11:K11"/>
    <mergeCell ref="F5:G5"/>
    <mergeCell ref="J5:K5"/>
    <mergeCell ref="F13:G13"/>
    <mergeCell ref="J13:K13"/>
    <mergeCell ref="A12:B12"/>
    <mergeCell ref="F6:G6"/>
    <mergeCell ref="J6:K6"/>
    <mergeCell ref="F9:G9"/>
    <mergeCell ref="F7:G7"/>
    <mergeCell ref="F24:G24"/>
    <mergeCell ref="J24:K24"/>
    <mergeCell ref="F25:G25"/>
    <mergeCell ref="J25:K25"/>
    <mergeCell ref="F26:G26"/>
    <mergeCell ref="J26:K26"/>
    <mergeCell ref="F27:G27"/>
    <mergeCell ref="J27:K27"/>
    <mergeCell ref="J86:K86"/>
    <mergeCell ref="F69:G69"/>
    <mergeCell ref="J69:K69"/>
    <mergeCell ref="F68:G68"/>
    <mergeCell ref="J68:K68"/>
    <mergeCell ref="F65:G65"/>
    <mergeCell ref="J65:K65"/>
    <mergeCell ref="F66:G66"/>
    <mergeCell ref="J66:K66"/>
    <mergeCell ref="F67:G67"/>
    <mergeCell ref="J67:K67"/>
    <mergeCell ref="J54:K54"/>
    <mergeCell ref="F55:G55"/>
    <mergeCell ref="J55:K55"/>
    <mergeCell ref="F50:G50"/>
    <mergeCell ref="J50:K50"/>
  </mergeCells>
  <phoneticPr fontId="9"/>
  <dataValidations count="3">
    <dataValidation type="whole" errorStyle="warning" allowBlank="1" showInputMessage="1" showErrorMessage="1" errorTitle="このセルは保護されています" error="入力をキャンセルしてください" promptTitle="入力できません" sqref="P2" xr:uid="{00000000-0002-0000-0200-000000000000}">
      <formula1>99999999</formula1>
      <formula2>9999999999</formula2>
    </dataValidation>
    <dataValidation type="whole" operator="greaterThanOrEqual" showInputMessage="1" showErrorMessage="1" errorTitle="ここに入力することはできません。" promptTitle="変更不可" sqref="R6:R90" xr:uid="{00000000-0002-0000-0200-000001000000}">
      <formula1>0</formula1>
    </dataValidation>
    <dataValidation type="whole" operator="greaterThanOrEqual" showInputMessage="1" showErrorMessage="1" sqref="C6:C91" xr:uid="{00000000-0002-0000-0200-000002000000}">
      <formula1>0</formula1>
    </dataValidation>
  </dataValidations>
  <printOptions horizontalCentered="1"/>
  <pageMargins left="0.78740157480314965" right="0.27559055118110237" top="0.59055118110236227" bottom="0.59055118110236227" header="0.51181102362204722" footer="0.51181102362204722"/>
  <pageSetup paperSize="9" scale="48"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収入</vt:lpstr>
      <vt:lpstr>所要経費</vt:lpstr>
      <vt:lpstr>一般管理費の設定 </vt:lpstr>
      <vt:lpstr>必要経費内訳表</vt:lpstr>
      <vt:lpstr>'一般管理費の設定 '!Print_Area</vt:lpstr>
      <vt:lpstr>収入!Print_Area</vt:lpstr>
      <vt:lpstr>所要経費!Print_Area</vt:lpstr>
      <vt:lpstr>必要経費内訳表!Print_Area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事業計画書（所要経費）</dc:title>
  <dc:creator>文部科学省</dc:creator>
  <cp:lastModifiedBy>生涯学習推進係・連携支援係</cp:lastModifiedBy>
  <cp:lastPrinted>2024-03-21T10:23:18Z</cp:lastPrinted>
  <dcterms:created xsi:type="dcterms:W3CDTF">2002-04-25T04:20:49Z</dcterms:created>
  <dcterms:modified xsi:type="dcterms:W3CDTF">2024-03-26T01:32:45Z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2022-01-31T08:38:11Z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97c111af-e1d0-4d4c-a5bd-2be9d25746cd</vt:lpwstr>
  </property>
  <property fmtid="{D5CDD505-2E9C-101B-9397-08002B2CF9AE}" pid="8" name="MSIP_Label_d899a617-f30e-4fb8-b81c-fb6d0b94ac5b_ContentBits">
    <vt:lpwstr>0</vt:lpwstr>
  </property>
</Properties>
</file>