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kono-haruka\Desktop\"/>
    </mc:Choice>
  </mc:AlternateContent>
  <xr:revisionPtr revIDLastSave="0" documentId="8_{E60A802A-55E3-4A75-A1B0-197A4843742C}" xr6:coauthVersionLast="47" xr6:coauthVersionMax="47" xr10:uidLastSave="{00000000-0000-0000-0000-000000000000}"/>
  <bookViews>
    <workbookView xWindow="28680" yWindow="-120" windowWidth="29040" windowHeight="15840" tabRatio="785" xr2:uid="{00000000-000D-0000-FFFF-FFFF00000000}"/>
  </bookViews>
  <sheets>
    <sheet name="１－１．組織等" sheetId="2" r:id="rId1"/>
    <sheet name="１－２．予算・決算・外部資金等" sheetId="3" r:id="rId2"/>
    <sheet name="１－３．国際交流状況" sheetId="4" r:id="rId3"/>
    <sheet name="１－４．教育活動・人材育成" sheetId="5" r:id="rId4"/>
    <sheet name="２－１．共同利用・共同研究の実施状況" sheetId="6" r:id="rId5"/>
    <sheet name="２－２．施設、設備、資料及びデータ等の利用状況等" sheetId="7" r:id="rId6"/>
    <sheet name="集計用" sheetId="9" r:id="rId7"/>
  </sheets>
  <definedNames>
    <definedName name="_xlnm.Print_Area" localSheetId="0">'１－１．組織等'!$A$4:$U$123</definedName>
    <definedName name="_xlnm.Print_Area" localSheetId="1">'１－２．予算・決算・外部資金等'!$A$4:$AA$351</definedName>
    <definedName name="_xlnm.Print_Area" localSheetId="2">'１－３．国際交流状況'!$A$4:$AA$99</definedName>
    <definedName name="_xlnm.Print_Area" localSheetId="3">'１－４．教育活動・人材育成'!$A$4:$AE$22</definedName>
    <definedName name="_xlnm.Print_Area" localSheetId="4">'２－１．共同利用・共同研究の実施状況'!$A$4:$AB$465</definedName>
    <definedName name="_xlnm.Print_Area" localSheetId="5">'２－２．施設、設備、資料及びデータ等の利用状況等'!$A$5:$AH$90</definedName>
    <definedName name="_xlnm.Print_Area" localSheetId="6">集計用!$A$10</definedName>
    <definedName name="Z_6C6F9770_00A4_469A_B65C_1B89AB972F41_.wvu.PrintArea" localSheetId="0" hidden="1">'１－１．組織等'!$A$6:$U$124</definedName>
    <definedName name="Z_6C6F9770_00A4_469A_B65C_1B89AB972F41_.wvu.PrintArea" localSheetId="1" hidden="1">'１－２．予算・決算・外部資金等'!$A$4:$AA$351</definedName>
    <definedName name="Z_6C6F9770_00A4_469A_B65C_1B89AB972F41_.wvu.PrintArea" localSheetId="2" hidden="1">'１－３．国際交流状況'!$A$4:$AA$99</definedName>
    <definedName name="Z_6C6F9770_00A4_469A_B65C_1B89AB972F41_.wvu.PrintArea" localSheetId="3" hidden="1">'１－４．教育活動・人材育成'!$A$4:$AE$22</definedName>
    <definedName name="Z_6C6F9770_00A4_469A_B65C_1B89AB972F41_.wvu.PrintArea" localSheetId="4" hidden="1">'２－１．共同利用・共同研究の実施状況'!$A$4:$AB$468</definedName>
    <definedName name="Z_6C6F9770_00A4_469A_B65C_1B89AB972F41_.wvu.PrintArea" localSheetId="5" hidden="1">'２－２．施設、設備、資料及びデータ等の利用状況等'!$A$5:$AH$90</definedName>
    <definedName name="Z_6C6F9770_00A4_469A_B65C_1B89AB972F41_.wvu.PrintArea" localSheetId="6" hidden="1">集計用!#REF!</definedName>
  </definedNames>
  <calcPr calcId="191029"/>
  <customWorkbookViews>
    <customWorkbookView name="m - 個人用ビュー" guid="{6C6F9770-00A4-469A-B65C-1B89AB972F41}" mergeInterval="0" personalView="1" xWindow="431" yWindow="64" windowWidth="1101" windowHeight="928" tabRatio="78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77" i="6" l="1"/>
  <c r="T176" i="6"/>
  <c r="T175" i="6"/>
  <c r="T174" i="6"/>
  <c r="T173" i="6"/>
  <c r="T172" i="6"/>
  <c r="T171" i="6"/>
  <c r="T170" i="6"/>
  <c r="T169" i="6"/>
  <c r="T168" i="6"/>
  <c r="T165" i="6"/>
  <c r="T164" i="6"/>
  <c r="T163" i="6"/>
  <c r="T162" i="6"/>
  <c r="T161" i="6"/>
  <c r="T160" i="6"/>
  <c r="T159" i="6"/>
  <c r="T158" i="6"/>
  <c r="T157" i="6"/>
  <c r="T156" i="6"/>
  <c r="T153" i="6"/>
  <c r="T152" i="6"/>
  <c r="T151" i="6"/>
  <c r="T150" i="6"/>
  <c r="T149" i="6"/>
  <c r="T148" i="6"/>
  <c r="T147" i="6"/>
  <c r="T146" i="6"/>
  <c r="T145" i="6"/>
  <c r="T144" i="6"/>
  <c r="T141" i="6"/>
  <c r="T140" i="6"/>
  <c r="T139" i="6"/>
  <c r="T138" i="6"/>
  <c r="T137" i="6"/>
  <c r="T136" i="6"/>
  <c r="T135" i="6"/>
  <c r="T134" i="6"/>
  <c r="T133" i="6"/>
  <c r="T132" i="6"/>
  <c r="O120" i="6"/>
  <c r="O59" i="6"/>
  <c r="R177" i="6" l="1"/>
  <c r="L177" i="6"/>
  <c r="R176" i="6"/>
  <c r="P176" i="6"/>
  <c r="N176" i="6"/>
  <c r="L176" i="6"/>
  <c r="H176" i="6"/>
  <c r="R175" i="6"/>
  <c r="P175" i="6"/>
  <c r="N175" i="6"/>
  <c r="L175" i="6"/>
  <c r="H175" i="6"/>
  <c r="R174" i="6"/>
  <c r="P174" i="6"/>
  <c r="N174" i="6"/>
  <c r="L174" i="6"/>
  <c r="H174" i="6"/>
  <c r="R173" i="6"/>
  <c r="P173" i="6"/>
  <c r="N173" i="6"/>
  <c r="L173" i="6"/>
  <c r="H173" i="6"/>
  <c r="R172" i="6"/>
  <c r="P172" i="6"/>
  <c r="N172" i="6"/>
  <c r="L172" i="6"/>
  <c r="H172" i="6"/>
  <c r="R171" i="6"/>
  <c r="P171" i="6"/>
  <c r="N171" i="6"/>
  <c r="L171" i="6"/>
  <c r="H171" i="6"/>
  <c r="R170" i="6"/>
  <c r="P170" i="6"/>
  <c r="N170" i="6"/>
  <c r="L170" i="6"/>
  <c r="H170" i="6"/>
  <c r="R169" i="6"/>
  <c r="P169" i="6"/>
  <c r="N169" i="6"/>
  <c r="N177" i="6" s="1"/>
  <c r="L169" i="6"/>
  <c r="H169" i="6"/>
  <c r="R168" i="6"/>
  <c r="P168" i="6"/>
  <c r="N168" i="6"/>
  <c r="L168" i="6"/>
  <c r="H168" i="6"/>
  <c r="P165" i="6"/>
  <c r="L165" i="6"/>
  <c r="H165" i="6"/>
  <c r="P153" i="6"/>
  <c r="L153" i="6"/>
  <c r="H153" i="6"/>
  <c r="P141" i="6"/>
  <c r="P177" i="6" s="1"/>
  <c r="L141" i="6"/>
  <c r="H141" i="6"/>
  <c r="S290" i="3"/>
  <c r="S264" i="3"/>
  <c r="S262" i="3"/>
  <c r="N84" i="3"/>
  <c r="H177" i="6" l="1"/>
  <c r="I433" i="6"/>
  <c r="BC1" i="6" s="1"/>
  <c r="DP8" i="9" s="1"/>
  <c r="C1" i="6"/>
  <c r="A1" i="6"/>
  <c r="BN8" i="9" s="1"/>
  <c r="C1" i="5"/>
  <c r="BK8" i="9" s="1"/>
  <c r="B1" i="5"/>
  <c r="A1" i="5"/>
  <c r="F1" i="4"/>
  <c r="D1" i="4"/>
  <c r="T13" i="5"/>
  <c r="R45" i="4"/>
  <c r="E1" i="4"/>
  <c r="BF8" i="9"/>
  <c r="H69" i="4"/>
  <c r="X12" i="4"/>
  <c r="X19" i="4"/>
  <c r="B1" i="4"/>
  <c r="BC8" i="9"/>
  <c r="AB1" i="3"/>
  <c r="W1" i="3"/>
  <c r="P1" i="3"/>
  <c r="N309" i="3"/>
  <c r="L301" i="3"/>
  <c r="L298" i="3"/>
  <c r="S258" i="3"/>
  <c r="N258" i="3"/>
  <c r="L258" i="3"/>
  <c r="Q1" i="3"/>
  <c r="O1" i="3"/>
  <c r="J287" i="6"/>
  <c r="P248" i="6"/>
  <c r="AJ1" i="6" s="1"/>
  <c r="CW8" i="9" s="1"/>
  <c r="O213" i="6"/>
  <c r="AA1" i="6" s="1"/>
  <c r="CN8" i="9" s="1"/>
  <c r="V1" i="6"/>
  <c r="CI8" i="9" s="1"/>
  <c r="BP8" i="9"/>
  <c r="O23" i="4"/>
  <c r="AD1" i="3"/>
  <c r="AV8" i="9"/>
  <c r="DV8" i="9"/>
  <c r="DW8" i="9"/>
  <c r="DX8" i="9"/>
  <c r="DY8" i="9"/>
  <c r="DU8" i="9"/>
  <c r="G1" i="7"/>
  <c r="F1" i="7"/>
  <c r="E1" i="7"/>
  <c r="D1" i="7"/>
  <c r="C1" i="7"/>
  <c r="K31" i="7"/>
  <c r="W32" i="7"/>
  <c r="W31" i="7"/>
  <c r="W29" i="7"/>
  <c r="CK8" i="9"/>
  <c r="Y1" i="6"/>
  <c r="CL8" i="9" s="1"/>
  <c r="X1" i="6"/>
  <c r="W1" i="6"/>
  <c r="U1" i="6"/>
  <c r="CH8" i="9" s="1"/>
  <c r="T1" i="6"/>
  <c r="S1" i="6"/>
  <c r="CF8" i="9" s="1"/>
  <c r="M1" i="6"/>
  <c r="BZ8" i="9" s="1"/>
  <c r="L1" i="6"/>
  <c r="BY8" i="9" s="1"/>
  <c r="H1" i="6"/>
  <c r="G1" i="6"/>
  <c r="BT8" i="9" s="1"/>
  <c r="F1" i="6"/>
  <c r="BS8" i="9" s="1"/>
  <c r="Q11" i="3"/>
  <c r="B1" i="3"/>
  <c r="T8" i="9"/>
  <c r="Q10" i="3"/>
  <c r="A1" i="3"/>
  <c r="S8" i="9"/>
  <c r="N16" i="3"/>
  <c r="K16" i="3"/>
  <c r="H16" i="3"/>
  <c r="Q16" i="3"/>
  <c r="G1" i="3"/>
  <c r="Y8" i="9"/>
  <c r="Z1" i="6"/>
  <c r="CM8" i="9"/>
  <c r="P1" i="6"/>
  <c r="CC8" i="9" s="1"/>
  <c r="N1" i="6"/>
  <c r="CA8" i="9"/>
  <c r="P343" i="3"/>
  <c r="AH1" i="3" s="1"/>
  <c r="AZ8" i="9" s="1"/>
  <c r="P332" i="3"/>
  <c r="P321" i="3"/>
  <c r="U15" i="2"/>
  <c r="V9" i="5"/>
  <c r="D1" i="5" s="1"/>
  <c r="BL8" i="9" s="1"/>
  <c r="O8" i="4"/>
  <c r="A1" i="4"/>
  <c r="BB8" i="9"/>
  <c r="P322" i="3"/>
  <c r="J27" i="3"/>
  <c r="I1" i="3"/>
  <c r="AA8" i="9"/>
  <c r="X297" i="3"/>
  <c r="X296" i="3"/>
  <c r="X295" i="3"/>
  <c r="X294" i="3"/>
  <c r="X293" i="3"/>
  <c r="X292" i="3"/>
  <c r="X291" i="3"/>
  <c r="X290" i="3"/>
  <c r="Z291" i="3"/>
  <c r="Z290" i="3"/>
  <c r="X289" i="3"/>
  <c r="X288" i="3"/>
  <c r="X287" i="3"/>
  <c r="X286" i="3"/>
  <c r="X285" i="3"/>
  <c r="X284" i="3"/>
  <c r="X283" i="3"/>
  <c r="X282" i="3"/>
  <c r="X281" i="3"/>
  <c r="X280" i="3"/>
  <c r="X278" i="3"/>
  <c r="X277" i="3"/>
  <c r="X276" i="3"/>
  <c r="X275" i="3"/>
  <c r="X274" i="3"/>
  <c r="X273" i="3"/>
  <c r="X272" i="3"/>
  <c r="X271" i="3"/>
  <c r="X270" i="3"/>
  <c r="X269" i="3"/>
  <c r="X268" i="3"/>
  <c r="X267" i="3"/>
  <c r="X266" i="3"/>
  <c r="X265" i="3"/>
  <c r="X264" i="3"/>
  <c r="Z265" i="3"/>
  <c r="X263" i="3"/>
  <c r="Z264" i="3"/>
  <c r="Z263" i="3"/>
  <c r="X262" i="3"/>
  <c r="Z262" i="3"/>
  <c r="X261" i="3"/>
  <c r="X260" i="3"/>
  <c r="X259" i="3"/>
  <c r="X258" i="3"/>
  <c r="N297" i="3"/>
  <c r="N296" i="3"/>
  <c r="N295" i="3"/>
  <c r="N294" i="3"/>
  <c r="N293" i="3"/>
  <c r="N292" i="3"/>
  <c r="N291" i="3"/>
  <c r="N290" i="3"/>
  <c r="N289" i="3"/>
  <c r="N288" i="3"/>
  <c r="N287" i="3"/>
  <c r="N286" i="3"/>
  <c r="N285" i="3"/>
  <c r="N284" i="3"/>
  <c r="N283" i="3"/>
  <c r="N281" i="3"/>
  <c r="N279" i="3"/>
  <c r="N278" i="3"/>
  <c r="N277" i="3"/>
  <c r="N276" i="3"/>
  <c r="N275" i="3"/>
  <c r="N274" i="3"/>
  <c r="L274" i="3"/>
  <c r="N273" i="3"/>
  <c r="N272" i="3"/>
  <c r="N271" i="3"/>
  <c r="N270" i="3"/>
  <c r="N269" i="3"/>
  <c r="N268" i="3"/>
  <c r="N266" i="3"/>
  <c r="AA1" i="3"/>
  <c r="AS8" i="9"/>
  <c r="N264" i="3"/>
  <c r="P264" i="3"/>
  <c r="N265" i="3"/>
  <c r="N262" i="3"/>
  <c r="Y1" i="3"/>
  <c r="AQ8" i="9"/>
  <c r="N261" i="3"/>
  <c r="N263" i="3"/>
  <c r="L260" i="3"/>
  <c r="N260" i="3"/>
  <c r="X1" i="3"/>
  <c r="AP8" i="9"/>
  <c r="N259" i="3"/>
  <c r="AO8" i="9"/>
  <c r="L296" i="3"/>
  <c r="L294" i="3"/>
  <c r="L292" i="3"/>
  <c r="L290" i="3"/>
  <c r="L288" i="3"/>
  <c r="L286" i="3"/>
  <c r="L284" i="3"/>
  <c r="L278" i="3"/>
  <c r="L276" i="3"/>
  <c r="L272" i="3"/>
  <c r="L270" i="3"/>
  <c r="L268" i="3"/>
  <c r="L266" i="3"/>
  <c r="L264" i="3"/>
  <c r="L262" i="3"/>
  <c r="X227" i="3"/>
  <c r="X226" i="3"/>
  <c r="N227" i="3"/>
  <c r="N226" i="3"/>
  <c r="P226" i="3"/>
  <c r="L226" i="3"/>
  <c r="X163" i="3"/>
  <c r="X155" i="3"/>
  <c r="X299" i="3"/>
  <c r="X154" i="3"/>
  <c r="N155" i="3"/>
  <c r="N154" i="3"/>
  <c r="L154" i="3"/>
  <c r="L165" i="3"/>
  <c r="S218" i="3"/>
  <c r="P218" i="3"/>
  <c r="N163" i="3"/>
  <c r="N165" i="3"/>
  <c r="L163" i="3"/>
  <c r="S144" i="3"/>
  <c r="P144" i="3"/>
  <c r="S118" i="3"/>
  <c r="P118" i="3"/>
  <c r="S120" i="3"/>
  <c r="P120" i="3"/>
  <c r="N83" i="3"/>
  <c r="P83" i="3"/>
  <c r="L83" i="3"/>
  <c r="L92" i="3"/>
  <c r="N93" i="3"/>
  <c r="N92" i="3"/>
  <c r="X84" i="3"/>
  <c r="X95" i="3"/>
  <c r="X83" i="3"/>
  <c r="N299" i="3"/>
  <c r="T1" i="3" s="1"/>
  <c r="AL8" i="9" s="1"/>
  <c r="S49" i="3"/>
  <c r="P49" i="3"/>
  <c r="S47" i="3"/>
  <c r="P47" i="3"/>
  <c r="B1" i="6"/>
  <c r="BO8" i="9" s="1"/>
  <c r="BE8" i="9"/>
  <c r="S26" i="7"/>
  <c r="K27" i="7"/>
  <c r="K26" i="7"/>
  <c r="M27" i="7"/>
  <c r="O27" i="7"/>
  <c r="Q27" i="7"/>
  <c r="S27" i="7"/>
  <c r="W27" i="7"/>
  <c r="A1" i="7"/>
  <c r="DS8" i="9"/>
  <c r="U27" i="7"/>
  <c r="Y27" i="7"/>
  <c r="B1" i="7"/>
  <c r="DT8" i="9"/>
  <c r="U84" i="2"/>
  <c r="U92" i="2" s="1"/>
  <c r="K1" i="2" s="1"/>
  <c r="K8" i="9" s="1"/>
  <c r="Z392" i="6"/>
  <c r="X392" i="6"/>
  <c r="V392" i="6"/>
  <c r="S392" i="6"/>
  <c r="Q392" i="6"/>
  <c r="O392" i="6"/>
  <c r="M392" i="6"/>
  <c r="J392" i="6"/>
  <c r="Z391" i="6"/>
  <c r="X391" i="6"/>
  <c r="V391" i="6"/>
  <c r="S391" i="6"/>
  <c r="Q391" i="6"/>
  <c r="O391" i="6"/>
  <c r="M391" i="6"/>
  <c r="J391" i="6"/>
  <c r="Z390" i="6"/>
  <c r="X390" i="6"/>
  <c r="V390" i="6"/>
  <c r="S390" i="6"/>
  <c r="Q390" i="6"/>
  <c r="O390" i="6"/>
  <c r="M390" i="6"/>
  <c r="J390" i="6"/>
  <c r="Z389" i="6"/>
  <c r="X389" i="6"/>
  <c r="V389" i="6"/>
  <c r="S389" i="6"/>
  <c r="Q389" i="6"/>
  <c r="O389" i="6"/>
  <c r="M389" i="6"/>
  <c r="J389" i="6"/>
  <c r="Z388" i="6"/>
  <c r="X388" i="6"/>
  <c r="V388" i="6"/>
  <c r="S388" i="6"/>
  <c r="Q388" i="6"/>
  <c r="O388" i="6"/>
  <c r="M388" i="6"/>
  <c r="J388" i="6"/>
  <c r="Z387" i="6"/>
  <c r="X387" i="6"/>
  <c r="V387" i="6"/>
  <c r="S387" i="6"/>
  <c r="Q387" i="6"/>
  <c r="O387" i="6"/>
  <c r="M387" i="6"/>
  <c r="J387" i="6"/>
  <c r="Z386" i="6"/>
  <c r="X386" i="6"/>
  <c r="V386" i="6"/>
  <c r="S386" i="6"/>
  <c r="Q386" i="6"/>
  <c r="O386" i="6"/>
  <c r="M386" i="6"/>
  <c r="J386" i="6"/>
  <c r="Z385" i="6"/>
  <c r="X385" i="6"/>
  <c r="V385" i="6"/>
  <c r="S385" i="6"/>
  <c r="Q385" i="6"/>
  <c r="O385" i="6"/>
  <c r="M385" i="6"/>
  <c r="J385" i="6"/>
  <c r="Z384" i="6"/>
  <c r="X384" i="6"/>
  <c r="V384" i="6"/>
  <c r="S384" i="6"/>
  <c r="Q384" i="6"/>
  <c r="O384" i="6"/>
  <c r="M384" i="6"/>
  <c r="J384" i="6"/>
  <c r="Z383" i="6"/>
  <c r="X383" i="6"/>
  <c r="V383" i="6"/>
  <c r="S383" i="6"/>
  <c r="Q383" i="6"/>
  <c r="O383" i="6"/>
  <c r="M383" i="6"/>
  <c r="J383" i="6"/>
  <c r="Z382" i="6"/>
  <c r="X382" i="6"/>
  <c r="V382" i="6"/>
  <c r="S382" i="6"/>
  <c r="Q382" i="6"/>
  <c r="O382" i="6"/>
  <c r="M382" i="6"/>
  <c r="J382" i="6"/>
  <c r="Z381" i="6"/>
  <c r="X381" i="6"/>
  <c r="V381" i="6"/>
  <c r="S381" i="6"/>
  <c r="Q381" i="6"/>
  <c r="O381" i="6"/>
  <c r="M381" i="6"/>
  <c r="J381" i="6"/>
  <c r="Z380" i="6"/>
  <c r="X380" i="6"/>
  <c r="V380" i="6"/>
  <c r="S380" i="6"/>
  <c r="Q380" i="6"/>
  <c r="O380" i="6"/>
  <c r="M380" i="6"/>
  <c r="J380" i="6"/>
  <c r="Z379" i="6"/>
  <c r="X379" i="6"/>
  <c r="V379" i="6"/>
  <c r="S379" i="6"/>
  <c r="Q379" i="6"/>
  <c r="O379" i="6"/>
  <c r="M379" i="6"/>
  <c r="J379" i="6"/>
  <c r="Z378" i="6"/>
  <c r="X378" i="6"/>
  <c r="V378" i="6"/>
  <c r="S378" i="6"/>
  <c r="Q378" i="6"/>
  <c r="O378" i="6"/>
  <c r="M378" i="6"/>
  <c r="J378" i="6"/>
  <c r="Z377" i="6"/>
  <c r="X377" i="6"/>
  <c r="V377" i="6"/>
  <c r="S377" i="6"/>
  <c r="Q377" i="6"/>
  <c r="O377" i="6"/>
  <c r="M377" i="6"/>
  <c r="J377" i="6"/>
  <c r="Z376" i="6"/>
  <c r="X376" i="6"/>
  <c r="V376" i="6"/>
  <c r="S376" i="6"/>
  <c r="Q376" i="6"/>
  <c r="O376" i="6"/>
  <c r="M376" i="6"/>
  <c r="J376" i="6"/>
  <c r="Z375" i="6"/>
  <c r="X375" i="6"/>
  <c r="V375" i="6"/>
  <c r="S375" i="6"/>
  <c r="Q375" i="6"/>
  <c r="O375" i="6"/>
  <c r="M375" i="6"/>
  <c r="J375" i="6"/>
  <c r="G391" i="6"/>
  <c r="G389" i="6"/>
  <c r="G387" i="6"/>
  <c r="G385" i="6"/>
  <c r="G383" i="6"/>
  <c r="G381" i="6"/>
  <c r="G379" i="6"/>
  <c r="G377" i="6"/>
  <c r="G375" i="6"/>
  <c r="T9" i="5"/>
  <c r="R84" i="7"/>
  <c r="R83" i="7"/>
  <c r="R69" i="7"/>
  <c r="R68" i="7"/>
  <c r="W33" i="7"/>
  <c r="W34" i="7"/>
  <c r="W30" i="7"/>
  <c r="W18" i="7"/>
  <c r="Y18" i="7"/>
  <c r="W19" i="7"/>
  <c r="Y19" i="7"/>
  <c r="W20" i="7"/>
  <c r="Y20" i="7"/>
  <c r="W21" i="7"/>
  <c r="Y21" i="7"/>
  <c r="W22" i="7"/>
  <c r="Y22" i="7"/>
  <c r="W23" i="7"/>
  <c r="Y23" i="7"/>
  <c r="W24" i="7"/>
  <c r="Y24" i="7"/>
  <c r="W25" i="7"/>
  <c r="Y25" i="7"/>
  <c r="Y17" i="7"/>
  <c r="W17" i="7"/>
  <c r="E451" i="6"/>
  <c r="G451" i="6"/>
  <c r="I451" i="6"/>
  <c r="K451" i="6"/>
  <c r="M451" i="6"/>
  <c r="C451" i="6"/>
  <c r="E413" i="6"/>
  <c r="G413" i="6"/>
  <c r="I413" i="6"/>
  <c r="K413" i="6"/>
  <c r="M413" i="6"/>
  <c r="E414" i="6"/>
  <c r="G414" i="6"/>
  <c r="I414" i="6"/>
  <c r="K414" i="6"/>
  <c r="M414" i="6"/>
  <c r="C414" i="6"/>
  <c r="C413" i="6"/>
  <c r="T248" i="6"/>
  <c r="AL1" i="6" s="1"/>
  <c r="CY8" i="9" s="1"/>
  <c r="R248" i="6"/>
  <c r="AK1" i="6" s="1"/>
  <c r="CX8" i="9" s="1"/>
  <c r="O248" i="6"/>
  <c r="AI1" i="6" s="1"/>
  <c r="CV8" i="9" s="1"/>
  <c r="M248" i="6"/>
  <c r="AH1" i="6" s="1"/>
  <c r="CU8" i="9" s="1"/>
  <c r="K248" i="6"/>
  <c r="AG1" i="6" s="1"/>
  <c r="CT8" i="9" s="1"/>
  <c r="I248" i="6"/>
  <c r="AF1" i="6" s="1"/>
  <c r="CS8" i="9" s="1"/>
  <c r="E248" i="6"/>
  <c r="AD1" i="6" s="1"/>
  <c r="CQ8" i="9" s="1"/>
  <c r="C248" i="6"/>
  <c r="AC1" i="6" s="1"/>
  <c r="CP8" i="9" s="1"/>
  <c r="R213" i="6"/>
  <c r="AB1" i="6" s="1"/>
  <c r="CO8" i="9" s="1"/>
  <c r="T14" i="5"/>
  <c r="T15" i="5"/>
  <c r="T16" i="5"/>
  <c r="T17" i="5"/>
  <c r="T18" i="5"/>
  <c r="T19" i="5"/>
  <c r="N70" i="4"/>
  <c r="Q70" i="4"/>
  <c r="N71" i="4"/>
  <c r="Q71" i="4"/>
  <c r="N72" i="4"/>
  <c r="Q72" i="4"/>
  <c r="N73" i="4"/>
  <c r="Q73" i="4"/>
  <c r="N74" i="4"/>
  <c r="Q74" i="4"/>
  <c r="N75" i="4"/>
  <c r="Q75" i="4"/>
  <c r="N76" i="4"/>
  <c r="Q76" i="4"/>
  <c r="N77" i="4"/>
  <c r="Q77" i="4"/>
  <c r="N78" i="4"/>
  <c r="Q78" i="4"/>
  <c r="N79" i="4"/>
  <c r="Q79" i="4"/>
  <c r="N80" i="4"/>
  <c r="Q80" i="4"/>
  <c r="R82" i="7"/>
  <c r="R66" i="7"/>
  <c r="M26" i="7"/>
  <c r="O26" i="7"/>
  <c r="Q26" i="7"/>
  <c r="U26" i="7"/>
  <c r="Y26" i="7"/>
  <c r="Q445" i="6"/>
  <c r="Q451" i="6" s="1"/>
  <c r="BE1" i="6" s="1"/>
  <c r="DR8" i="9" s="1"/>
  <c r="O445" i="6"/>
  <c r="Q410" i="6"/>
  <c r="O410" i="6"/>
  <c r="Q407" i="6"/>
  <c r="O407" i="6"/>
  <c r="Z361" i="6"/>
  <c r="X361" i="6"/>
  <c r="V361" i="6"/>
  <c r="S361" i="6"/>
  <c r="Q361" i="6"/>
  <c r="O361" i="6"/>
  <c r="M361" i="6"/>
  <c r="M396" i="6" s="1"/>
  <c r="J361" i="6"/>
  <c r="Z360" i="6"/>
  <c r="X360" i="6"/>
  <c r="V360" i="6"/>
  <c r="S360" i="6"/>
  <c r="Q360" i="6"/>
  <c r="O360" i="6"/>
  <c r="M360" i="6"/>
  <c r="J360" i="6"/>
  <c r="G360" i="6"/>
  <c r="Z359" i="6"/>
  <c r="X359" i="6"/>
  <c r="V359" i="6"/>
  <c r="S359" i="6"/>
  <c r="Q359" i="6"/>
  <c r="O359" i="6"/>
  <c r="M359" i="6"/>
  <c r="J359" i="6"/>
  <c r="Z358" i="6"/>
  <c r="X358" i="6"/>
  <c r="V358" i="6"/>
  <c r="S358" i="6"/>
  <c r="Q358" i="6"/>
  <c r="O358" i="6"/>
  <c r="O393" i="6" s="1"/>
  <c r="M358" i="6"/>
  <c r="J358" i="6"/>
  <c r="G358" i="6"/>
  <c r="Z326" i="6"/>
  <c r="X326" i="6"/>
  <c r="V326" i="6"/>
  <c r="S326" i="6"/>
  <c r="Q326" i="6"/>
  <c r="O326" i="6"/>
  <c r="M326" i="6"/>
  <c r="J326" i="6"/>
  <c r="Z325" i="6"/>
  <c r="X325" i="6"/>
  <c r="V325" i="6"/>
  <c r="S325" i="6"/>
  <c r="Q325" i="6"/>
  <c r="O325" i="6"/>
  <c r="M325" i="6"/>
  <c r="J325" i="6"/>
  <c r="J395" i="6" s="1"/>
  <c r="AQ1" i="6" s="1"/>
  <c r="DD8" i="9" s="1"/>
  <c r="G325" i="6"/>
  <c r="Z324" i="6"/>
  <c r="X324" i="6"/>
  <c r="V324" i="6"/>
  <c r="V394" i="6" s="1"/>
  <c r="S324" i="6"/>
  <c r="Q324" i="6"/>
  <c r="O324" i="6"/>
  <c r="M324" i="6"/>
  <c r="M394" i="6" s="1"/>
  <c r="J324" i="6"/>
  <c r="Z323" i="6"/>
  <c r="X323" i="6"/>
  <c r="V323" i="6"/>
  <c r="S323" i="6"/>
  <c r="Q323" i="6"/>
  <c r="O323" i="6"/>
  <c r="M323" i="6"/>
  <c r="J323" i="6"/>
  <c r="J393" i="6" s="1"/>
  <c r="G323" i="6"/>
  <c r="M288" i="6"/>
  <c r="J288" i="6"/>
  <c r="Z288" i="6"/>
  <c r="X288" i="6"/>
  <c r="V288" i="6"/>
  <c r="S288" i="6"/>
  <c r="Q288" i="6"/>
  <c r="O288" i="6"/>
  <c r="Z287" i="6"/>
  <c r="X287" i="6"/>
  <c r="V287" i="6"/>
  <c r="V393" i="6" s="1"/>
  <c r="O287" i="6"/>
  <c r="Q287" i="6"/>
  <c r="M287" i="6"/>
  <c r="M393" i="6" s="1"/>
  <c r="S287" i="6"/>
  <c r="S393" i="6" s="1"/>
  <c r="G287" i="6"/>
  <c r="J289" i="6"/>
  <c r="G289" i="6"/>
  <c r="AA246" i="6"/>
  <c r="AA247" i="6"/>
  <c r="AA245" i="6"/>
  <c r="X246" i="6"/>
  <c r="X247" i="6"/>
  <c r="X248" i="6" s="1"/>
  <c r="AN1" i="6" s="1"/>
  <c r="DA8" i="9" s="1"/>
  <c r="X245" i="6"/>
  <c r="U246" i="6"/>
  <c r="U247" i="6"/>
  <c r="U245" i="6"/>
  <c r="G245" i="6"/>
  <c r="G246" i="6"/>
  <c r="BJ8" i="9"/>
  <c r="H20" i="5"/>
  <c r="Z89" i="4"/>
  <c r="X99" i="4"/>
  <c r="X89" i="4"/>
  <c r="K55" i="4"/>
  <c r="N55" i="4"/>
  <c r="H55" i="4"/>
  <c r="N69" i="4"/>
  <c r="BG8" i="9"/>
  <c r="X18" i="4"/>
  <c r="Z15" i="4"/>
  <c r="X15" i="4"/>
  <c r="Z12" i="4"/>
  <c r="Z19" i="4"/>
  <c r="C1" i="4"/>
  <c r="BD8" i="9"/>
  <c r="P344" i="3"/>
  <c r="AI1" i="3" s="1"/>
  <c r="BA8" i="9" s="1"/>
  <c r="AF1" i="3"/>
  <c r="AX8" i="9" s="1"/>
  <c r="P333" i="3"/>
  <c r="AG1" i="3"/>
  <c r="AY8" i="9"/>
  <c r="AE1" i="3"/>
  <c r="AW8" i="9"/>
  <c r="X305" i="3"/>
  <c r="X302" i="3"/>
  <c r="Z302" i="3"/>
  <c r="X303" i="3"/>
  <c r="Z303" i="3"/>
  <c r="X304" i="3"/>
  <c r="Z304" i="3"/>
  <c r="Z305" i="3"/>
  <c r="X306" i="3"/>
  <c r="Z306" i="3"/>
  <c r="Z309" i="3"/>
  <c r="Z310" i="3"/>
  <c r="Z301" i="3"/>
  <c r="X301" i="3"/>
  <c r="Z293" i="3"/>
  <c r="Z294" i="3"/>
  <c r="Z295" i="3"/>
  <c r="Z296" i="3"/>
  <c r="Z297" i="3"/>
  <c r="Z292" i="3"/>
  <c r="Z289" i="3"/>
  <c r="Z288" i="3"/>
  <c r="Z287" i="3"/>
  <c r="Z286" i="3"/>
  <c r="Z285" i="3"/>
  <c r="Z284" i="3"/>
  <c r="Z283" i="3"/>
  <c r="Z282" i="3"/>
  <c r="Z280" i="3"/>
  <c r="Z281" i="3"/>
  <c r="Z279" i="3"/>
  <c r="X279" i="3"/>
  <c r="Z278" i="3"/>
  <c r="Z275" i="3"/>
  <c r="Z276" i="3"/>
  <c r="Z277" i="3"/>
  <c r="Z274" i="3"/>
  <c r="Z267" i="3"/>
  <c r="Z268" i="3"/>
  <c r="Z269" i="3"/>
  <c r="Z270" i="3"/>
  <c r="Z271" i="3"/>
  <c r="Z272" i="3"/>
  <c r="Z273" i="3"/>
  <c r="Z266" i="3"/>
  <c r="Z261" i="3"/>
  <c r="Z260" i="3"/>
  <c r="Z259" i="3"/>
  <c r="Z258" i="3"/>
  <c r="N302" i="3"/>
  <c r="N303" i="3"/>
  <c r="N304" i="3"/>
  <c r="N305" i="3"/>
  <c r="N306" i="3"/>
  <c r="N301" i="3"/>
  <c r="L305" i="3"/>
  <c r="L303" i="3"/>
  <c r="N267" i="3"/>
  <c r="M27" i="3"/>
  <c r="J1" i="3"/>
  <c r="AB8" i="9"/>
  <c r="P27" i="3"/>
  <c r="K1" i="3"/>
  <c r="AC8" i="9"/>
  <c r="Q15" i="3"/>
  <c r="F1" i="3"/>
  <c r="X8" i="9"/>
  <c r="Q12" i="3"/>
  <c r="C1" i="3"/>
  <c r="U8" i="9"/>
  <c r="Q13" i="3"/>
  <c r="D1" i="3"/>
  <c r="V8" i="9"/>
  <c r="Q14" i="3"/>
  <c r="E1" i="3"/>
  <c r="W8" i="9"/>
  <c r="H23" i="2"/>
  <c r="O31" i="7"/>
  <c r="O29" i="7"/>
  <c r="S31" i="7"/>
  <c r="S29" i="7"/>
  <c r="CG8" i="9"/>
  <c r="G247" i="6"/>
  <c r="G248" i="6" s="1"/>
  <c r="AE1" i="6" s="1"/>
  <c r="CR8" i="9" s="1"/>
  <c r="M289" i="6"/>
  <c r="O289" i="6"/>
  <c r="Q289" i="6"/>
  <c r="S289" i="6"/>
  <c r="V289" i="6"/>
  <c r="X289" i="6"/>
  <c r="Z289" i="6"/>
  <c r="J290" i="6"/>
  <c r="M290" i="6"/>
  <c r="O290" i="6"/>
  <c r="O396" i="6" s="1"/>
  <c r="Q290" i="6"/>
  <c r="S290" i="6"/>
  <c r="V290" i="6"/>
  <c r="X290" i="6"/>
  <c r="Z290" i="6"/>
  <c r="O408" i="6"/>
  <c r="Q408" i="6"/>
  <c r="O409" i="6"/>
  <c r="O413" i="6" s="1"/>
  <c r="AY1" i="6" s="1"/>
  <c r="DL8" i="9" s="1"/>
  <c r="Q409" i="6"/>
  <c r="O411" i="6"/>
  <c r="Q411" i="6"/>
  <c r="O412" i="6"/>
  <c r="Q412" i="6"/>
  <c r="Q414" i="6" s="1"/>
  <c r="BB1" i="6" s="1"/>
  <c r="DO8" i="9" s="1"/>
  <c r="O447" i="6"/>
  <c r="Q447" i="6"/>
  <c r="O449" i="6"/>
  <c r="O451" i="6" s="1"/>
  <c r="BD1" i="6" s="1"/>
  <c r="DQ8" i="9" s="1"/>
  <c r="Q449" i="6"/>
  <c r="BI8" i="9"/>
  <c r="L20" i="5"/>
  <c r="P20" i="5"/>
  <c r="T20" i="5" s="1"/>
  <c r="E1" i="5" s="1"/>
  <c r="BM8" i="9" s="1"/>
  <c r="Z18" i="4"/>
  <c r="Q55" i="4"/>
  <c r="K69" i="4"/>
  <c r="X94" i="4"/>
  <c r="Z94" i="4"/>
  <c r="Z99" i="4"/>
  <c r="P43" i="3"/>
  <c r="S43" i="3"/>
  <c r="P45" i="3"/>
  <c r="S45" i="3"/>
  <c r="P51" i="3"/>
  <c r="S51" i="3"/>
  <c r="P53" i="3"/>
  <c r="S53" i="3"/>
  <c r="P55" i="3"/>
  <c r="S55" i="3"/>
  <c r="P57" i="3"/>
  <c r="S57" i="3"/>
  <c r="P59" i="3"/>
  <c r="S59" i="3"/>
  <c r="P61" i="3"/>
  <c r="S61" i="3"/>
  <c r="P63" i="3"/>
  <c r="S63" i="3"/>
  <c r="P65" i="3"/>
  <c r="S65" i="3"/>
  <c r="P67" i="3"/>
  <c r="S67" i="3"/>
  <c r="P69" i="3"/>
  <c r="S69" i="3"/>
  <c r="P71" i="3"/>
  <c r="S71" i="3"/>
  <c r="P73" i="3"/>
  <c r="S73" i="3"/>
  <c r="P75" i="3"/>
  <c r="S75" i="3"/>
  <c r="P77" i="3"/>
  <c r="S77" i="3"/>
  <c r="P79" i="3"/>
  <c r="S79" i="3"/>
  <c r="P81" i="3"/>
  <c r="S81" i="3"/>
  <c r="Z83" i="3"/>
  <c r="Z84" i="3"/>
  <c r="P86" i="3"/>
  <c r="S86" i="3"/>
  <c r="P88" i="3"/>
  <c r="S88" i="3"/>
  <c r="P90" i="3"/>
  <c r="S90" i="3"/>
  <c r="X92" i="3"/>
  <c r="Z92" i="3"/>
  <c r="Z307" i="3"/>
  <c r="X93" i="3"/>
  <c r="Z93" i="3"/>
  <c r="Z308" i="3"/>
  <c r="P114" i="3"/>
  <c r="S114" i="3"/>
  <c r="P116" i="3"/>
  <c r="S116" i="3"/>
  <c r="P122" i="3"/>
  <c r="S122" i="3"/>
  <c r="P124" i="3"/>
  <c r="S124" i="3"/>
  <c r="P126" i="3"/>
  <c r="S126" i="3"/>
  <c r="P128" i="3"/>
  <c r="S128" i="3"/>
  <c r="P130" i="3"/>
  <c r="S130" i="3"/>
  <c r="P132" i="3"/>
  <c r="S132" i="3"/>
  <c r="P134" i="3"/>
  <c r="S134" i="3"/>
  <c r="P136" i="3"/>
  <c r="S136" i="3"/>
  <c r="P138" i="3"/>
  <c r="S138" i="3"/>
  <c r="P140" i="3"/>
  <c r="S140" i="3"/>
  <c r="P142" i="3"/>
  <c r="S142" i="3"/>
  <c r="P146" i="3"/>
  <c r="S146" i="3"/>
  <c r="P148" i="3"/>
  <c r="S148" i="3"/>
  <c r="P150" i="3"/>
  <c r="S150" i="3"/>
  <c r="P152" i="3"/>
  <c r="S152" i="3"/>
  <c r="Z154" i="3"/>
  <c r="Z155" i="3"/>
  <c r="P157" i="3"/>
  <c r="S157" i="3"/>
  <c r="S301" i="3"/>
  <c r="P159" i="3"/>
  <c r="S159" i="3"/>
  <c r="P161" i="3"/>
  <c r="S161" i="3"/>
  <c r="Z163" i="3"/>
  <c r="N164" i="3"/>
  <c r="N308" i="3"/>
  <c r="X164" i="3"/>
  <c r="Z164" i="3"/>
  <c r="P186" i="3"/>
  <c r="S186" i="3"/>
  <c r="P188" i="3"/>
  <c r="S188" i="3"/>
  <c r="P190" i="3"/>
  <c r="S190" i="3"/>
  <c r="P192" i="3"/>
  <c r="S192" i="3"/>
  <c r="P194" i="3"/>
  <c r="S194" i="3"/>
  <c r="P196" i="3"/>
  <c r="S196" i="3"/>
  <c r="P198" i="3"/>
  <c r="S198" i="3"/>
  <c r="P200" i="3"/>
  <c r="S200" i="3"/>
  <c r="P202" i="3"/>
  <c r="S202" i="3"/>
  <c r="P204" i="3"/>
  <c r="S204" i="3"/>
  <c r="P206" i="3"/>
  <c r="S206" i="3"/>
  <c r="P208" i="3"/>
  <c r="S208" i="3"/>
  <c r="P210" i="3"/>
  <c r="S210" i="3"/>
  <c r="P212" i="3"/>
  <c r="S212" i="3"/>
  <c r="P214" i="3"/>
  <c r="S214" i="3"/>
  <c r="P216" i="3"/>
  <c r="S216" i="3"/>
  <c r="P220" i="3"/>
  <c r="S220" i="3"/>
  <c r="P222" i="3"/>
  <c r="S222" i="3"/>
  <c r="P224" i="3"/>
  <c r="S224" i="3"/>
  <c r="Z226" i="3"/>
  <c r="Z227" i="3"/>
  <c r="P229" i="3"/>
  <c r="S229" i="3"/>
  <c r="P231" i="3"/>
  <c r="S231" i="3"/>
  <c r="P233" i="3"/>
  <c r="S233" i="3"/>
  <c r="L235" i="3"/>
  <c r="N235" i="3"/>
  <c r="X235" i="3"/>
  <c r="Z235" i="3"/>
  <c r="N236" i="3"/>
  <c r="X236" i="3"/>
  <c r="Z236" i="3"/>
  <c r="P280" i="3"/>
  <c r="P282" i="3"/>
  <c r="P290" i="3"/>
  <c r="U16" i="2"/>
  <c r="U23" i="2" s="1"/>
  <c r="U17" i="2"/>
  <c r="U18" i="2"/>
  <c r="U19" i="2"/>
  <c r="U20" i="2"/>
  <c r="U21" i="2"/>
  <c r="U22" i="2"/>
  <c r="E23" i="2"/>
  <c r="F23" i="2"/>
  <c r="G23" i="2"/>
  <c r="J23" i="2"/>
  <c r="K23" i="2"/>
  <c r="L23" i="2"/>
  <c r="M23" i="2"/>
  <c r="O23" i="2"/>
  <c r="P23" i="2"/>
  <c r="Q23" i="2"/>
  <c r="R23" i="2"/>
  <c r="S23" i="2"/>
  <c r="U38" i="2"/>
  <c r="U39" i="2"/>
  <c r="G25" i="3" s="1"/>
  <c r="U40" i="2"/>
  <c r="U41" i="2"/>
  <c r="U42" i="2"/>
  <c r="U43" i="2"/>
  <c r="U44" i="2"/>
  <c r="U45" i="2"/>
  <c r="E46" i="2"/>
  <c r="F46" i="2"/>
  <c r="G46" i="2"/>
  <c r="H46" i="2"/>
  <c r="J46" i="2"/>
  <c r="K46" i="2"/>
  <c r="L46" i="2"/>
  <c r="M46" i="2"/>
  <c r="O46" i="2"/>
  <c r="P46" i="2"/>
  <c r="Q46" i="2"/>
  <c r="R46" i="2"/>
  <c r="S46" i="2"/>
  <c r="U61" i="2"/>
  <c r="U69" i="2" s="1"/>
  <c r="U62" i="2"/>
  <c r="U63" i="2"/>
  <c r="G26" i="3" s="1"/>
  <c r="U64" i="2"/>
  <c r="U65" i="2"/>
  <c r="U66" i="2"/>
  <c r="U67" i="2"/>
  <c r="U68" i="2"/>
  <c r="E69" i="2"/>
  <c r="F69" i="2"/>
  <c r="G69" i="2"/>
  <c r="H69" i="2"/>
  <c r="J69" i="2"/>
  <c r="K69" i="2"/>
  <c r="L69" i="2"/>
  <c r="M69" i="2"/>
  <c r="O69" i="2"/>
  <c r="P69" i="2"/>
  <c r="Q69" i="2"/>
  <c r="R69" i="2"/>
  <c r="S69" i="2"/>
  <c r="U85" i="2"/>
  <c r="W241" i="3"/>
  <c r="W243" i="3" s="1"/>
  <c r="U86" i="2"/>
  <c r="U87" i="2"/>
  <c r="U88" i="2"/>
  <c r="U89" i="2"/>
  <c r="U90" i="2"/>
  <c r="U91" i="2"/>
  <c r="E92" i="2"/>
  <c r="A1" i="2" s="1"/>
  <c r="A8" i="9" s="1"/>
  <c r="F92" i="2"/>
  <c r="B1" i="2" s="1"/>
  <c r="B8" i="9" s="1"/>
  <c r="G92" i="2"/>
  <c r="C1" i="2" s="1"/>
  <c r="C8" i="9" s="1"/>
  <c r="H92" i="2"/>
  <c r="D1" i="2"/>
  <c r="D8" i="9" s="1"/>
  <c r="J92" i="2"/>
  <c r="E1" i="2" s="1"/>
  <c r="E8" i="9" s="1"/>
  <c r="K92" i="2"/>
  <c r="L92" i="2"/>
  <c r="M92" i="2"/>
  <c r="O92" i="2"/>
  <c r="F1" i="2" s="1"/>
  <c r="F8" i="9" s="1"/>
  <c r="P92" i="2"/>
  <c r="G1" i="2" s="1"/>
  <c r="G8" i="9" s="1"/>
  <c r="Q92" i="2"/>
  <c r="H1" i="2" s="1"/>
  <c r="H8" i="9" s="1"/>
  <c r="R92" i="2"/>
  <c r="I1" i="2" s="1"/>
  <c r="I8" i="9" s="1"/>
  <c r="S92" i="2"/>
  <c r="J1" i="2"/>
  <c r="J8" i="9" s="1"/>
  <c r="U108" i="2"/>
  <c r="U109" i="2"/>
  <c r="U110" i="2"/>
  <c r="U116" i="2" s="1"/>
  <c r="U111" i="2"/>
  <c r="U112" i="2"/>
  <c r="U113" i="2"/>
  <c r="U114" i="2"/>
  <c r="U115" i="2"/>
  <c r="E116" i="2"/>
  <c r="F116" i="2"/>
  <c r="G116" i="2"/>
  <c r="H116" i="2"/>
  <c r="J116" i="2"/>
  <c r="K116" i="2"/>
  <c r="L116" i="2"/>
  <c r="M116" i="2"/>
  <c r="O116" i="2"/>
  <c r="P116" i="2"/>
  <c r="Q116" i="2"/>
  <c r="R116" i="2"/>
  <c r="S116" i="2"/>
  <c r="M1" i="2"/>
  <c r="M8" i="9"/>
  <c r="R1" i="2"/>
  <c r="R8" i="9" s="1"/>
  <c r="W26" i="7"/>
  <c r="S278" i="3"/>
  <c r="N166" i="3"/>
  <c r="N237" i="3"/>
  <c r="P237" i="3"/>
  <c r="P292" i="3"/>
  <c r="P296" i="3"/>
  <c r="P303" i="3"/>
  <c r="S235" i="3"/>
  <c r="X94" i="3"/>
  <c r="P286" i="3"/>
  <c r="P272" i="3"/>
  <c r="P284" i="3"/>
  <c r="L237" i="3"/>
  <c r="L309" i="3"/>
  <c r="S305" i="3"/>
  <c r="P294" i="3"/>
  <c r="P301" i="3"/>
  <c r="P235" i="3"/>
  <c r="S226" i="3"/>
  <c r="X166" i="3"/>
  <c r="P266" i="3"/>
  <c r="P274" i="3"/>
  <c r="P305" i="3"/>
  <c r="P92" i="3"/>
  <c r="S83" i="3"/>
  <c r="S94" i="3"/>
  <c r="S92" i="3"/>
  <c r="P260" i="3"/>
  <c r="P268" i="3"/>
  <c r="P288" i="3"/>
  <c r="N307" i="3"/>
  <c r="P307" i="3"/>
  <c r="S294" i="3"/>
  <c r="S292" i="3"/>
  <c r="S270" i="3"/>
  <c r="S266" i="3"/>
  <c r="P262" i="3"/>
  <c r="P270" i="3"/>
  <c r="P278" i="3"/>
  <c r="P163" i="3"/>
  <c r="S288" i="3"/>
  <c r="S284" i="3"/>
  <c r="S280" i="3"/>
  <c r="S276" i="3"/>
  <c r="P276" i="3"/>
  <c r="X238" i="3"/>
  <c r="X308" i="3"/>
  <c r="S163" i="3"/>
  <c r="S286" i="3"/>
  <c r="S274" i="3"/>
  <c r="S303" i="3"/>
  <c r="S272" i="3"/>
  <c r="S268" i="3"/>
  <c r="S260" i="3"/>
  <c r="S296" i="3"/>
  <c r="N238" i="3"/>
  <c r="L307" i="3"/>
  <c r="S282" i="3"/>
  <c r="X237" i="3"/>
  <c r="P154" i="3"/>
  <c r="X307" i="3"/>
  <c r="L94" i="3"/>
  <c r="S237" i="3"/>
  <c r="S307" i="3"/>
  <c r="AT8" i="9"/>
  <c r="BU8" i="9"/>
  <c r="D1" i="6"/>
  <c r="BQ8" i="9" s="1"/>
  <c r="Q395" i="6"/>
  <c r="AT1" i="6" s="1"/>
  <c r="DG8" i="9" s="1"/>
  <c r="X394" i="6"/>
  <c r="I1" i="6"/>
  <c r="BV8" i="9" s="1"/>
  <c r="CJ8" i="9"/>
  <c r="K1" i="6"/>
  <c r="BX8" i="9" s="1"/>
  <c r="AA248" i="6"/>
  <c r="AO1" i="6" s="1"/>
  <c r="DB8" i="9" s="1"/>
  <c r="G393" i="6"/>
  <c r="Z395" i="6"/>
  <c r="AX1" i="6" s="1"/>
  <c r="DK8" i="9" s="1"/>
  <c r="O394" i="6"/>
  <c r="P1" i="2"/>
  <c r="P8" i="9" s="1"/>
  <c r="Q1" i="2"/>
  <c r="Q8" i="9" s="1"/>
  <c r="N1" i="2"/>
  <c r="N8" i="9"/>
  <c r="L1" i="2"/>
  <c r="L8" i="9"/>
  <c r="O1" i="2"/>
  <c r="O8" i="9"/>
  <c r="Q69" i="4"/>
  <c r="G1" i="4"/>
  <c r="BH8" i="9"/>
  <c r="N94" i="3"/>
  <c r="P94" i="3"/>
  <c r="N298" i="3"/>
  <c r="R1" i="3"/>
  <c r="AJ8" i="9"/>
  <c r="P298" i="3"/>
  <c r="S1" i="3"/>
  <c r="AK8" i="9"/>
  <c r="AI8" i="9"/>
  <c r="X165" i="3"/>
  <c r="X309" i="3"/>
  <c r="P165" i="3"/>
  <c r="P309" i="3"/>
  <c r="AC1" i="3"/>
  <c r="AU8" i="9"/>
  <c r="S154" i="3"/>
  <c r="S165" i="3"/>
  <c r="S309" i="3"/>
  <c r="S298" i="3"/>
  <c r="AH8" i="9"/>
  <c r="X298" i="3"/>
  <c r="X310" i="3"/>
  <c r="Z1" i="3"/>
  <c r="AR8" i="9"/>
  <c r="N95" i="3"/>
  <c r="N310" i="3"/>
  <c r="P258" i="3"/>
  <c r="S243" i="3"/>
  <c r="R1" i="6"/>
  <c r="CE8" i="9" s="1"/>
  <c r="O1" i="6"/>
  <c r="CB8" i="9" s="1"/>
  <c r="Q1" i="6"/>
  <c r="CD8" i="9" s="1"/>
  <c r="E1" i="6"/>
  <c r="BR8" i="9" s="1"/>
  <c r="K29" i="7"/>
  <c r="AG8" i="9"/>
  <c r="J1" i="6"/>
  <c r="BW8" i="9" s="1"/>
  <c r="Q413" i="6" l="1"/>
  <c r="BA1" i="6" s="1"/>
  <c r="DN8" i="9" s="1"/>
  <c r="V396" i="6"/>
  <c r="V395" i="6"/>
  <c r="AV1" i="6" s="1"/>
  <c r="DI8" i="9" s="1"/>
  <c r="M395" i="6"/>
  <c r="AR1" i="6" s="1"/>
  <c r="DE8" i="9" s="1"/>
  <c r="U248" i="6"/>
  <c r="AM1" i="6" s="1"/>
  <c r="CZ8" i="9" s="1"/>
  <c r="G395" i="6"/>
  <c r="AP1" i="6" s="1"/>
  <c r="DC8" i="9" s="1"/>
  <c r="X393" i="6"/>
  <c r="S394" i="6"/>
  <c r="J394" i="6"/>
  <c r="S395" i="6"/>
  <c r="AU1" i="6" s="1"/>
  <c r="DH8" i="9" s="1"/>
  <c r="J396" i="6"/>
  <c r="S396" i="6"/>
  <c r="Q393" i="6"/>
  <c r="Z393" i="6"/>
  <c r="Q394" i="6"/>
  <c r="Z394" i="6"/>
  <c r="O395" i="6"/>
  <c r="AS1" i="6" s="1"/>
  <c r="DF8" i="9" s="1"/>
  <c r="X395" i="6"/>
  <c r="AW1" i="6" s="1"/>
  <c r="DJ8" i="9" s="1"/>
  <c r="X396" i="6"/>
  <c r="O414" i="6"/>
  <c r="AZ1" i="6" s="1"/>
  <c r="DM8" i="9" s="1"/>
  <c r="Z396" i="6"/>
  <c r="Q396" i="6"/>
  <c r="W169" i="3"/>
  <c r="V26" i="3"/>
  <c r="S26" i="3"/>
  <c r="Y26" i="3"/>
  <c r="V25" i="3"/>
  <c r="S25" i="3"/>
  <c r="Y25" i="3"/>
  <c r="W98" i="3"/>
  <c r="W242" i="3"/>
  <c r="G24" i="3"/>
  <c r="S242" i="3"/>
  <c r="U46" i="2"/>
  <c r="W99" i="3" l="1"/>
  <c r="W100" i="3"/>
  <c r="S99" i="3"/>
  <c r="S100" i="3"/>
  <c r="W313" i="3"/>
  <c r="S24" i="3"/>
  <c r="S27" i="3" s="1"/>
  <c r="L1" i="3" s="1"/>
  <c r="AD8" i="9" s="1"/>
  <c r="V24" i="3"/>
  <c r="V27" i="3" s="1"/>
  <c r="M1" i="3" s="1"/>
  <c r="AE8" i="9" s="1"/>
  <c r="Y24" i="3"/>
  <c r="Y27" i="3" s="1"/>
  <c r="N1" i="3" s="1"/>
  <c r="AF8" i="9" s="1"/>
  <c r="G27" i="3"/>
  <c r="H1" i="3" s="1"/>
  <c r="Z8" i="9" s="1"/>
  <c r="S171" i="3"/>
  <c r="W170" i="3"/>
  <c r="W171" i="3"/>
  <c r="S170" i="3"/>
  <c r="S315" i="3" l="1"/>
  <c r="W314" i="3"/>
  <c r="V1" i="3" s="1"/>
  <c r="AN8" i="9" s="1"/>
  <c r="S314" i="3"/>
  <c r="U1" i="3" s="1"/>
  <c r="AM8" i="9" s="1"/>
  <c r="W315" i="3"/>
</calcChain>
</file>

<file path=xl/sharedStrings.xml><?xml version="1.0" encoding="utf-8"?>
<sst xmlns="http://schemas.openxmlformats.org/spreadsheetml/2006/main" count="1730" uniqueCount="693">
  <si>
    <t>終了予定年月</t>
    <rPh sb="0" eb="2">
      <t>シュウリョウ</t>
    </rPh>
    <rPh sb="2" eb="4">
      <t>ヨテイ</t>
    </rPh>
    <rPh sb="4" eb="6">
      <t>ネンゲツ</t>
    </rPh>
    <phoneticPr fontId="2"/>
  </si>
  <si>
    <t>受入人数</t>
    <rPh sb="0" eb="2">
      <t>ウケイレ</t>
    </rPh>
    <rPh sb="2" eb="4">
      <t>ニンズウ</t>
    </rPh>
    <phoneticPr fontId="2"/>
  </si>
  <si>
    <t>派遣人数</t>
    <rPh sb="0" eb="2">
      <t>ハケン</t>
    </rPh>
    <rPh sb="2" eb="4">
      <t>ニンズウ</t>
    </rPh>
    <phoneticPr fontId="2"/>
  </si>
  <si>
    <t>各研究部門（研究者）等に研究費として配分した額
（ｄ）</t>
    <rPh sb="0" eb="3">
      <t>カクケンキュウ</t>
    </rPh>
    <rPh sb="3" eb="5">
      <t>ブモン</t>
    </rPh>
    <rPh sb="6" eb="8">
      <t>ケンキュウ</t>
    </rPh>
    <rPh sb="8" eb="9">
      <t>シャ</t>
    </rPh>
    <rPh sb="10" eb="11">
      <t>トウ</t>
    </rPh>
    <rPh sb="12" eb="15">
      <t>ケンキュウヒ</t>
    </rPh>
    <rPh sb="18" eb="20">
      <t>ハイブン</t>
    </rPh>
    <rPh sb="22" eb="23">
      <t>ガク</t>
    </rPh>
    <phoneticPr fontId="2"/>
  </si>
  <si>
    <t>捻出財源</t>
    <rPh sb="0" eb="2">
      <t>ネンシュツ</t>
    </rPh>
    <rPh sb="2" eb="4">
      <t>ザイゲン</t>
    </rPh>
    <phoneticPr fontId="2"/>
  </si>
  <si>
    <t>運営費交付金（基盤的経費）の一部</t>
    <rPh sb="0" eb="3">
      <t>ウンエイヒ</t>
    </rPh>
    <rPh sb="3" eb="6">
      <t>コウフキン</t>
    </rPh>
    <rPh sb="7" eb="10">
      <t>キバンテキ</t>
    </rPh>
    <rPh sb="10" eb="12">
      <t>ケイヒ</t>
    </rPh>
    <rPh sb="14" eb="16">
      <t>イチブ</t>
    </rPh>
    <phoneticPr fontId="2"/>
  </si>
  <si>
    <t>（女性数）</t>
    <rPh sb="1" eb="3">
      <t>ジョセイ</t>
    </rPh>
    <phoneticPr fontId="2"/>
  </si>
  <si>
    <t>（外国人数）</t>
    <rPh sb="1" eb="4">
      <t>ガイコクジン</t>
    </rPh>
    <phoneticPr fontId="2"/>
  </si>
  <si>
    <t>（任期付教員数）</t>
    <rPh sb="6" eb="7">
      <t>スウ</t>
    </rPh>
    <phoneticPr fontId="2"/>
  </si>
  <si>
    <t>特別推進研究</t>
    <rPh sb="0" eb="2">
      <t>トクベツ</t>
    </rPh>
    <rPh sb="2" eb="4">
      <t>スイシン</t>
    </rPh>
    <rPh sb="4" eb="6">
      <t>ケンキュウ</t>
    </rPh>
    <phoneticPr fontId="2"/>
  </si>
  <si>
    <t>基盤研究（Ｓ）</t>
    <rPh sb="0" eb="2">
      <t>キバン</t>
    </rPh>
    <rPh sb="2" eb="4">
      <t>ケンキュウ</t>
    </rPh>
    <phoneticPr fontId="2"/>
  </si>
  <si>
    <t>基盤研究（Ａ）</t>
    <rPh sb="0" eb="2">
      <t>キバン</t>
    </rPh>
    <rPh sb="2" eb="4">
      <t>ケンキュウ</t>
    </rPh>
    <phoneticPr fontId="2"/>
  </si>
  <si>
    <t>基盤研究（Ｂ）</t>
    <rPh sb="0" eb="2">
      <t>キバン</t>
    </rPh>
    <rPh sb="2" eb="4">
      <t>ケンキュウ</t>
    </rPh>
    <phoneticPr fontId="2"/>
  </si>
  <si>
    <t>若手研究（Ａ）</t>
    <rPh sb="0" eb="2">
      <t>ワカテ</t>
    </rPh>
    <rPh sb="2" eb="4">
      <t>ケンキュウ</t>
    </rPh>
    <phoneticPr fontId="2"/>
  </si>
  <si>
    <t>若手研究（Ｂ）</t>
    <rPh sb="0" eb="2">
      <t>ワカテ</t>
    </rPh>
    <rPh sb="2" eb="4">
      <t>ケンキュウ</t>
    </rPh>
    <phoneticPr fontId="2"/>
  </si>
  <si>
    <t>特別研究促進費</t>
    <rPh sb="0" eb="2">
      <t>トクベツ</t>
    </rPh>
    <rPh sb="2" eb="4">
      <t>ケンキュウ</t>
    </rPh>
    <rPh sb="4" eb="6">
      <t>ソクシン</t>
    </rPh>
    <rPh sb="6" eb="7">
      <t>ヒ</t>
    </rPh>
    <phoneticPr fontId="2"/>
  </si>
  <si>
    <t>合　計</t>
    <rPh sb="0" eb="1">
      <t>ゴウ</t>
    </rPh>
    <rPh sb="2" eb="3">
      <t>ケイ</t>
    </rPh>
    <phoneticPr fontId="2"/>
  </si>
  <si>
    <t>支出機関名</t>
    <rPh sb="0" eb="2">
      <t>シシュツ</t>
    </rPh>
    <rPh sb="2" eb="4">
      <t>キカン</t>
    </rPh>
    <rPh sb="4" eb="5">
      <t>メイ</t>
    </rPh>
    <phoneticPr fontId="2"/>
  </si>
  <si>
    <t>研究課題名（制度名）</t>
    <rPh sb="0" eb="2">
      <t>ケンキュウ</t>
    </rPh>
    <rPh sb="2" eb="4">
      <t>カダイ</t>
    </rPh>
    <rPh sb="4" eb="5">
      <t>メイ</t>
    </rPh>
    <rPh sb="6" eb="8">
      <t>セイド</t>
    </rPh>
    <rPh sb="8" eb="9">
      <t>メイ</t>
    </rPh>
    <phoneticPr fontId="2"/>
  </si>
  <si>
    <t>○×△省</t>
    <rPh sb="3" eb="4">
      <t>ショウ</t>
    </rPh>
    <phoneticPr fontId="2"/>
  </si>
  <si>
    <t>①アジア</t>
    <phoneticPr fontId="2"/>
  </si>
  <si>
    <t>事項名</t>
    <rPh sb="0" eb="2">
      <t>ジコウ</t>
    </rPh>
    <rPh sb="2" eb="3">
      <t>メイ</t>
    </rPh>
    <phoneticPr fontId="2"/>
  </si>
  <si>
    <t>配分方法
（決定体制を含む）</t>
    <rPh sb="0" eb="2">
      <t>ハイブン</t>
    </rPh>
    <rPh sb="2" eb="4">
      <t>ホウホウ</t>
    </rPh>
    <rPh sb="6" eb="8">
      <t>ケッテイ</t>
    </rPh>
    <rPh sb="8" eb="10">
      <t>タイセイ</t>
    </rPh>
    <rPh sb="11" eb="12">
      <t>フク</t>
    </rPh>
    <phoneticPr fontId="2"/>
  </si>
  <si>
    <t>配分対象（配分対象者、事業者名等）</t>
    <rPh sb="0" eb="2">
      <t>ハイブン</t>
    </rPh>
    <rPh sb="2" eb="4">
      <t>タイショウ</t>
    </rPh>
    <rPh sb="5" eb="7">
      <t>ハイブン</t>
    </rPh>
    <rPh sb="7" eb="10">
      <t>タイショウシャ</t>
    </rPh>
    <rPh sb="11" eb="15">
      <t>ジギョウシャメイ</t>
    </rPh>
    <rPh sb="15" eb="16">
      <t>トウ</t>
    </rPh>
    <phoneticPr fontId="2"/>
  </si>
  <si>
    <t>シンポジウム・講演会</t>
    <rPh sb="7" eb="10">
      <t>コウエンカイ</t>
    </rPh>
    <phoneticPr fontId="2"/>
  </si>
  <si>
    <t>学外</t>
    <rPh sb="0" eb="2">
      <t>ガクガイ</t>
    </rPh>
    <phoneticPr fontId="2"/>
  </si>
  <si>
    <t>博士号取得者数</t>
    <rPh sb="0" eb="1">
      <t>ヒロシ</t>
    </rPh>
    <rPh sb="1" eb="2">
      <t>シ</t>
    </rPh>
    <rPh sb="2" eb="3">
      <t>ゴウ</t>
    </rPh>
    <rPh sb="3" eb="6">
      <t>シュトクシャ</t>
    </rPh>
    <rPh sb="6" eb="7">
      <t>スウ</t>
    </rPh>
    <phoneticPr fontId="2"/>
  </si>
  <si>
    <t>区分</t>
    <rPh sb="0" eb="2">
      <t>クブン</t>
    </rPh>
    <phoneticPr fontId="2"/>
  </si>
  <si>
    <t>その他</t>
    <rPh sb="2" eb="3">
      <t>タ</t>
    </rPh>
    <phoneticPr fontId="2"/>
  </si>
  <si>
    <t>計</t>
    <rPh sb="0" eb="1">
      <t>ケイ</t>
    </rPh>
    <phoneticPr fontId="2"/>
  </si>
  <si>
    <t>関係研究者名</t>
    <rPh sb="0" eb="2">
      <t>カンケイ</t>
    </rPh>
    <rPh sb="2" eb="5">
      <t>ケンキュウシャ</t>
    </rPh>
    <rPh sb="5" eb="6">
      <t>メイ</t>
    </rPh>
    <phoneticPr fontId="2"/>
  </si>
  <si>
    <t>現員数</t>
    <rPh sb="0" eb="3">
      <t>ゲンインスウ</t>
    </rPh>
    <phoneticPr fontId="2"/>
  </si>
  <si>
    <t>教授</t>
    <rPh sb="0" eb="2">
      <t>キョウジュ</t>
    </rPh>
    <phoneticPr fontId="2"/>
  </si>
  <si>
    <t>講師</t>
    <rPh sb="0" eb="2">
      <t>コウシ</t>
    </rPh>
    <phoneticPr fontId="2"/>
  </si>
  <si>
    <t>助手</t>
    <rPh sb="0" eb="2">
      <t>ジョシュ</t>
    </rPh>
    <phoneticPr fontId="2"/>
  </si>
  <si>
    <t>人</t>
    <rPh sb="0" eb="1">
      <t>ニン</t>
    </rPh>
    <phoneticPr fontId="2"/>
  </si>
  <si>
    <t>件数</t>
    <rPh sb="0" eb="2">
      <t>ケンスウ</t>
    </rPh>
    <phoneticPr fontId="2"/>
  </si>
  <si>
    <t>金額</t>
    <rPh sb="0" eb="2">
      <t>キンガク</t>
    </rPh>
    <phoneticPr fontId="2"/>
  </si>
  <si>
    <t>件</t>
    <rPh sb="0" eb="1">
      <t>ケン</t>
    </rPh>
    <phoneticPr fontId="2"/>
  </si>
  <si>
    <t>賞名</t>
    <rPh sb="0" eb="1">
      <t>ショウ</t>
    </rPh>
    <rPh sb="1" eb="2">
      <t>メイ</t>
    </rPh>
    <phoneticPr fontId="2"/>
  </si>
  <si>
    <t>受賞年月</t>
    <rPh sb="0" eb="2">
      <t>ジュショウ</t>
    </rPh>
    <rPh sb="2" eb="4">
      <t>ネンゲツ</t>
    </rPh>
    <phoneticPr fontId="2"/>
  </si>
  <si>
    <t>日本学術振興会事業</t>
    <rPh sb="0" eb="2">
      <t>ニホン</t>
    </rPh>
    <rPh sb="2" eb="4">
      <t>ガクジュツ</t>
    </rPh>
    <rPh sb="4" eb="7">
      <t>シンコウカイ</t>
    </rPh>
    <rPh sb="7" eb="9">
      <t>ジギョウ</t>
    </rPh>
    <phoneticPr fontId="2"/>
  </si>
  <si>
    <t>②北米</t>
    <rPh sb="1" eb="3">
      <t>ホクベイ</t>
    </rPh>
    <phoneticPr fontId="2"/>
  </si>
  <si>
    <t>③中南米</t>
    <rPh sb="1" eb="4">
      <t>チュウナンベイ</t>
    </rPh>
    <phoneticPr fontId="2"/>
  </si>
  <si>
    <t>⑥中東</t>
    <rPh sb="1" eb="3">
      <t>チュウトウ</t>
    </rPh>
    <phoneticPr fontId="2"/>
  </si>
  <si>
    <t>研究プロジェクト等の概要</t>
    <rPh sb="0" eb="2">
      <t>ケンキュウ</t>
    </rPh>
    <rPh sb="8" eb="9">
      <t>トウ</t>
    </rPh>
    <rPh sb="10" eb="12">
      <t>ガイヨウ</t>
    </rPh>
    <phoneticPr fontId="2"/>
  </si>
  <si>
    <t>概要</t>
    <rPh sb="0" eb="2">
      <t>ガイヨウ</t>
    </rPh>
    <phoneticPr fontId="2"/>
  </si>
  <si>
    <t>締結年月</t>
    <rPh sb="0" eb="2">
      <t>テイケツ</t>
    </rPh>
    <rPh sb="2" eb="4">
      <t>ネンゲツ</t>
    </rPh>
    <phoneticPr fontId="2"/>
  </si>
  <si>
    <t>協定名</t>
    <rPh sb="0" eb="2">
      <t>キョウテイ</t>
    </rPh>
    <rPh sb="2" eb="3">
      <t>メイ</t>
    </rPh>
    <phoneticPr fontId="2"/>
  </si>
  <si>
    <t>受賞者氏名</t>
    <rPh sb="0" eb="3">
      <t>ジュショウシャ</t>
    </rPh>
    <rPh sb="3" eb="5">
      <t>シメイ</t>
    </rPh>
    <phoneticPr fontId="2"/>
  </si>
  <si>
    <t>学内</t>
    <rPh sb="0" eb="2">
      <t>ガクナイ</t>
    </rPh>
    <phoneticPr fontId="2"/>
  </si>
  <si>
    <t>文部科学省事業</t>
    <rPh sb="0" eb="2">
      <t>モンブ</t>
    </rPh>
    <rPh sb="2" eb="5">
      <t>カガクショウ</t>
    </rPh>
    <rPh sb="5" eb="7">
      <t>ジギョウ</t>
    </rPh>
    <phoneticPr fontId="2"/>
  </si>
  <si>
    <t>当該法人による事業</t>
    <rPh sb="0" eb="2">
      <t>トウガイ</t>
    </rPh>
    <rPh sb="2" eb="4">
      <t>ホウジン</t>
    </rPh>
    <rPh sb="7" eb="9">
      <t>ジギョウ</t>
    </rPh>
    <phoneticPr fontId="2"/>
  </si>
  <si>
    <t>合計</t>
    <rPh sb="0" eb="2">
      <t>ゴウケイ</t>
    </rPh>
    <phoneticPr fontId="2"/>
  </si>
  <si>
    <t>助教</t>
    <rPh sb="0" eb="1">
      <t>ジョ</t>
    </rPh>
    <rPh sb="1" eb="2">
      <t>キョウ</t>
    </rPh>
    <phoneticPr fontId="2"/>
  </si>
  <si>
    <t>〔単位：百万円〕</t>
  </si>
  <si>
    <t>〔単位：人〕</t>
    <rPh sb="4" eb="5">
      <t>ニン</t>
    </rPh>
    <phoneticPr fontId="2"/>
  </si>
  <si>
    <t>④ヨーロッパ</t>
    <phoneticPr fontId="2"/>
  </si>
  <si>
    <t>⑤オセアニア</t>
    <phoneticPr fontId="2"/>
  </si>
  <si>
    <t>⑦アフリカ</t>
    <phoneticPr fontId="2"/>
  </si>
  <si>
    <t>その他の事業</t>
    <rPh sb="2" eb="3">
      <t>タ</t>
    </rPh>
    <rPh sb="4" eb="6">
      <t>ジギョウ</t>
    </rPh>
    <phoneticPr fontId="2"/>
  </si>
  <si>
    <t>区　分</t>
    <rPh sb="0" eb="1">
      <t>ク</t>
    </rPh>
    <rPh sb="2" eb="3">
      <t>ブン</t>
    </rPh>
    <phoneticPr fontId="2"/>
  </si>
  <si>
    <t>事業区分</t>
    <rPh sb="0" eb="2">
      <t>ジギョウ</t>
    </rPh>
    <rPh sb="2" eb="4">
      <t>クブン</t>
    </rPh>
    <phoneticPr fontId="2"/>
  </si>
  <si>
    <t>派遣先国</t>
    <rPh sb="0" eb="3">
      <t>ハケンサキ</t>
    </rPh>
    <rPh sb="3" eb="4">
      <t>コク</t>
    </rPh>
    <phoneticPr fontId="2"/>
  </si>
  <si>
    <t>区         分</t>
    <rPh sb="0" eb="1">
      <t>ク</t>
    </rPh>
    <rPh sb="10" eb="11">
      <t>ブン</t>
    </rPh>
    <phoneticPr fontId="2"/>
  </si>
  <si>
    <t>参加人数</t>
    <rPh sb="0" eb="2">
      <t>サンカ</t>
    </rPh>
    <rPh sb="2" eb="4">
      <t>ニンズウ</t>
    </rPh>
    <phoneticPr fontId="2"/>
  </si>
  <si>
    <t>小計</t>
    <rPh sb="0" eb="2">
      <t>ショウケイ</t>
    </rPh>
    <phoneticPr fontId="2"/>
  </si>
  <si>
    <t>期間</t>
    <rPh sb="0" eb="2">
      <t>キカン</t>
    </rPh>
    <phoneticPr fontId="2"/>
  </si>
  <si>
    <t>相手方機関名</t>
    <rPh sb="0" eb="2">
      <t>アイテ</t>
    </rPh>
    <rPh sb="2" eb="3">
      <t>ガタ</t>
    </rPh>
    <rPh sb="3" eb="5">
      <t>キカン</t>
    </rPh>
    <rPh sb="5" eb="6">
      <t>メイ</t>
    </rPh>
    <phoneticPr fontId="2"/>
  </si>
  <si>
    <t>合計</t>
    <rPh sb="0" eb="1">
      <t>ゴウ</t>
    </rPh>
    <rPh sb="1" eb="2">
      <t>ケイ</t>
    </rPh>
    <phoneticPr fontId="2"/>
  </si>
  <si>
    <t>受入年度</t>
    <rPh sb="0" eb="1">
      <t>ウ</t>
    </rPh>
    <rPh sb="1" eb="2">
      <t>イ</t>
    </rPh>
    <rPh sb="2" eb="3">
      <t>トシ</t>
    </rPh>
    <rPh sb="3" eb="4">
      <t>ド</t>
    </rPh>
    <phoneticPr fontId="2"/>
  </si>
  <si>
    <t>開催期間</t>
    <rPh sb="0" eb="2">
      <t>カイサイ</t>
    </rPh>
    <rPh sb="2" eb="4">
      <t>キカン</t>
    </rPh>
    <phoneticPr fontId="2"/>
  </si>
  <si>
    <t>形態（区分）</t>
    <rPh sb="0" eb="2">
      <t>ケイタイ</t>
    </rPh>
    <rPh sb="3" eb="5">
      <t>クブン</t>
    </rPh>
    <phoneticPr fontId="2"/>
  </si>
  <si>
    <t>①アジア</t>
    <phoneticPr fontId="2"/>
  </si>
  <si>
    <t>研究費
総額
(外部資金を含む）
（b）</t>
    <phoneticPr fontId="2"/>
  </si>
  <si>
    <t>No.</t>
    <phoneticPr fontId="2"/>
  </si>
  <si>
    <t>研究活動スタート支援</t>
    <rPh sb="0" eb="2">
      <t>ケンキュウ</t>
    </rPh>
    <rPh sb="2" eb="4">
      <t>カツドウ</t>
    </rPh>
    <rPh sb="8" eb="10">
      <t>シエン</t>
    </rPh>
    <phoneticPr fontId="2"/>
  </si>
  <si>
    <t>招へい状況</t>
    <rPh sb="0" eb="1">
      <t>ショウ</t>
    </rPh>
    <rPh sb="3" eb="5">
      <t>ジョウキョウ</t>
    </rPh>
    <phoneticPr fontId="2"/>
  </si>
  <si>
    <t>派遣状況</t>
    <rPh sb="0" eb="2">
      <t>ハケン</t>
    </rPh>
    <rPh sb="2" eb="4">
      <t>ジョウキョウ</t>
    </rPh>
    <phoneticPr fontId="2"/>
  </si>
  <si>
    <t>経費等
（百万円）</t>
    <rPh sb="0" eb="2">
      <t>ケイヒ</t>
    </rPh>
    <rPh sb="2" eb="3">
      <t>トウ</t>
    </rPh>
    <rPh sb="5" eb="7">
      <t>ヒャクマン</t>
    </rPh>
    <rPh sb="7" eb="8">
      <t>エン</t>
    </rPh>
    <phoneticPr fontId="2"/>
  </si>
  <si>
    <t>研究施設・設備名</t>
    <rPh sb="0" eb="2">
      <t>ケンキュウ</t>
    </rPh>
    <rPh sb="2" eb="4">
      <t>シセツ</t>
    </rPh>
    <rPh sb="5" eb="7">
      <t>セツビ</t>
    </rPh>
    <rPh sb="7" eb="8">
      <t>メイ</t>
    </rPh>
    <phoneticPr fontId="2"/>
  </si>
  <si>
    <t>性能</t>
    <rPh sb="0" eb="2">
      <t>セイノウ</t>
    </rPh>
    <phoneticPr fontId="2"/>
  </si>
  <si>
    <t>施設・設備の概要及び目的</t>
    <rPh sb="0" eb="2">
      <t>シセツ</t>
    </rPh>
    <rPh sb="3" eb="5">
      <t>セツビ</t>
    </rPh>
    <rPh sb="6" eb="8">
      <t>ガイヨウ</t>
    </rPh>
    <rPh sb="8" eb="9">
      <t>オヨ</t>
    </rPh>
    <rPh sb="10" eb="12">
      <t>モクテキ</t>
    </rPh>
    <phoneticPr fontId="2"/>
  </si>
  <si>
    <t>稼動状況</t>
    <rPh sb="0" eb="2">
      <t>カドウ</t>
    </rPh>
    <rPh sb="2" eb="4">
      <t>ジョウキョウ</t>
    </rPh>
    <phoneticPr fontId="2"/>
  </si>
  <si>
    <t>使用者の所属機関</t>
    <rPh sb="0" eb="3">
      <t>シヨウシャ</t>
    </rPh>
    <rPh sb="4" eb="6">
      <t>ショゾク</t>
    </rPh>
    <rPh sb="6" eb="8">
      <t>キカン</t>
    </rPh>
    <phoneticPr fontId="2"/>
  </si>
  <si>
    <t>年間使用人数</t>
    <rPh sb="0" eb="2">
      <t>ネンカン</t>
    </rPh>
    <rPh sb="2" eb="4">
      <t>シヨウ</t>
    </rPh>
    <rPh sb="4" eb="6">
      <t>ニンズウ</t>
    </rPh>
    <phoneticPr fontId="2"/>
  </si>
  <si>
    <t>共同利用者数</t>
    <rPh sb="0" eb="2">
      <t>キョウドウ</t>
    </rPh>
    <rPh sb="2" eb="5">
      <t>リヨウシャ</t>
    </rPh>
    <rPh sb="5" eb="6">
      <t>スウ</t>
    </rPh>
    <phoneticPr fontId="2"/>
  </si>
  <si>
    <t>学内（法人内）</t>
    <rPh sb="0" eb="2">
      <t>ガクナイ</t>
    </rPh>
    <rPh sb="3" eb="5">
      <t>ホウジン</t>
    </rPh>
    <rPh sb="5" eb="6">
      <t>ナイ</t>
    </rPh>
    <phoneticPr fontId="2"/>
  </si>
  <si>
    <t>国立大学</t>
    <rPh sb="0" eb="2">
      <t>コクリツ</t>
    </rPh>
    <rPh sb="2" eb="4">
      <t>ダイガク</t>
    </rPh>
    <phoneticPr fontId="2"/>
  </si>
  <si>
    <t>公立大学</t>
    <rPh sb="0" eb="2">
      <t>コウリツ</t>
    </rPh>
    <rPh sb="2" eb="4">
      <t>ダイガク</t>
    </rPh>
    <phoneticPr fontId="2"/>
  </si>
  <si>
    <t>私立大学</t>
    <rPh sb="0" eb="2">
      <t>シリツ</t>
    </rPh>
    <rPh sb="2" eb="4">
      <t>ダイガク</t>
    </rPh>
    <phoneticPr fontId="2"/>
  </si>
  <si>
    <t>大学共同利用機関法人</t>
    <rPh sb="0" eb="2">
      <t>ダイガク</t>
    </rPh>
    <rPh sb="2" eb="4">
      <t>キョウドウ</t>
    </rPh>
    <rPh sb="4" eb="6">
      <t>リヨウ</t>
    </rPh>
    <rPh sb="6" eb="8">
      <t>キカン</t>
    </rPh>
    <rPh sb="8" eb="10">
      <t>ホウジン</t>
    </rPh>
    <phoneticPr fontId="2"/>
  </si>
  <si>
    <t>独立行政法人等公的研究機関</t>
    <rPh sb="0" eb="6">
      <t>ドクリツ</t>
    </rPh>
    <rPh sb="6" eb="7">
      <t>トウ</t>
    </rPh>
    <rPh sb="7" eb="9">
      <t>コウテキ</t>
    </rPh>
    <rPh sb="9" eb="11">
      <t>ケンキュウ</t>
    </rPh>
    <rPh sb="11" eb="13">
      <t>キカン</t>
    </rPh>
    <phoneticPr fontId="2"/>
  </si>
  <si>
    <t>民間機関</t>
    <rPh sb="0" eb="2">
      <t>ミンカン</t>
    </rPh>
    <rPh sb="2" eb="4">
      <t>キカン</t>
    </rPh>
    <phoneticPr fontId="2"/>
  </si>
  <si>
    <t>外国機関</t>
    <rPh sb="0" eb="2">
      <t>ガイコク</t>
    </rPh>
    <rPh sb="2" eb="4">
      <t>キカン</t>
    </rPh>
    <phoneticPr fontId="2"/>
  </si>
  <si>
    <t>分野</t>
    <rPh sb="0" eb="2">
      <t>ブンヤ</t>
    </rPh>
    <phoneticPr fontId="2"/>
  </si>
  <si>
    <t>対象</t>
    <rPh sb="0" eb="2">
      <t>タイショウ</t>
    </rPh>
    <phoneticPr fontId="2"/>
  </si>
  <si>
    <t>公開講座等名称</t>
    <rPh sb="0" eb="2">
      <t>コウカイ</t>
    </rPh>
    <rPh sb="2" eb="4">
      <t>コウザ</t>
    </rPh>
    <rPh sb="4" eb="5">
      <t>トウ</t>
    </rPh>
    <rPh sb="5" eb="7">
      <t>メイショウ</t>
    </rPh>
    <phoneticPr fontId="2"/>
  </si>
  <si>
    <t>備考</t>
    <rPh sb="0" eb="2">
      <t>ビコウ</t>
    </rPh>
    <phoneticPr fontId="2"/>
  </si>
  <si>
    <t>運転経費（千円／年）</t>
    <rPh sb="0" eb="2">
      <t>ウンテン</t>
    </rPh>
    <rPh sb="2" eb="4">
      <t>ケイヒ</t>
    </rPh>
    <rPh sb="5" eb="7">
      <t>センエン</t>
    </rPh>
    <rPh sb="8" eb="9">
      <t>ネン</t>
    </rPh>
    <phoneticPr fontId="2"/>
  </si>
  <si>
    <t>設置時の導入経費（千円）</t>
    <rPh sb="0" eb="2">
      <t>セッチ</t>
    </rPh>
    <rPh sb="2" eb="3">
      <t>ジ</t>
    </rPh>
    <rPh sb="4" eb="6">
      <t>ドウニュウ</t>
    </rPh>
    <rPh sb="6" eb="8">
      <t>ケイヒ</t>
    </rPh>
    <rPh sb="9" eb="11">
      <t>センエン</t>
    </rPh>
    <phoneticPr fontId="2"/>
  </si>
  <si>
    <t>開催時期</t>
    <rPh sb="0" eb="2">
      <t>カイサイ</t>
    </rPh>
    <rPh sb="2" eb="4">
      <t>ジキ</t>
    </rPh>
    <phoneticPr fontId="2"/>
  </si>
  <si>
    <t>国際シンポジウム等名称</t>
    <rPh sb="0" eb="2">
      <t>コクサイ</t>
    </rPh>
    <rPh sb="8" eb="9">
      <t>トウ</t>
    </rPh>
    <rPh sb="9" eb="11">
      <t>メイショウ</t>
    </rPh>
    <phoneticPr fontId="2"/>
  </si>
  <si>
    <t>設置年月日</t>
    <rPh sb="0" eb="2">
      <t>セッチ</t>
    </rPh>
    <rPh sb="2" eb="5">
      <t>ネンガッピ</t>
    </rPh>
    <phoneticPr fontId="2"/>
  </si>
  <si>
    <t>国費</t>
    <rPh sb="0" eb="2">
      <t>コクヒ</t>
    </rPh>
    <phoneticPr fontId="2"/>
  </si>
  <si>
    <t>※国費がある場合は主な財源（３件以内）を記載。
（例）運営費交付金、施設整備費補助金、科学研究費補助金</t>
    <rPh sb="1" eb="3">
      <t>コクヒ</t>
    </rPh>
    <rPh sb="6" eb="8">
      <t>バアイ</t>
    </rPh>
    <rPh sb="9" eb="10">
      <t>オモ</t>
    </rPh>
    <rPh sb="11" eb="13">
      <t>ザイゲン</t>
    </rPh>
    <rPh sb="15" eb="16">
      <t>ケン</t>
    </rPh>
    <rPh sb="16" eb="18">
      <t>イナイ</t>
    </rPh>
    <rPh sb="20" eb="22">
      <t>キサイ</t>
    </rPh>
    <rPh sb="25" eb="26">
      <t>レイ</t>
    </rPh>
    <rPh sb="27" eb="30">
      <t>ウンエイヒ</t>
    </rPh>
    <rPh sb="30" eb="33">
      <t>コウフキン</t>
    </rPh>
    <rPh sb="34" eb="36">
      <t>シセツ</t>
    </rPh>
    <rPh sb="36" eb="39">
      <t>セイビヒ</t>
    </rPh>
    <rPh sb="39" eb="42">
      <t>ホジョキン</t>
    </rPh>
    <rPh sb="43" eb="51">
      <t>カガク</t>
    </rPh>
    <phoneticPr fontId="2"/>
  </si>
  <si>
    <t>准教授</t>
    <rPh sb="0" eb="1">
      <t>ジュン</t>
    </rPh>
    <rPh sb="1" eb="3">
      <t>キョウジュ</t>
    </rPh>
    <phoneticPr fontId="2"/>
  </si>
  <si>
    <t>受賞対象となった研究課題名等</t>
    <rPh sb="0" eb="2">
      <t>ジュショウ</t>
    </rPh>
    <rPh sb="2" eb="4">
      <t>タイショウ</t>
    </rPh>
    <rPh sb="8" eb="10">
      <t>ケンキュウ</t>
    </rPh>
    <rPh sb="10" eb="12">
      <t>カダイ</t>
    </rPh>
    <rPh sb="12" eb="13">
      <t>メイ</t>
    </rPh>
    <rPh sb="13" eb="14">
      <t>トウ</t>
    </rPh>
    <phoneticPr fontId="2"/>
  </si>
  <si>
    <t>主なもの</t>
    <rPh sb="0" eb="1">
      <t>オモ</t>
    </rPh>
    <phoneticPr fontId="2"/>
  </si>
  <si>
    <t>参加件数</t>
    <rPh sb="0" eb="2">
      <t>サンカ</t>
    </rPh>
    <rPh sb="2" eb="4">
      <t>ケンスウ</t>
    </rPh>
    <phoneticPr fontId="2"/>
  </si>
  <si>
    <t>掲載論文数</t>
    <rPh sb="0" eb="2">
      <t>ケイサイ</t>
    </rPh>
    <rPh sb="2" eb="4">
      <t>ロンブン</t>
    </rPh>
    <rPh sb="4" eb="5">
      <t>スウ</t>
    </rPh>
    <phoneticPr fontId="2"/>
  </si>
  <si>
    <t>論文名</t>
    <rPh sb="0" eb="3">
      <t>ロンブンメイ</t>
    </rPh>
    <phoneticPr fontId="2"/>
  </si>
  <si>
    <t>発表者名</t>
    <rPh sb="0" eb="3">
      <t>ハッピョウシャ</t>
    </rPh>
    <rPh sb="3" eb="4">
      <t>メイ</t>
    </rPh>
    <phoneticPr fontId="2"/>
  </si>
  <si>
    <t>インパクトファクター以外の指標とその理由</t>
    <rPh sb="10" eb="12">
      <t>イガイ</t>
    </rPh>
    <rPh sb="13" eb="15">
      <t>シヒョウ</t>
    </rPh>
    <rPh sb="18" eb="20">
      <t>リユウ</t>
    </rPh>
    <phoneticPr fontId="2"/>
  </si>
  <si>
    <t>受賞総数</t>
    <rPh sb="0" eb="2">
      <t>ジュショウ</t>
    </rPh>
    <rPh sb="2" eb="4">
      <t>ソウスウ</t>
    </rPh>
    <phoneticPr fontId="2"/>
  </si>
  <si>
    <t>総数</t>
    <rPh sb="0" eb="2">
      <t>ソウスウ</t>
    </rPh>
    <phoneticPr fontId="2"/>
  </si>
  <si>
    <t>教員数
（a）</t>
    <rPh sb="0" eb="2">
      <t>キョウイン</t>
    </rPh>
    <rPh sb="2" eb="3">
      <t>スウ</t>
    </rPh>
    <phoneticPr fontId="2"/>
  </si>
  <si>
    <t>教員１人当たりの研究費
（外部資金を含む）
(b)/(a)</t>
    <rPh sb="0" eb="2">
      <t>キョウイン</t>
    </rPh>
    <phoneticPr fontId="2"/>
  </si>
  <si>
    <t>教員１人当たりの
研究費
（外部資金除く）
(ｃ)/(a)</t>
    <rPh sb="0" eb="2">
      <t>キョウイン</t>
    </rPh>
    <phoneticPr fontId="2"/>
  </si>
  <si>
    <t>採択率</t>
    <rPh sb="0" eb="2">
      <t>サイタク</t>
    </rPh>
    <rPh sb="2" eb="3">
      <t>リツ</t>
    </rPh>
    <phoneticPr fontId="2"/>
  </si>
  <si>
    <t>金額（千円）</t>
    <rPh sb="0" eb="2">
      <t>キンガク</t>
    </rPh>
    <rPh sb="3" eb="5">
      <t>センエン</t>
    </rPh>
    <phoneticPr fontId="2"/>
  </si>
  <si>
    <t>応募</t>
    <rPh sb="0" eb="2">
      <t>オウボ</t>
    </rPh>
    <phoneticPr fontId="2"/>
  </si>
  <si>
    <t>採択</t>
    <rPh sb="0" eb="2">
      <t>サイタク</t>
    </rPh>
    <phoneticPr fontId="2"/>
  </si>
  <si>
    <t>合計
（千円）</t>
    <rPh sb="0" eb="2">
      <t>ゴウケイ</t>
    </rPh>
    <rPh sb="4" eb="6">
      <t>センエン</t>
    </rPh>
    <phoneticPr fontId="2"/>
  </si>
  <si>
    <t>上：直接経費</t>
    <rPh sb="0" eb="1">
      <t>ウエ</t>
    </rPh>
    <rPh sb="2" eb="4">
      <t>チョクセツ</t>
    </rPh>
    <rPh sb="4" eb="6">
      <t>ケイヒ</t>
    </rPh>
    <phoneticPr fontId="2"/>
  </si>
  <si>
    <t>％</t>
    <phoneticPr fontId="2"/>
  </si>
  <si>
    <t>下：間接経費</t>
    <rPh sb="0" eb="1">
      <t>シタ</t>
    </rPh>
    <rPh sb="2" eb="4">
      <t>カンセツ</t>
    </rPh>
    <rPh sb="4" eb="6">
      <t>ケイヒ</t>
    </rPh>
    <phoneticPr fontId="2"/>
  </si>
  <si>
    <t>新規</t>
    <rPh sb="0" eb="2">
      <t>シンキ</t>
    </rPh>
    <phoneticPr fontId="2"/>
  </si>
  <si>
    <t>継続</t>
    <rPh sb="0" eb="2">
      <t>ケイゾク</t>
    </rPh>
    <phoneticPr fontId="2"/>
  </si>
  <si>
    <t>基盤研究（C)</t>
    <rPh sb="0" eb="2">
      <t>キバン</t>
    </rPh>
    <rPh sb="2" eb="4">
      <t>ケンキュウ</t>
    </rPh>
    <phoneticPr fontId="2"/>
  </si>
  <si>
    <t>研究成果公開促進費</t>
    <rPh sb="0" eb="2">
      <t>ケンキュウ</t>
    </rPh>
    <rPh sb="2" eb="4">
      <t>セイカ</t>
    </rPh>
    <rPh sb="4" eb="6">
      <t>コウカイ</t>
    </rPh>
    <rPh sb="6" eb="9">
      <t>ソクシンヒ</t>
    </rPh>
    <phoneticPr fontId="2"/>
  </si>
  <si>
    <t>新規</t>
  </si>
  <si>
    <t>継続</t>
  </si>
  <si>
    <t>その他の補助金等</t>
    <rPh sb="2" eb="3">
      <t>タ</t>
    </rPh>
    <rPh sb="4" eb="7">
      <t>ホジョキン</t>
    </rPh>
    <rPh sb="7" eb="8">
      <t>トウ</t>
    </rPh>
    <phoneticPr fontId="2"/>
  </si>
  <si>
    <t>（若手数（35歳以下））</t>
    <rPh sb="1" eb="3">
      <t>ワカテ</t>
    </rPh>
    <rPh sb="3" eb="4">
      <t>スウ</t>
    </rPh>
    <rPh sb="7" eb="8">
      <t>サイ</t>
    </rPh>
    <rPh sb="8" eb="10">
      <t>イカ</t>
    </rPh>
    <phoneticPr fontId="2"/>
  </si>
  <si>
    <t>（女性数）</t>
    <phoneticPr fontId="2"/>
  </si>
  <si>
    <t>（外国人数）</t>
    <phoneticPr fontId="2"/>
  </si>
  <si>
    <t>（若手数（35歳以下））</t>
    <rPh sb="3" eb="4">
      <t>スウ</t>
    </rPh>
    <phoneticPr fontId="2"/>
  </si>
  <si>
    <t>常勤</t>
    <rPh sb="0" eb="2">
      <t>ジョウキン</t>
    </rPh>
    <phoneticPr fontId="2"/>
  </si>
  <si>
    <t>非常勤</t>
    <rPh sb="0" eb="3">
      <t>ヒジョウキン</t>
    </rPh>
    <phoneticPr fontId="2"/>
  </si>
  <si>
    <t>　総数</t>
    <rPh sb="1" eb="3">
      <t>ソウスウ</t>
    </rPh>
    <phoneticPr fontId="2"/>
  </si>
  <si>
    <t>化学</t>
    <rPh sb="0" eb="2">
      <t>カガク</t>
    </rPh>
    <phoneticPr fontId="2"/>
  </si>
  <si>
    <t>材料科学</t>
    <rPh sb="0" eb="2">
      <t>ザイリョウ</t>
    </rPh>
    <rPh sb="2" eb="4">
      <t>カガク</t>
    </rPh>
    <phoneticPr fontId="2"/>
  </si>
  <si>
    <t>物理学</t>
    <rPh sb="0" eb="3">
      <t>ブツリガク</t>
    </rPh>
    <phoneticPr fontId="2"/>
  </si>
  <si>
    <t>計算機＆数学</t>
    <rPh sb="0" eb="3">
      <t>ケイサンキ</t>
    </rPh>
    <rPh sb="4" eb="6">
      <t>スウガク</t>
    </rPh>
    <phoneticPr fontId="2"/>
  </si>
  <si>
    <t>工学</t>
    <rPh sb="0" eb="2">
      <t>コウガク</t>
    </rPh>
    <phoneticPr fontId="2"/>
  </si>
  <si>
    <t>環境＆地球科学</t>
    <rPh sb="0" eb="2">
      <t>カンキョウ</t>
    </rPh>
    <rPh sb="3" eb="5">
      <t>チキュウ</t>
    </rPh>
    <rPh sb="5" eb="7">
      <t>カガク</t>
    </rPh>
    <phoneticPr fontId="2"/>
  </si>
  <si>
    <t>臨床医学</t>
    <rPh sb="0" eb="2">
      <t>リンショウ</t>
    </rPh>
    <rPh sb="2" eb="4">
      <t>イガク</t>
    </rPh>
    <phoneticPr fontId="2"/>
  </si>
  <si>
    <t>基礎生命科学</t>
    <rPh sb="0" eb="2">
      <t>キソ</t>
    </rPh>
    <rPh sb="2" eb="4">
      <t>セイメイ</t>
    </rPh>
    <rPh sb="4" eb="6">
      <t>カガク</t>
    </rPh>
    <phoneticPr fontId="2"/>
  </si>
  <si>
    <t>人文社会系</t>
    <rPh sb="0" eb="2">
      <t>ジンブン</t>
    </rPh>
    <rPh sb="2" eb="5">
      <t>シャカイケイ</t>
    </rPh>
    <phoneticPr fontId="2"/>
  </si>
  <si>
    <t>任期制導入状況　</t>
    <phoneticPr fontId="2"/>
  </si>
  <si>
    <t>文部科学省以外の府省庁の補助金等</t>
    <rPh sb="0" eb="2">
      <t>モンブ</t>
    </rPh>
    <rPh sb="2" eb="5">
      <t>カガクショウ</t>
    </rPh>
    <rPh sb="5" eb="7">
      <t>イガイ</t>
    </rPh>
    <rPh sb="8" eb="9">
      <t>フ</t>
    </rPh>
    <rPh sb="9" eb="11">
      <t>ショウチョウ</t>
    </rPh>
    <rPh sb="12" eb="15">
      <t>ホジョキン</t>
    </rPh>
    <rPh sb="15" eb="16">
      <t>トウ</t>
    </rPh>
    <phoneticPr fontId="2"/>
  </si>
  <si>
    <t>常勤－現員数</t>
    <rPh sb="0" eb="2">
      <t>ジョウキン</t>
    </rPh>
    <rPh sb="3" eb="5">
      <t>ゲンイン</t>
    </rPh>
    <rPh sb="5" eb="6">
      <t>スウ</t>
    </rPh>
    <phoneticPr fontId="2"/>
  </si>
  <si>
    <t>常勤－現員数（女性数）</t>
    <rPh sb="0" eb="2">
      <t>ジョウキン</t>
    </rPh>
    <rPh sb="3" eb="5">
      <t>ゲンイン</t>
    </rPh>
    <rPh sb="5" eb="6">
      <t>スウ</t>
    </rPh>
    <rPh sb="7" eb="9">
      <t>ジョセイ</t>
    </rPh>
    <rPh sb="9" eb="10">
      <t>スウ</t>
    </rPh>
    <phoneticPr fontId="2"/>
  </si>
  <si>
    <t>常勤－現員数（外国人数）</t>
    <rPh sb="0" eb="2">
      <t>ジョウキン</t>
    </rPh>
    <rPh sb="3" eb="5">
      <t>ゲンイン</t>
    </rPh>
    <rPh sb="5" eb="6">
      <t>スウ</t>
    </rPh>
    <rPh sb="7" eb="9">
      <t>ガイコク</t>
    </rPh>
    <rPh sb="9" eb="10">
      <t>ジン</t>
    </rPh>
    <rPh sb="10" eb="11">
      <t>スウ</t>
    </rPh>
    <phoneticPr fontId="2"/>
  </si>
  <si>
    <t>常勤－現員数（若手数）</t>
    <rPh sb="0" eb="2">
      <t>ジョウキン</t>
    </rPh>
    <rPh sb="3" eb="5">
      <t>ゲンイン</t>
    </rPh>
    <rPh sb="5" eb="6">
      <t>スウ</t>
    </rPh>
    <rPh sb="7" eb="9">
      <t>ワカテ</t>
    </rPh>
    <rPh sb="9" eb="10">
      <t>スウ</t>
    </rPh>
    <phoneticPr fontId="2"/>
  </si>
  <si>
    <t>非常勤－現員数</t>
    <rPh sb="0" eb="3">
      <t>ヒジョウキン</t>
    </rPh>
    <rPh sb="4" eb="6">
      <t>ゲンイン</t>
    </rPh>
    <rPh sb="6" eb="7">
      <t>スウ</t>
    </rPh>
    <phoneticPr fontId="2"/>
  </si>
  <si>
    <t>非常勤－現員数（女性数）</t>
    <rPh sb="0" eb="3">
      <t>ヒジョウキン</t>
    </rPh>
    <rPh sb="4" eb="6">
      <t>ゲンイン</t>
    </rPh>
    <rPh sb="6" eb="7">
      <t>スウ</t>
    </rPh>
    <rPh sb="8" eb="10">
      <t>ジョセイ</t>
    </rPh>
    <rPh sb="10" eb="11">
      <t>スウ</t>
    </rPh>
    <phoneticPr fontId="2"/>
  </si>
  <si>
    <t>非常勤－現員数（外国人数）</t>
    <rPh sb="0" eb="3">
      <t>ヒジョウキン</t>
    </rPh>
    <rPh sb="4" eb="6">
      <t>ゲンイン</t>
    </rPh>
    <rPh sb="6" eb="7">
      <t>スウ</t>
    </rPh>
    <rPh sb="8" eb="10">
      <t>ガイコク</t>
    </rPh>
    <rPh sb="10" eb="11">
      <t>ジン</t>
    </rPh>
    <rPh sb="11" eb="12">
      <t>スウ</t>
    </rPh>
    <phoneticPr fontId="2"/>
  </si>
  <si>
    <t>非常勤－現員数（若手数）</t>
    <rPh sb="0" eb="3">
      <t>ヒジョウキン</t>
    </rPh>
    <rPh sb="4" eb="6">
      <t>ゲンイン</t>
    </rPh>
    <rPh sb="6" eb="7">
      <t>スウ</t>
    </rPh>
    <rPh sb="8" eb="10">
      <t>ワカテ</t>
    </rPh>
    <rPh sb="10" eb="11">
      <t>スウ</t>
    </rPh>
    <phoneticPr fontId="2"/>
  </si>
  <si>
    <t>人員（総数）</t>
    <rPh sb="0" eb="2">
      <t>ジンイン</t>
    </rPh>
    <rPh sb="3" eb="5">
      <t>ソウスウ</t>
    </rPh>
    <phoneticPr fontId="2"/>
  </si>
  <si>
    <t>その他の補助金額</t>
    <rPh sb="2" eb="3">
      <t>タ</t>
    </rPh>
    <rPh sb="4" eb="7">
      <t>ホジョキン</t>
    </rPh>
    <rPh sb="7" eb="8">
      <t>ガク</t>
    </rPh>
    <phoneticPr fontId="2"/>
  </si>
  <si>
    <t>民間件数</t>
    <rPh sb="0" eb="2">
      <t>ミンカン</t>
    </rPh>
    <rPh sb="2" eb="4">
      <t>ケンスウ</t>
    </rPh>
    <phoneticPr fontId="2"/>
  </si>
  <si>
    <t>民間金額</t>
    <rPh sb="0" eb="2">
      <t>ミンカン</t>
    </rPh>
    <rPh sb="2" eb="4">
      <t>キンガク</t>
    </rPh>
    <phoneticPr fontId="2"/>
  </si>
  <si>
    <t>受託件数</t>
    <rPh sb="0" eb="2">
      <t>ジュタク</t>
    </rPh>
    <rPh sb="2" eb="4">
      <t>ケンスウ</t>
    </rPh>
    <phoneticPr fontId="2"/>
  </si>
  <si>
    <t>受託金額</t>
    <rPh sb="0" eb="2">
      <t>ジュタク</t>
    </rPh>
    <rPh sb="2" eb="4">
      <t>キンガク</t>
    </rPh>
    <phoneticPr fontId="2"/>
  </si>
  <si>
    <t>寄附金件数</t>
    <rPh sb="0" eb="3">
      <t>キフキン</t>
    </rPh>
    <rPh sb="3" eb="5">
      <t>ケンスウ</t>
    </rPh>
    <phoneticPr fontId="2"/>
  </si>
  <si>
    <t>寄附金金額</t>
    <rPh sb="0" eb="3">
      <t>キフキン</t>
    </rPh>
    <rPh sb="3" eb="5">
      <t>キンガク</t>
    </rPh>
    <phoneticPr fontId="2"/>
  </si>
  <si>
    <t>↑集計用セルのため削除・変更等しないでください。</t>
    <rPh sb="1" eb="4">
      <t>シュウケイヨウ</t>
    </rPh>
    <rPh sb="9" eb="11">
      <t>サクジョ</t>
    </rPh>
    <rPh sb="12" eb="14">
      <t>ヘンコウ</t>
    </rPh>
    <rPh sb="14" eb="15">
      <t>トウ</t>
    </rPh>
    <phoneticPr fontId="2"/>
  </si>
  <si>
    <t>常勤－併任数</t>
    <rPh sb="0" eb="2">
      <t>ジョウキン</t>
    </rPh>
    <rPh sb="3" eb="5">
      <t>ヘイニン</t>
    </rPh>
    <rPh sb="5" eb="6">
      <t>スウ</t>
    </rPh>
    <phoneticPr fontId="2"/>
  </si>
  <si>
    <t>常勤－任期付</t>
    <rPh sb="0" eb="2">
      <t>ジョウキン</t>
    </rPh>
    <rPh sb="3" eb="5">
      <t>ニンキ</t>
    </rPh>
    <rPh sb="5" eb="6">
      <t>ツキ</t>
    </rPh>
    <phoneticPr fontId="2"/>
  </si>
  <si>
    <t>教員１人当たりの
研究費
（各研究部門（研究者）等に研究費として配分した額）
(d)/(a)</t>
    <rPh sb="0" eb="2">
      <t>キョウイン</t>
    </rPh>
    <phoneticPr fontId="2"/>
  </si>
  <si>
    <t>：</t>
    <phoneticPr fontId="2"/>
  </si>
  <si>
    <t>教員数</t>
    <rPh sb="0" eb="2">
      <t>キョウイン</t>
    </rPh>
    <rPh sb="2" eb="3">
      <t>スウ</t>
    </rPh>
    <phoneticPr fontId="2"/>
  </si>
  <si>
    <t>参加した主な国際シンポジウム等</t>
    <rPh sb="0" eb="2">
      <t>サンカ</t>
    </rPh>
    <phoneticPr fontId="2"/>
  </si>
  <si>
    <t>〔単位：人〕</t>
  </si>
  <si>
    <t>併任教員数</t>
    <rPh sb="0" eb="2">
      <t>ヘイニン</t>
    </rPh>
    <rPh sb="2" eb="5">
      <t>キョウインスウ</t>
    </rPh>
    <phoneticPr fontId="2"/>
  </si>
  <si>
    <t>研究所に属する個々の研究者</t>
    <rPh sb="0" eb="2">
      <t>ケンキュウ</t>
    </rPh>
    <rPh sb="2" eb="3">
      <t>ショ</t>
    </rPh>
    <rPh sb="4" eb="5">
      <t>ゾク</t>
    </rPh>
    <rPh sb="7" eb="9">
      <t>ココ</t>
    </rPh>
    <rPh sb="10" eb="13">
      <t>ケンキュウシャ</t>
    </rPh>
    <phoneticPr fontId="2"/>
  </si>
  <si>
    <t>（例）○○に関する研究（○○○○プログラム）</t>
    <rPh sb="1" eb="2">
      <t>レイ</t>
    </rPh>
    <rPh sb="6" eb="7">
      <t>カン</t>
    </rPh>
    <rPh sb="9" eb="11">
      <t>ケンキュウ</t>
    </rPh>
    <phoneticPr fontId="2"/>
  </si>
  <si>
    <t>（独）○○研究機構</t>
    <rPh sb="1" eb="2">
      <t>ドク</t>
    </rPh>
    <rPh sb="5" eb="7">
      <t>ケンキュウ</t>
    </rPh>
    <rPh sb="7" eb="9">
      <t>キコウ</t>
    </rPh>
    <phoneticPr fontId="2"/>
  </si>
  <si>
    <t>（例）（公財）○○研究振興財団</t>
    <rPh sb="1" eb="2">
      <t>レイ</t>
    </rPh>
    <rPh sb="4" eb="6">
      <t>コウザイ</t>
    </rPh>
    <rPh sb="9" eb="11">
      <t>ケンキュウ</t>
    </rPh>
    <rPh sb="11" eb="13">
      <t>シンコウ</t>
    </rPh>
    <rPh sb="13" eb="15">
      <t>ザイダン</t>
    </rPh>
    <phoneticPr fontId="2"/>
  </si>
  <si>
    <t>※(　)は現員数の内数</t>
    <rPh sb="5" eb="8">
      <t>ゲンインスウ</t>
    </rPh>
    <phoneticPr fontId="2"/>
  </si>
  <si>
    <t>うち国際学術誌掲載論文数</t>
    <rPh sb="2" eb="4">
      <t>コクサイ</t>
    </rPh>
    <rPh sb="4" eb="7">
      <t>ガクジュツシ</t>
    </rPh>
    <rPh sb="7" eb="9">
      <t>ケイサイ</t>
    </rPh>
    <rPh sb="9" eb="11">
      <t>ロンブン</t>
    </rPh>
    <rPh sb="11" eb="12">
      <t>スウ</t>
    </rPh>
    <phoneticPr fontId="2"/>
  </si>
  <si>
    <t>相手国</t>
    <rPh sb="0" eb="3">
      <t>アイテコク</t>
    </rPh>
    <phoneticPr fontId="2"/>
  </si>
  <si>
    <t>機関名</t>
    <phoneticPr fontId="2"/>
  </si>
  <si>
    <t>協定総数</t>
    <rPh sb="0" eb="2">
      <t>キョウテイ</t>
    </rPh>
    <rPh sb="2" eb="4">
      <t>ソウスウ</t>
    </rPh>
    <phoneticPr fontId="2"/>
  </si>
  <si>
    <t>相手国名</t>
    <rPh sb="0" eb="3">
      <t>アイテコク</t>
    </rPh>
    <rPh sb="3" eb="4">
      <t>メイ</t>
    </rPh>
    <phoneticPr fontId="2"/>
  </si>
  <si>
    <t>研究機関名</t>
    <phoneticPr fontId="2"/>
  </si>
  <si>
    <t>※年間稼動時間とは、利用者が当該設備を利用するために、電源が投入されている時間を指します。</t>
  </si>
  <si>
    <t>※(c)(d)以外の利用に供する時間とは、法人として研究に使用しない時間のうち、民間等に貸し出す時間等を指します。</t>
  </si>
  <si>
    <t>〔単位：件〕</t>
    <rPh sb="4" eb="5">
      <t>ケン</t>
    </rPh>
    <phoneticPr fontId="2"/>
  </si>
  <si>
    <t>支出合計</t>
    <rPh sb="0" eb="2">
      <t>シシュツ</t>
    </rPh>
    <rPh sb="2" eb="4">
      <t>ゴウケイ</t>
    </rPh>
    <phoneticPr fontId="2"/>
  </si>
  <si>
    <t>区分</t>
    <rPh sb="0" eb="1">
      <t>ク</t>
    </rPh>
    <rPh sb="1" eb="2">
      <t>ブン</t>
    </rPh>
    <phoneticPr fontId="2"/>
  </si>
  <si>
    <t>公開方法</t>
    <rPh sb="0" eb="2">
      <t>コウカイ</t>
    </rPh>
    <rPh sb="2" eb="4">
      <t>ホウホウ</t>
    </rPh>
    <phoneticPr fontId="2"/>
  </si>
  <si>
    <t>蓄積情報の概要</t>
    <rPh sb="0" eb="2">
      <t>チクセキ</t>
    </rPh>
    <rPh sb="2" eb="4">
      <t>ジョウホウ</t>
    </rPh>
    <rPh sb="5" eb="7">
      <t>ガイヨウ</t>
    </rPh>
    <phoneticPr fontId="2"/>
  </si>
  <si>
    <t>保有数</t>
    <rPh sb="0" eb="2">
      <t>ホユウ</t>
    </rPh>
    <rPh sb="2" eb="3">
      <t>スウ</t>
    </rPh>
    <phoneticPr fontId="2"/>
  </si>
  <si>
    <t>資料の概要</t>
    <rPh sb="0" eb="2">
      <t>シリョウ</t>
    </rPh>
    <rPh sb="3" eb="5">
      <t>ガイヨウ</t>
    </rPh>
    <phoneticPr fontId="2"/>
  </si>
  <si>
    <t>資料名</t>
    <rPh sb="0" eb="2">
      <t>シリョウ</t>
    </rPh>
    <rPh sb="2" eb="3">
      <t>メイ</t>
    </rPh>
    <phoneticPr fontId="2"/>
  </si>
  <si>
    <t>利用・提供区分</t>
    <rPh sb="0" eb="2">
      <t>リヨウ</t>
    </rPh>
    <rPh sb="3" eb="5">
      <t>テイキョウ</t>
    </rPh>
    <rPh sb="5" eb="7">
      <t>クブン</t>
    </rPh>
    <phoneticPr fontId="2"/>
  </si>
  <si>
    <t>保有数／利用・提供状況</t>
    <rPh sb="0" eb="2">
      <t>ホユウ</t>
    </rPh>
    <rPh sb="2" eb="3">
      <t>スウ</t>
    </rPh>
    <rPh sb="4" eb="6">
      <t>リヨウ</t>
    </rPh>
    <rPh sb="7" eb="9">
      <t>テイキョウ</t>
    </rPh>
    <rPh sb="9" eb="11">
      <t>ジョウキョウ</t>
    </rPh>
    <phoneticPr fontId="2"/>
  </si>
  <si>
    <t>大学院生</t>
    <rPh sb="0" eb="2">
      <t>ダイガク</t>
    </rPh>
    <rPh sb="2" eb="4">
      <t>インセイ</t>
    </rPh>
    <phoneticPr fontId="2"/>
  </si>
  <si>
    <t>若手研究者</t>
    <rPh sb="0" eb="2">
      <t>ワカテ</t>
    </rPh>
    <rPh sb="2" eb="5">
      <t>ケンキュウシャ</t>
    </rPh>
    <phoneticPr fontId="2"/>
  </si>
  <si>
    <t>外国人</t>
    <rPh sb="0" eb="2">
      <t>ガイコク</t>
    </rPh>
    <rPh sb="2" eb="3">
      <t>ジン</t>
    </rPh>
    <phoneticPr fontId="2"/>
  </si>
  <si>
    <t>延べ人数</t>
    <rPh sb="0" eb="1">
      <t>ノ</t>
    </rPh>
    <rPh sb="2" eb="4">
      <t>ニンズウ</t>
    </rPh>
    <phoneticPr fontId="2"/>
  </si>
  <si>
    <t>機関数</t>
    <rPh sb="0" eb="2">
      <t>キカン</t>
    </rPh>
    <rPh sb="2" eb="3">
      <t>スウ</t>
    </rPh>
    <phoneticPr fontId="2"/>
  </si>
  <si>
    <t>課題名</t>
    <rPh sb="0" eb="2">
      <t>カダイ</t>
    </rPh>
    <rPh sb="2" eb="3">
      <t>メイ</t>
    </rPh>
    <phoneticPr fontId="2"/>
  </si>
  <si>
    <t>うち国際共同研究</t>
    <rPh sb="2" eb="4">
      <t>コクサイ</t>
    </rPh>
    <rPh sb="4" eb="6">
      <t>キョウドウ</t>
    </rPh>
    <rPh sb="6" eb="8">
      <t>ケンキュウ</t>
    </rPh>
    <phoneticPr fontId="2"/>
  </si>
  <si>
    <t>採択率(%)</t>
    <rPh sb="0" eb="3">
      <t>サイタクリツ</t>
    </rPh>
    <phoneticPr fontId="2"/>
  </si>
  <si>
    <t>採択件数</t>
    <rPh sb="0" eb="2">
      <t>サイタク</t>
    </rPh>
    <rPh sb="2" eb="4">
      <t>ケンスウ</t>
    </rPh>
    <phoneticPr fontId="2"/>
  </si>
  <si>
    <t>応募件数</t>
    <rPh sb="0" eb="2">
      <t>オウボ</t>
    </rPh>
    <rPh sb="2" eb="4">
      <t>ケンスウ</t>
    </rPh>
    <phoneticPr fontId="2"/>
  </si>
  <si>
    <t>うち国際共同研究</t>
    <phoneticPr fontId="2"/>
  </si>
  <si>
    <t>継続分</t>
    <rPh sb="0" eb="2">
      <t>ケイゾク</t>
    </rPh>
    <rPh sb="2" eb="3">
      <t>ブン</t>
    </rPh>
    <phoneticPr fontId="2"/>
  </si>
  <si>
    <t>新規分</t>
    <phoneticPr fontId="2"/>
  </si>
  <si>
    <t>公募型</t>
    <rPh sb="0" eb="3">
      <t>コウボガタ</t>
    </rPh>
    <phoneticPr fontId="2"/>
  </si>
  <si>
    <r>
      <t>〔単位：千</t>
    </r>
    <r>
      <rPr>
        <sz val="11"/>
        <rFont val="ＭＳ Ｐゴシック"/>
        <family val="3"/>
        <charset val="128"/>
      </rPr>
      <t>円〕</t>
    </r>
    <rPh sb="4" eb="5">
      <t>セン</t>
    </rPh>
    <phoneticPr fontId="2"/>
  </si>
  <si>
    <t>技術職員</t>
    <rPh sb="0" eb="2">
      <t>ギジュツ</t>
    </rPh>
    <rPh sb="2" eb="4">
      <t>ショクイン</t>
    </rPh>
    <phoneticPr fontId="2"/>
  </si>
  <si>
    <t>事務職員</t>
    <rPh sb="0" eb="2">
      <t>ジム</t>
    </rPh>
    <rPh sb="2" eb="4">
      <t>ショクイン</t>
    </rPh>
    <phoneticPr fontId="2"/>
  </si>
  <si>
    <t>うち、人件費</t>
    <rPh sb="3" eb="6">
      <t>ジンケンヒ</t>
    </rPh>
    <phoneticPr fontId="2"/>
  </si>
  <si>
    <t>うち、その他</t>
    <rPh sb="5" eb="6">
      <t>タ</t>
    </rPh>
    <phoneticPr fontId="2"/>
  </si>
  <si>
    <t>うち、運営委員会経費(a)</t>
    <rPh sb="3" eb="5">
      <t>ウンエイ</t>
    </rPh>
    <rPh sb="5" eb="8">
      <t>イインカイ</t>
    </rPh>
    <rPh sb="8" eb="10">
      <t>ケイヒ</t>
    </rPh>
    <phoneticPr fontId="2"/>
  </si>
  <si>
    <t>うち、共同研究費(b)</t>
    <rPh sb="3" eb="5">
      <t>キョウドウ</t>
    </rPh>
    <rPh sb="5" eb="8">
      <t>ケンキュウヒ</t>
    </rPh>
    <phoneticPr fontId="2"/>
  </si>
  <si>
    <t>研究費
総額
(外部資金を除く）
（ｃ）</t>
    <phoneticPr fontId="2"/>
  </si>
  <si>
    <t>うち、共同研究旅費(c)</t>
    <rPh sb="3" eb="5">
      <t>キョウドウ</t>
    </rPh>
    <rPh sb="5" eb="7">
      <t>ケンキュウ</t>
    </rPh>
    <rPh sb="7" eb="9">
      <t>リョヒ</t>
    </rPh>
    <phoneticPr fontId="2"/>
  </si>
  <si>
    <t>計(a+b+c)</t>
    <rPh sb="0" eb="1">
      <t>ケイ</t>
    </rPh>
    <phoneticPr fontId="2"/>
  </si>
  <si>
    <t>主なシンポジウム、研究会等の開催状況</t>
    <rPh sb="0" eb="1">
      <t>オモ</t>
    </rPh>
    <rPh sb="9" eb="12">
      <t>ケンキュウカイ</t>
    </rPh>
    <rPh sb="12" eb="13">
      <t>トウ</t>
    </rPh>
    <rPh sb="14" eb="16">
      <t>カイサイ</t>
    </rPh>
    <rPh sb="16" eb="18">
      <t>ジョウキョウ</t>
    </rPh>
    <phoneticPr fontId="2"/>
  </si>
  <si>
    <t>○参加人数の算定方法</t>
    <rPh sb="1" eb="3">
      <t>サンカ</t>
    </rPh>
    <rPh sb="3" eb="5">
      <t>ニンズウ</t>
    </rPh>
    <rPh sb="6" eb="8">
      <t>サンテイ</t>
    </rPh>
    <rPh sb="8" eb="10">
      <t>ホウホウ</t>
    </rPh>
    <phoneticPr fontId="2"/>
  </si>
  <si>
    <t>年度</t>
    <rPh sb="0" eb="2">
      <t>ネンド</t>
    </rPh>
    <phoneticPr fontId="2"/>
  </si>
  <si>
    <t>セミナー・研究会・ワークショップ</t>
    <phoneticPr fontId="2"/>
  </si>
  <si>
    <t>研究会等名称</t>
    <rPh sb="0" eb="2">
      <t>ケンキュウ</t>
    </rPh>
    <rPh sb="2" eb="3">
      <t>カイ</t>
    </rPh>
    <rPh sb="3" eb="4">
      <t>トウ</t>
    </rPh>
    <rPh sb="4" eb="6">
      <t>メイショウ</t>
    </rPh>
    <phoneticPr fontId="2"/>
  </si>
  <si>
    <t>セミナー・公開講座</t>
    <rPh sb="5" eb="7">
      <t>コウカイ</t>
    </rPh>
    <rPh sb="7" eb="9">
      <t>コウザ</t>
    </rPh>
    <phoneticPr fontId="2"/>
  </si>
  <si>
    <t>○主なシンポジウム、公開講演会、施設の一般公開等の開催状況</t>
    <rPh sb="1" eb="2">
      <t>オモ</t>
    </rPh>
    <rPh sb="10" eb="12">
      <t>コウカイ</t>
    </rPh>
    <rPh sb="12" eb="15">
      <t>コウエンカイ</t>
    </rPh>
    <rPh sb="16" eb="18">
      <t>シセツ</t>
    </rPh>
    <rPh sb="19" eb="21">
      <t>イッパン</t>
    </rPh>
    <rPh sb="21" eb="23">
      <t>コウカイ</t>
    </rPh>
    <rPh sb="23" eb="24">
      <t>トウ</t>
    </rPh>
    <rPh sb="25" eb="27">
      <t>カイサイ</t>
    </rPh>
    <rPh sb="27" eb="29">
      <t>ジョウキョウ</t>
    </rPh>
    <phoneticPr fontId="2"/>
  </si>
  <si>
    <t>〔単位：百万円〕</t>
    <rPh sb="4" eb="6">
      <t>ヒャクマン</t>
    </rPh>
    <phoneticPr fontId="2"/>
  </si>
  <si>
    <t>掲載年月</t>
    <rPh sb="0" eb="2">
      <t>ケイサイ</t>
    </rPh>
    <rPh sb="2" eb="3">
      <t>ネン</t>
    </rPh>
    <rPh sb="3" eb="4">
      <t>ガツ</t>
    </rPh>
    <phoneticPr fontId="2"/>
  </si>
  <si>
    <t>雑誌名</t>
    <phoneticPr fontId="2"/>
  </si>
  <si>
    <t>採択状況</t>
  </si>
  <si>
    <t>常勤</t>
    <rPh sb="0" eb="2">
      <t>ジョウキン</t>
    </rPh>
    <phoneticPr fontId="19"/>
  </si>
  <si>
    <t>現員数</t>
    <rPh sb="0" eb="2">
      <t>ゲンイン</t>
    </rPh>
    <rPh sb="2" eb="3">
      <t>スウ</t>
    </rPh>
    <phoneticPr fontId="19"/>
  </si>
  <si>
    <t>女性</t>
    <rPh sb="0" eb="2">
      <t>ジョセイ</t>
    </rPh>
    <phoneticPr fontId="20"/>
  </si>
  <si>
    <t>外国人</t>
    <rPh sb="0" eb="2">
      <t>ガイコク</t>
    </rPh>
    <rPh sb="2" eb="3">
      <t>ジン</t>
    </rPh>
    <phoneticPr fontId="20"/>
  </si>
  <si>
    <t>若手</t>
    <rPh sb="0" eb="2">
      <t>ワカテ</t>
    </rPh>
    <phoneticPr fontId="20"/>
  </si>
  <si>
    <t>任期付</t>
    <rPh sb="0" eb="2">
      <t>ニンキ</t>
    </rPh>
    <rPh sb="2" eb="3">
      <t>ツ</t>
    </rPh>
    <phoneticPr fontId="20"/>
  </si>
  <si>
    <t>非常勤</t>
    <rPh sb="0" eb="3">
      <t>ヒジョウキン</t>
    </rPh>
    <phoneticPr fontId="20"/>
  </si>
  <si>
    <t>総数</t>
    <rPh sb="0" eb="2">
      <t>ソウスウ</t>
    </rPh>
    <phoneticPr fontId="19"/>
  </si>
  <si>
    <t>人材の流動性</t>
    <rPh sb="0" eb="2">
      <t>ジンザイ</t>
    </rPh>
    <rPh sb="3" eb="6">
      <t>リュウドウセイ</t>
    </rPh>
    <phoneticPr fontId="19"/>
  </si>
  <si>
    <t>転入等</t>
    <rPh sb="0" eb="2">
      <t>テンニュウ</t>
    </rPh>
    <rPh sb="2" eb="3">
      <t>トウ</t>
    </rPh>
    <phoneticPr fontId="20"/>
  </si>
  <si>
    <t>総数</t>
    <rPh sb="0" eb="2">
      <t>ソウスウ</t>
    </rPh>
    <phoneticPr fontId="20"/>
  </si>
  <si>
    <t>新規・転入</t>
    <rPh sb="0" eb="2">
      <t>シンキ</t>
    </rPh>
    <rPh sb="3" eb="5">
      <t>テンニュウ</t>
    </rPh>
    <phoneticPr fontId="20"/>
  </si>
  <si>
    <t>内部昇任</t>
    <rPh sb="0" eb="2">
      <t>ナイブ</t>
    </rPh>
    <rPh sb="2" eb="4">
      <t>ショウニン</t>
    </rPh>
    <phoneticPr fontId="20"/>
  </si>
  <si>
    <t>転出等</t>
    <rPh sb="0" eb="2">
      <t>テンシュツ</t>
    </rPh>
    <rPh sb="2" eb="3">
      <t>トウ</t>
    </rPh>
    <phoneticPr fontId="20"/>
  </si>
  <si>
    <t>退職</t>
    <rPh sb="0" eb="2">
      <t>タイショク</t>
    </rPh>
    <phoneticPr fontId="20"/>
  </si>
  <si>
    <t>転出</t>
    <rPh sb="0" eb="2">
      <t>テンシュツ</t>
    </rPh>
    <phoneticPr fontId="20"/>
  </si>
  <si>
    <t>予算規模（千円）</t>
    <rPh sb="0" eb="2">
      <t>ヨサン</t>
    </rPh>
    <rPh sb="2" eb="4">
      <t>キボ</t>
    </rPh>
    <rPh sb="5" eb="7">
      <t>センエン</t>
    </rPh>
    <phoneticPr fontId="2"/>
  </si>
  <si>
    <t>うち
人件費</t>
    <rPh sb="3" eb="6">
      <t>ジンケンヒ</t>
    </rPh>
    <phoneticPr fontId="2"/>
  </si>
  <si>
    <t>うち
その他</t>
    <rPh sb="5" eb="6">
      <t>タ</t>
    </rPh>
    <phoneticPr fontId="2"/>
  </si>
  <si>
    <t>総計金額</t>
    <rPh sb="0" eb="2">
      <t>ソウケイ</t>
    </rPh>
    <rPh sb="2" eb="4">
      <t>キンガク</t>
    </rPh>
    <phoneticPr fontId="19"/>
  </si>
  <si>
    <t>科学研究費助成事業</t>
    <rPh sb="0" eb="2">
      <t>カガク</t>
    </rPh>
    <rPh sb="2" eb="5">
      <t>ケンキュウヒ</t>
    </rPh>
    <rPh sb="5" eb="7">
      <t>ジョセイ</t>
    </rPh>
    <rPh sb="7" eb="9">
      <t>ジギョウ</t>
    </rPh>
    <phoneticPr fontId="2"/>
  </si>
  <si>
    <t>合計金額（千円）</t>
    <rPh sb="0" eb="2">
      <t>ゴウケイ</t>
    </rPh>
    <rPh sb="2" eb="4">
      <t>キンガク</t>
    </rPh>
    <rPh sb="5" eb="6">
      <t>セン</t>
    </rPh>
    <rPh sb="6" eb="7">
      <t>エン</t>
    </rPh>
    <phoneticPr fontId="2"/>
  </si>
  <si>
    <t>採択件数</t>
    <rPh sb="0" eb="2">
      <t>サイタク</t>
    </rPh>
    <rPh sb="2" eb="4">
      <t>ケンスウ</t>
    </rPh>
    <phoneticPr fontId="19"/>
  </si>
  <si>
    <t>採択率</t>
    <phoneticPr fontId="19"/>
  </si>
  <si>
    <t>採択件数（全体）</t>
    <rPh sb="0" eb="2">
      <t>サイタク</t>
    </rPh>
    <rPh sb="2" eb="4">
      <t>ケンスウ</t>
    </rPh>
    <rPh sb="5" eb="7">
      <t>ゼンタイ</t>
    </rPh>
    <phoneticPr fontId="19"/>
  </si>
  <si>
    <t>金額（全体）（百万円）</t>
    <rPh sb="0" eb="2">
      <t>キンガク</t>
    </rPh>
    <rPh sb="3" eb="5">
      <t>ゼンタイ</t>
    </rPh>
    <rPh sb="7" eb="10">
      <t>ヒャクマンエン</t>
    </rPh>
    <phoneticPr fontId="19"/>
  </si>
  <si>
    <t>特別
推進</t>
    <rPh sb="0" eb="2">
      <t>トクベツ</t>
    </rPh>
    <rPh sb="3" eb="5">
      <t>スイシン</t>
    </rPh>
    <phoneticPr fontId="2"/>
  </si>
  <si>
    <t>新学術
領域</t>
    <rPh sb="0" eb="1">
      <t>シン</t>
    </rPh>
    <rPh sb="1" eb="3">
      <t>ガクジュツ</t>
    </rPh>
    <rPh sb="4" eb="6">
      <t>リョウイキ</t>
    </rPh>
    <phoneticPr fontId="2"/>
  </si>
  <si>
    <t>基盤
（S)</t>
    <rPh sb="0" eb="2">
      <t>キバン</t>
    </rPh>
    <phoneticPr fontId="2"/>
  </si>
  <si>
    <t>合計金額
（千円）</t>
    <rPh sb="0" eb="2">
      <t>ゴウケイ</t>
    </rPh>
    <rPh sb="2" eb="4">
      <t>キンガク</t>
    </rPh>
    <phoneticPr fontId="2"/>
  </si>
  <si>
    <t>民間等との
共同研究</t>
    <rPh sb="0" eb="2">
      <t>ミンカン</t>
    </rPh>
    <rPh sb="2" eb="3">
      <t>トウ</t>
    </rPh>
    <rPh sb="6" eb="8">
      <t>キョウドウ</t>
    </rPh>
    <rPh sb="8" eb="10">
      <t>ケンキュウ</t>
    </rPh>
    <phoneticPr fontId="19"/>
  </si>
  <si>
    <t>件数</t>
    <rPh sb="0" eb="2">
      <t>ケンスウ</t>
    </rPh>
    <phoneticPr fontId="19"/>
  </si>
  <si>
    <t>金額</t>
    <rPh sb="0" eb="2">
      <t>キンガク</t>
    </rPh>
    <phoneticPr fontId="19"/>
  </si>
  <si>
    <t>受託件数</t>
    <rPh sb="0" eb="2">
      <t>ジュタク</t>
    </rPh>
    <rPh sb="2" eb="4">
      <t>ケンスウ</t>
    </rPh>
    <phoneticPr fontId="19"/>
  </si>
  <si>
    <t>奨学寄附金</t>
    <rPh sb="0" eb="2">
      <t>ショウガク</t>
    </rPh>
    <rPh sb="2" eb="5">
      <t>キフキン</t>
    </rPh>
    <phoneticPr fontId="19"/>
  </si>
  <si>
    <t>当該施設を利用して学位を取得した大学院生数</t>
    <rPh sb="0" eb="2">
      <t>トウガイ</t>
    </rPh>
    <rPh sb="2" eb="4">
      <t>シセツ</t>
    </rPh>
    <rPh sb="5" eb="7">
      <t>リヨウ</t>
    </rPh>
    <rPh sb="9" eb="11">
      <t>ガクイ</t>
    </rPh>
    <rPh sb="12" eb="14">
      <t>シュトク</t>
    </rPh>
    <rPh sb="16" eb="18">
      <t>ダイガク</t>
    </rPh>
    <rPh sb="18" eb="20">
      <t>インセイ</t>
    </rPh>
    <rPh sb="20" eb="21">
      <t>スウ</t>
    </rPh>
    <phoneticPr fontId="19"/>
  </si>
  <si>
    <t>学内</t>
    <rPh sb="0" eb="2">
      <t>ガクナイ</t>
    </rPh>
    <phoneticPr fontId="19"/>
  </si>
  <si>
    <t>学外</t>
    <rPh sb="0" eb="2">
      <t>ガクガイ</t>
    </rPh>
    <phoneticPr fontId="19"/>
  </si>
  <si>
    <t>研究者を対象</t>
    <rPh sb="0" eb="3">
      <t>ケンキュウシャ</t>
    </rPh>
    <rPh sb="4" eb="6">
      <t>タイショウ</t>
    </rPh>
    <phoneticPr fontId="19"/>
  </si>
  <si>
    <t>国際</t>
    <rPh sb="0" eb="2">
      <t>コクサイ</t>
    </rPh>
    <phoneticPr fontId="2"/>
  </si>
  <si>
    <t>共同利用・共同研究課題の採択状況・実施状況</t>
    <rPh sb="0" eb="2">
      <t>キョウドウ</t>
    </rPh>
    <rPh sb="2" eb="4">
      <t>リヨウ</t>
    </rPh>
    <rPh sb="5" eb="7">
      <t>キョウドウ</t>
    </rPh>
    <rPh sb="7" eb="9">
      <t>ケンキュウ</t>
    </rPh>
    <rPh sb="9" eb="11">
      <t>カダイ</t>
    </rPh>
    <rPh sb="12" eb="14">
      <t>サイタク</t>
    </rPh>
    <rPh sb="14" eb="16">
      <t>ジョウキョウ</t>
    </rPh>
    <rPh sb="17" eb="19">
      <t>ジッシ</t>
    </rPh>
    <rPh sb="19" eb="21">
      <t>ジョウキョウ</t>
    </rPh>
    <phoneticPr fontId="2"/>
  </si>
  <si>
    <t>共同利用・共同研究の参加状況</t>
    <rPh sb="0" eb="2">
      <t>キョウドウ</t>
    </rPh>
    <rPh sb="2" eb="4">
      <t>リヨウ</t>
    </rPh>
    <rPh sb="5" eb="7">
      <t>キョウドウ</t>
    </rPh>
    <rPh sb="7" eb="9">
      <t>ケンキュウ</t>
    </rPh>
    <rPh sb="10" eb="12">
      <t>サンカ</t>
    </rPh>
    <rPh sb="12" eb="14">
      <t>ジョウキョウ</t>
    </rPh>
    <phoneticPr fontId="19"/>
  </si>
  <si>
    <t>受入人数</t>
    <rPh sb="0" eb="2">
      <t>ウケイレ</t>
    </rPh>
    <rPh sb="2" eb="4">
      <t>ニンズウ</t>
    </rPh>
    <phoneticPr fontId="19"/>
  </si>
  <si>
    <t>延べ人数</t>
    <rPh sb="0" eb="1">
      <t>ノ</t>
    </rPh>
    <rPh sb="2" eb="4">
      <t>ニンズウ</t>
    </rPh>
    <phoneticPr fontId="19"/>
  </si>
  <si>
    <t>共同利用・共同研究による成果として発表された論文数</t>
    <rPh sb="0" eb="4">
      <t>キョウドウリヨウ</t>
    </rPh>
    <rPh sb="5" eb="9">
      <t>キョウドウケンキュウ</t>
    </rPh>
    <rPh sb="12" eb="14">
      <t>セイカ</t>
    </rPh>
    <rPh sb="17" eb="19">
      <t>ハッピョウ</t>
    </rPh>
    <phoneticPr fontId="2"/>
  </si>
  <si>
    <t>論文総数</t>
    <rPh sb="0" eb="1">
      <t>ロンブン</t>
    </rPh>
    <rPh sb="1" eb="3">
      <t>ソウスウ</t>
    </rPh>
    <phoneticPr fontId="19"/>
  </si>
  <si>
    <t>うち国際学術誌</t>
    <rPh sb="2" eb="4">
      <t>コクサイ</t>
    </rPh>
    <rPh sb="4" eb="7">
      <t>ガクジュツシ</t>
    </rPh>
    <phoneticPr fontId="2"/>
  </si>
  <si>
    <t>(1)拠点のみ</t>
    <rPh sb="3" eb="5">
      <t>キョテン</t>
    </rPh>
    <phoneticPr fontId="19"/>
  </si>
  <si>
    <t>(2)拠点と国内機関</t>
    <rPh sb="3" eb="5">
      <t>キョテン</t>
    </rPh>
    <rPh sb="6" eb="8">
      <t>コクナイ</t>
    </rPh>
    <rPh sb="8" eb="10">
      <t>キカン</t>
    </rPh>
    <phoneticPr fontId="19"/>
  </si>
  <si>
    <t>(3)拠点以外の国内機関のみ</t>
    <rPh sb="3" eb="5">
      <t>キョテン</t>
    </rPh>
    <rPh sb="5" eb="7">
      <t>イガイ</t>
    </rPh>
    <rPh sb="8" eb="10">
      <t>コクナイ</t>
    </rPh>
    <rPh sb="10" eb="12">
      <t>キカン</t>
    </rPh>
    <phoneticPr fontId="19"/>
  </si>
  <si>
    <t>(4)国内機関と国外機関</t>
    <rPh sb="3" eb="5">
      <t>コクナイ</t>
    </rPh>
    <rPh sb="5" eb="7">
      <t>キカン</t>
    </rPh>
    <rPh sb="8" eb="10">
      <t>コクガイ</t>
    </rPh>
    <rPh sb="10" eb="12">
      <t>キカン</t>
    </rPh>
    <phoneticPr fontId="19"/>
  </si>
  <si>
    <t>(5)国外機関のみ</t>
    <rPh sb="3" eb="5">
      <t>コクガイ</t>
    </rPh>
    <rPh sb="5" eb="7">
      <t>キカン</t>
    </rPh>
    <phoneticPr fontId="19"/>
  </si>
  <si>
    <t>若手</t>
    <phoneticPr fontId="19"/>
  </si>
  <si>
    <t>若手</t>
    <phoneticPr fontId="19"/>
  </si>
  <si>
    <t>競争的資金の採択状況</t>
    <phoneticPr fontId="2"/>
  </si>
  <si>
    <t>（千円）</t>
    <phoneticPr fontId="19"/>
  </si>
  <si>
    <t>教員一人当たり</t>
    <phoneticPr fontId="19"/>
  </si>
  <si>
    <t>外国人</t>
    <phoneticPr fontId="19"/>
  </si>
  <si>
    <t>大学院生</t>
    <phoneticPr fontId="19"/>
  </si>
  <si>
    <t>大学院生</t>
    <phoneticPr fontId="19"/>
  </si>
  <si>
    <t>転入（総数）</t>
    <rPh sb="0" eb="2">
      <t>テンニュウ</t>
    </rPh>
    <rPh sb="3" eb="5">
      <t>ソウスウ</t>
    </rPh>
    <phoneticPr fontId="2"/>
  </si>
  <si>
    <t>転入（新規・転入）</t>
    <rPh sb="0" eb="2">
      <t>テンニュウ</t>
    </rPh>
    <rPh sb="3" eb="5">
      <t>シンキ</t>
    </rPh>
    <rPh sb="6" eb="8">
      <t>テンニュウ</t>
    </rPh>
    <phoneticPr fontId="2"/>
  </si>
  <si>
    <t>転入（内部昇任）</t>
    <rPh sb="0" eb="2">
      <t>テンニュウ</t>
    </rPh>
    <rPh sb="3" eb="5">
      <t>ナイブ</t>
    </rPh>
    <rPh sb="5" eb="7">
      <t>ショウニン</t>
    </rPh>
    <phoneticPr fontId="2"/>
  </si>
  <si>
    <t>転出（総数）</t>
    <rPh sb="0" eb="2">
      <t>テンシュツ</t>
    </rPh>
    <rPh sb="3" eb="5">
      <t>ソウスウ</t>
    </rPh>
    <phoneticPr fontId="2"/>
  </si>
  <si>
    <t>転出（退職）</t>
    <rPh sb="0" eb="2">
      <t>テンシュツ</t>
    </rPh>
    <rPh sb="3" eb="5">
      <t>タイショク</t>
    </rPh>
    <phoneticPr fontId="2"/>
  </si>
  <si>
    <t>転出（退職・転出）</t>
    <rPh sb="0" eb="2">
      <t>テンシュツ</t>
    </rPh>
    <rPh sb="3" eb="5">
      <t>タイショク</t>
    </rPh>
    <rPh sb="6" eb="8">
      <t>テンシュツ</t>
    </rPh>
    <phoneticPr fontId="2"/>
  </si>
  <si>
    <t>転出（内部昇任）</t>
    <rPh sb="0" eb="2">
      <t>テンシュツ</t>
    </rPh>
    <rPh sb="3" eb="5">
      <t>ナイブ</t>
    </rPh>
    <rPh sb="5" eb="7">
      <t>ショウニン</t>
    </rPh>
    <phoneticPr fontId="2"/>
  </si>
  <si>
    <t>人件費</t>
    <rPh sb="0" eb="3">
      <t>ジンケンヒ</t>
    </rPh>
    <phoneticPr fontId="2"/>
  </si>
  <si>
    <t>運営委員会経費a</t>
    <rPh sb="0" eb="2">
      <t>ウンエイ</t>
    </rPh>
    <rPh sb="2" eb="5">
      <t>イインカイ</t>
    </rPh>
    <rPh sb="5" eb="7">
      <t>ケイヒ</t>
    </rPh>
    <phoneticPr fontId="2"/>
  </si>
  <si>
    <t>共同研究費b</t>
    <rPh sb="0" eb="2">
      <t>キョウドウ</t>
    </rPh>
    <rPh sb="2" eb="4">
      <t>ケンキュウ</t>
    </rPh>
    <rPh sb="4" eb="5">
      <t>ヒ</t>
    </rPh>
    <phoneticPr fontId="2"/>
  </si>
  <si>
    <t>共同研究旅費c</t>
    <rPh sb="0" eb="2">
      <t>キョウドウ</t>
    </rPh>
    <rPh sb="2" eb="4">
      <t>ケンキュウ</t>
    </rPh>
    <rPh sb="4" eb="6">
      <t>リョヒ</t>
    </rPh>
    <phoneticPr fontId="2"/>
  </si>
  <si>
    <t>a+b+c</t>
    <phoneticPr fontId="2"/>
  </si>
  <si>
    <t>科研件数/教員</t>
    <rPh sb="0" eb="2">
      <t>カケン</t>
    </rPh>
    <rPh sb="2" eb="4">
      <t>ケンスウ</t>
    </rPh>
    <rPh sb="5" eb="7">
      <t>キョウイン</t>
    </rPh>
    <phoneticPr fontId="2"/>
  </si>
  <si>
    <t>科研金額/教員</t>
    <rPh sb="0" eb="2">
      <t>カケン</t>
    </rPh>
    <rPh sb="2" eb="4">
      <t>キンガク</t>
    </rPh>
    <rPh sb="5" eb="7">
      <t>キョウイン</t>
    </rPh>
    <phoneticPr fontId="2"/>
  </si>
  <si>
    <t>地方公共団体・民間助成団体等の研究費</t>
    <rPh sb="0" eb="6">
      <t>チホウコウキョウダンタイ</t>
    </rPh>
    <rPh sb="7" eb="9">
      <t>ミンカン</t>
    </rPh>
    <rPh sb="9" eb="11">
      <t>ジョセイ</t>
    </rPh>
    <rPh sb="11" eb="13">
      <t>ダンタイ</t>
    </rPh>
    <rPh sb="13" eb="14">
      <t>トウ</t>
    </rPh>
    <rPh sb="15" eb="18">
      <t>ケンキュウヒ</t>
    </rPh>
    <phoneticPr fontId="2"/>
  </si>
  <si>
    <t>協定受入合計</t>
    <rPh sb="0" eb="2">
      <t>キョウテイ</t>
    </rPh>
    <rPh sb="2" eb="4">
      <t>ウケイレ</t>
    </rPh>
    <rPh sb="4" eb="6">
      <t>ゴウケイ</t>
    </rPh>
    <phoneticPr fontId="2"/>
  </si>
  <si>
    <t>協定派遣合計</t>
    <rPh sb="0" eb="2">
      <t>キョウテイ</t>
    </rPh>
    <rPh sb="2" eb="4">
      <t>ハケン</t>
    </rPh>
    <rPh sb="4" eb="6">
      <t>ゴウケイ</t>
    </rPh>
    <phoneticPr fontId="2"/>
  </si>
  <si>
    <t>研究プロジェクト参加総数</t>
    <rPh sb="0" eb="2">
      <t>ケンキュウ</t>
    </rPh>
    <rPh sb="8" eb="10">
      <t>サンカ</t>
    </rPh>
    <rPh sb="10" eb="12">
      <t>ソウスウ</t>
    </rPh>
    <phoneticPr fontId="2"/>
  </si>
  <si>
    <t>延べ－海外派遣計</t>
    <rPh sb="0" eb="1">
      <t>ノ</t>
    </rPh>
    <rPh sb="3" eb="5">
      <t>カイガイ</t>
    </rPh>
    <rPh sb="5" eb="7">
      <t>ハケン</t>
    </rPh>
    <rPh sb="7" eb="8">
      <t>ケイ</t>
    </rPh>
    <phoneticPr fontId="2"/>
  </si>
  <si>
    <t>延べ－海外招へい計</t>
    <rPh sb="0" eb="1">
      <t>ノ</t>
    </rPh>
    <rPh sb="3" eb="5">
      <t>カイガイ</t>
    </rPh>
    <rPh sb="5" eb="6">
      <t>ショウ</t>
    </rPh>
    <rPh sb="8" eb="9">
      <t>ケイ</t>
    </rPh>
    <phoneticPr fontId="2"/>
  </si>
  <si>
    <t>大学院生計</t>
    <rPh sb="0" eb="2">
      <t>ダイガク</t>
    </rPh>
    <rPh sb="2" eb="4">
      <t>インセイ</t>
    </rPh>
    <rPh sb="4" eb="5">
      <t>ケイ</t>
    </rPh>
    <phoneticPr fontId="2"/>
  </si>
  <si>
    <t>うち外国人計</t>
    <rPh sb="2" eb="4">
      <t>ガイコク</t>
    </rPh>
    <rPh sb="4" eb="5">
      <t>ジン</t>
    </rPh>
    <rPh sb="5" eb="6">
      <t>ケイ</t>
    </rPh>
    <phoneticPr fontId="2"/>
  </si>
  <si>
    <t>博士号取得（学内）</t>
    <rPh sb="0" eb="2">
      <t>ハカセ</t>
    </rPh>
    <rPh sb="2" eb="3">
      <t>ゴウ</t>
    </rPh>
    <rPh sb="3" eb="5">
      <t>シュトク</t>
    </rPh>
    <rPh sb="6" eb="8">
      <t>ガクナイ</t>
    </rPh>
    <phoneticPr fontId="2"/>
  </si>
  <si>
    <t>博士号取得（学外）</t>
    <rPh sb="0" eb="2">
      <t>ハカセ</t>
    </rPh>
    <rPh sb="2" eb="3">
      <t>ゴウ</t>
    </rPh>
    <rPh sb="3" eb="5">
      <t>シュトク</t>
    </rPh>
    <rPh sb="6" eb="8">
      <t>ガクガイ</t>
    </rPh>
    <phoneticPr fontId="2"/>
  </si>
  <si>
    <t>留学生受入計</t>
    <rPh sb="0" eb="3">
      <t>リュウガクセイ</t>
    </rPh>
    <rPh sb="3" eb="4">
      <t>ウ</t>
    </rPh>
    <rPh sb="4" eb="5">
      <t>イ</t>
    </rPh>
    <rPh sb="5" eb="6">
      <t>ケイ</t>
    </rPh>
    <phoneticPr fontId="2"/>
  </si>
  <si>
    <t>論文総数</t>
    <rPh sb="0" eb="2">
      <t>ロンブン</t>
    </rPh>
    <rPh sb="2" eb="4">
      <t>ソウスウ</t>
    </rPh>
    <phoneticPr fontId="2"/>
  </si>
  <si>
    <t>①拠点のみ</t>
    <rPh sb="1" eb="3">
      <t>キョテン</t>
    </rPh>
    <phoneticPr fontId="2"/>
  </si>
  <si>
    <t>①うち国際学術誌</t>
    <rPh sb="3" eb="5">
      <t>コクサイ</t>
    </rPh>
    <rPh sb="5" eb="8">
      <t>ガクジュツシ</t>
    </rPh>
    <phoneticPr fontId="2"/>
  </si>
  <si>
    <t>②拠点と国内機関</t>
    <rPh sb="1" eb="3">
      <t>キョテン</t>
    </rPh>
    <rPh sb="4" eb="6">
      <t>コクナイ</t>
    </rPh>
    <rPh sb="6" eb="8">
      <t>キカン</t>
    </rPh>
    <phoneticPr fontId="2"/>
  </si>
  <si>
    <t>②うち国際学術誌</t>
    <rPh sb="3" eb="5">
      <t>コクサイ</t>
    </rPh>
    <rPh sb="5" eb="8">
      <t>ガクジュツシ</t>
    </rPh>
    <phoneticPr fontId="2"/>
  </si>
  <si>
    <t>③拠点以外の国内機関のみ</t>
    <rPh sb="1" eb="3">
      <t>キョテン</t>
    </rPh>
    <rPh sb="3" eb="5">
      <t>イガイ</t>
    </rPh>
    <rPh sb="6" eb="8">
      <t>コクナイ</t>
    </rPh>
    <rPh sb="8" eb="10">
      <t>キカン</t>
    </rPh>
    <phoneticPr fontId="2"/>
  </si>
  <si>
    <t>③うち国際学術誌</t>
    <rPh sb="3" eb="5">
      <t>コクサイ</t>
    </rPh>
    <rPh sb="5" eb="8">
      <t>ガクジュツシ</t>
    </rPh>
    <phoneticPr fontId="2"/>
  </si>
  <si>
    <t>④国内機関と国外機関</t>
    <rPh sb="1" eb="3">
      <t>コクナイ</t>
    </rPh>
    <rPh sb="3" eb="5">
      <t>キカン</t>
    </rPh>
    <rPh sb="6" eb="8">
      <t>コクガイ</t>
    </rPh>
    <rPh sb="8" eb="10">
      <t>キカン</t>
    </rPh>
    <phoneticPr fontId="2"/>
  </si>
  <si>
    <t>④うち国際学術誌</t>
    <rPh sb="3" eb="5">
      <t>コクサイ</t>
    </rPh>
    <rPh sb="5" eb="8">
      <t>ガクジュツシ</t>
    </rPh>
    <phoneticPr fontId="2"/>
  </si>
  <si>
    <t>⑤国外機関のみ</t>
    <rPh sb="1" eb="3">
      <t>コクガイ</t>
    </rPh>
    <rPh sb="3" eb="5">
      <t>キカン</t>
    </rPh>
    <phoneticPr fontId="2"/>
  </si>
  <si>
    <t>⑤うち国際学術誌</t>
    <rPh sb="3" eb="5">
      <t>コクサイ</t>
    </rPh>
    <rPh sb="5" eb="8">
      <t>ガクジュツシ</t>
    </rPh>
    <phoneticPr fontId="2"/>
  </si>
  <si>
    <t>新規：公募</t>
    <rPh sb="0" eb="2">
      <t>シンキ</t>
    </rPh>
    <rPh sb="3" eb="5">
      <t>コウボ</t>
    </rPh>
    <phoneticPr fontId="2"/>
  </si>
  <si>
    <t>新規：うち国際共同研究</t>
    <rPh sb="0" eb="2">
      <t>シンキ</t>
    </rPh>
    <rPh sb="5" eb="7">
      <t>コクサイ</t>
    </rPh>
    <rPh sb="7" eb="9">
      <t>キョウドウ</t>
    </rPh>
    <rPh sb="9" eb="11">
      <t>ケンキュウ</t>
    </rPh>
    <phoneticPr fontId="2"/>
  </si>
  <si>
    <t>継続：公募</t>
    <rPh sb="0" eb="2">
      <t>ケイゾク</t>
    </rPh>
    <rPh sb="3" eb="5">
      <t>コウボ</t>
    </rPh>
    <phoneticPr fontId="2"/>
  </si>
  <si>
    <t>合計：公募</t>
    <rPh sb="0" eb="2">
      <t>ゴウケイ</t>
    </rPh>
    <rPh sb="3" eb="5">
      <t>コウボ</t>
    </rPh>
    <phoneticPr fontId="2"/>
  </si>
  <si>
    <t>受入人数</t>
    <rPh sb="0" eb="1">
      <t>ウ</t>
    </rPh>
    <rPh sb="1" eb="2">
      <t>イ</t>
    </rPh>
    <rPh sb="2" eb="4">
      <t>ニンズウ</t>
    </rPh>
    <phoneticPr fontId="2"/>
  </si>
  <si>
    <t>受入：外国人</t>
    <rPh sb="0" eb="2">
      <t>ウケイレ</t>
    </rPh>
    <rPh sb="3" eb="5">
      <t>ガイコク</t>
    </rPh>
    <rPh sb="5" eb="6">
      <t>ジン</t>
    </rPh>
    <phoneticPr fontId="2"/>
  </si>
  <si>
    <t>受入：若手</t>
    <rPh sb="0" eb="2">
      <t>ウケイレ</t>
    </rPh>
    <rPh sb="3" eb="5">
      <t>ワカテ</t>
    </rPh>
    <phoneticPr fontId="2"/>
  </si>
  <si>
    <t>受入：大学院生</t>
    <rPh sb="0" eb="2">
      <t>ウケイレ</t>
    </rPh>
    <rPh sb="3" eb="5">
      <t>ダイガク</t>
    </rPh>
    <rPh sb="5" eb="7">
      <t>インセイ</t>
    </rPh>
    <phoneticPr fontId="2"/>
  </si>
  <si>
    <t>延べ：外国人</t>
    <rPh sb="0" eb="1">
      <t>ノ</t>
    </rPh>
    <rPh sb="3" eb="5">
      <t>ガイコク</t>
    </rPh>
    <rPh sb="5" eb="6">
      <t>ジン</t>
    </rPh>
    <phoneticPr fontId="2"/>
  </si>
  <si>
    <t>延べ：若手</t>
    <rPh sb="0" eb="1">
      <t>ノ</t>
    </rPh>
    <rPh sb="3" eb="5">
      <t>ワカテ</t>
    </rPh>
    <phoneticPr fontId="2"/>
  </si>
  <si>
    <t>延べ：大学院生</t>
    <rPh sb="0" eb="1">
      <t>ノ</t>
    </rPh>
    <rPh sb="3" eb="5">
      <t>ダイガク</t>
    </rPh>
    <rPh sb="5" eb="7">
      <t>インセイ</t>
    </rPh>
    <phoneticPr fontId="2"/>
  </si>
  <si>
    <t>シンポ等：件数</t>
    <rPh sb="3" eb="4">
      <t>ナド</t>
    </rPh>
    <rPh sb="5" eb="7">
      <t>ケンスウ</t>
    </rPh>
    <phoneticPr fontId="2"/>
  </si>
  <si>
    <t>うち国際シンポ</t>
    <rPh sb="2" eb="4">
      <t>コクサイ</t>
    </rPh>
    <phoneticPr fontId="2"/>
  </si>
  <si>
    <t>シンポ等：参加人数</t>
    <rPh sb="3" eb="4">
      <t>ナド</t>
    </rPh>
    <rPh sb="5" eb="7">
      <t>サンカ</t>
    </rPh>
    <rPh sb="7" eb="9">
      <t>ニンズウ</t>
    </rPh>
    <phoneticPr fontId="2"/>
  </si>
  <si>
    <t>教員１人当たりの
研究費（外部資金除く）
(ｃ)/(a)</t>
    <rPh sb="0" eb="2">
      <t>キョウイン</t>
    </rPh>
    <phoneticPr fontId="2"/>
  </si>
  <si>
    <t>研究費配分額（ｄ）</t>
    <rPh sb="0" eb="3">
      <t>ケンキュウヒ</t>
    </rPh>
    <rPh sb="3" eb="5">
      <t>ハイブン</t>
    </rPh>
    <rPh sb="5" eb="6">
      <t>ガク</t>
    </rPh>
    <phoneticPr fontId="2"/>
  </si>
  <si>
    <t>教員1人当たりの
研究費配分額
(d)/(a)</t>
    <rPh sb="0" eb="2">
      <t>キョウイン</t>
    </rPh>
    <rPh sb="9" eb="12">
      <t>ケンキュウヒ</t>
    </rPh>
    <rPh sb="12" eb="14">
      <t>ハイブン</t>
    </rPh>
    <rPh sb="14" eb="15">
      <t>ガク</t>
    </rPh>
    <phoneticPr fontId="2"/>
  </si>
  <si>
    <t>特推採択</t>
    <rPh sb="0" eb="1">
      <t>トク</t>
    </rPh>
    <rPh sb="1" eb="2">
      <t>スイ</t>
    </rPh>
    <rPh sb="2" eb="4">
      <t>サイタク</t>
    </rPh>
    <phoneticPr fontId="2"/>
  </si>
  <si>
    <t>新学術採択</t>
    <rPh sb="0" eb="1">
      <t>シン</t>
    </rPh>
    <rPh sb="1" eb="3">
      <t>ガクジュツ</t>
    </rPh>
    <rPh sb="3" eb="5">
      <t>サイタク</t>
    </rPh>
    <phoneticPr fontId="2"/>
  </si>
  <si>
    <t>基盤Ｓ採択</t>
    <rPh sb="0" eb="2">
      <t>キバン</t>
    </rPh>
    <rPh sb="3" eb="5">
      <t>サイタク</t>
    </rPh>
    <phoneticPr fontId="2"/>
  </si>
  <si>
    <t>併任
教員</t>
    <rPh sb="0" eb="2">
      <t>ヘイニン</t>
    </rPh>
    <rPh sb="3" eb="5">
      <t>キョウイン</t>
    </rPh>
    <phoneticPr fontId="20"/>
  </si>
  <si>
    <t>うち
運営委員会経費(a)</t>
    <rPh sb="3" eb="5">
      <t>ウンエイ</t>
    </rPh>
    <rPh sb="5" eb="8">
      <t>イインカイ</t>
    </rPh>
    <rPh sb="8" eb="10">
      <t>ケイヒ</t>
    </rPh>
    <phoneticPr fontId="2"/>
  </si>
  <si>
    <t>うち
共同研究費(b)</t>
    <rPh sb="3" eb="5">
      <t>キョウドウ</t>
    </rPh>
    <rPh sb="5" eb="8">
      <t>ケンキュウヒ</t>
    </rPh>
    <phoneticPr fontId="2"/>
  </si>
  <si>
    <t>うち
共同研究旅費(c)</t>
    <rPh sb="3" eb="5">
      <t>キョウドウ</t>
    </rPh>
    <rPh sb="5" eb="7">
      <t>ケンキュウ</t>
    </rPh>
    <rPh sb="7" eb="9">
      <t>リョヒ</t>
    </rPh>
    <phoneticPr fontId="2"/>
  </si>
  <si>
    <t>計
(a+b+c)</t>
    <rPh sb="0" eb="1">
      <t>ケイ</t>
    </rPh>
    <phoneticPr fontId="2"/>
  </si>
  <si>
    <t>教員１人当たりの研究費</t>
    <rPh sb="0" eb="2">
      <t>キョウイン</t>
    </rPh>
    <rPh sb="3" eb="4">
      <t>ヒト</t>
    </rPh>
    <rPh sb="4" eb="5">
      <t>ア</t>
    </rPh>
    <rPh sb="8" eb="11">
      <t>ケンキュウヒ</t>
    </rPh>
    <phoneticPr fontId="2"/>
  </si>
  <si>
    <t>教員数(a)</t>
    <rPh sb="0" eb="2">
      <t>キョウイン</t>
    </rPh>
    <rPh sb="2" eb="3">
      <t>スウ</t>
    </rPh>
    <phoneticPr fontId="2"/>
  </si>
  <si>
    <t>研究費総額（外部資金含む）(b)</t>
    <rPh sb="0" eb="3">
      <t>ケンキュウヒ</t>
    </rPh>
    <rPh sb="3" eb="5">
      <t>ソウガク</t>
    </rPh>
    <rPh sb="6" eb="8">
      <t>ガイブ</t>
    </rPh>
    <rPh sb="8" eb="10">
      <t>シキン</t>
    </rPh>
    <rPh sb="10" eb="11">
      <t>フク</t>
    </rPh>
    <phoneticPr fontId="20"/>
  </si>
  <si>
    <t>研究費総額（外部資金除く）(c)</t>
    <rPh sb="0" eb="3">
      <t>ケンキュウヒ</t>
    </rPh>
    <rPh sb="3" eb="5">
      <t>ソウガク</t>
    </rPh>
    <rPh sb="6" eb="8">
      <t>ガイブ</t>
    </rPh>
    <rPh sb="8" eb="10">
      <t>シキン</t>
    </rPh>
    <rPh sb="10" eb="11">
      <t>ノゾ</t>
    </rPh>
    <phoneticPr fontId="20"/>
  </si>
  <si>
    <t>各研究部門への研究費配分額(d)</t>
    <rPh sb="0" eb="3">
      <t>カクケンキュウ</t>
    </rPh>
    <rPh sb="3" eb="5">
      <t>ブモン</t>
    </rPh>
    <rPh sb="7" eb="10">
      <t>ケンキュウヒ</t>
    </rPh>
    <rPh sb="10" eb="12">
      <t>ハイブン</t>
    </rPh>
    <rPh sb="12" eb="13">
      <t>ガク</t>
    </rPh>
    <phoneticPr fontId="2"/>
  </si>
  <si>
    <t>外部資金含む(b)/(a)</t>
    <rPh sb="0" eb="2">
      <t>ガイブ</t>
    </rPh>
    <rPh sb="2" eb="4">
      <t>シキン</t>
    </rPh>
    <rPh sb="4" eb="5">
      <t>フク</t>
    </rPh>
    <phoneticPr fontId="2"/>
  </si>
  <si>
    <t>外部資金除く©/(a)</t>
    <rPh sb="0" eb="2">
      <t>ガイブ</t>
    </rPh>
    <rPh sb="2" eb="4">
      <t>シキン</t>
    </rPh>
    <rPh sb="4" eb="5">
      <t>ノゾ</t>
    </rPh>
    <phoneticPr fontId="2"/>
  </si>
  <si>
    <t>各研究部門への配分額(d)/(a)</t>
    <rPh sb="0" eb="3">
      <t>カクケンキュウ</t>
    </rPh>
    <rPh sb="3" eb="5">
      <t>ブモン</t>
    </rPh>
    <rPh sb="7" eb="9">
      <t>ハイブン</t>
    </rPh>
    <rPh sb="9" eb="10">
      <t>ガク</t>
    </rPh>
    <phoneticPr fontId="2"/>
  </si>
  <si>
    <t>種目別採択件数（新規+継続）　※一部抜粋</t>
    <rPh sb="0" eb="2">
      <t>シュモク</t>
    </rPh>
    <rPh sb="2" eb="3">
      <t>ベツ</t>
    </rPh>
    <rPh sb="3" eb="5">
      <t>サイタク</t>
    </rPh>
    <rPh sb="5" eb="7">
      <t>ケンスウ</t>
    </rPh>
    <rPh sb="8" eb="10">
      <t>シンキ</t>
    </rPh>
    <rPh sb="11" eb="13">
      <t>ケイゾク</t>
    </rPh>
    <rPh sb="16" eb="18">
      <t>イチブ</t>
    </rPh>
    <rPh sb="18" eb="20">
      <t>バッスイ</t>
    </rPh>
    <phoneticPr fontId="2"/>
  </si>
  <si>
    <t>（千円）</t>
    <rPh sb="1" eb="2">
      <t>セン</t>
    </rPh>
    <phoneticPr fontId="2"/>
  </si>
  <si>
    <t>受賞状況</t>
    <rPh sb="0" eb="2">
      <t>ジュショウ</t>
    </rPh>
    <rPh sb="2" eb="4">
      <t>ジョウキョウ</t>
    </rPh>
    <phoneticPr fontId="19"/>
  </si>
  <si>
    <t>学術国際交流協定の状況</t>
    <rPh sb="0" eb="2">
      <t>ガクジュツ</t>
    </rPh>
    <rPh sb="2" eb="4">
      <t>コクサイ</t>
    </rPh>
    <rPh sb="4" eb="6">
      <t>コウリュウ</t>
    </rPh>
    <rPh sb="6" eb="8">
      <t>キョウテイ</t>
    </rPh>
    <rPh sb="9" eb="11">
      <t>ジョウキョウ</t>
    </rPh>
    <phoneticPr fontId="2"/>
  </si>
  <si>
    <t>国際的な研究プロジェクトへの参加状況
（総数）</t>
    <rPh sb="0" eb="3">
      <t>コクサイテキ</t>
    </rPh>
    <rPh sb="4" eb="6">
      <t>ケンキュウ</t>
    </rPh>
    <rPh sb="14" eb="16">
      <t>サンカ</t>
    </rPh>
    <rPh sb="16" eb="18">
      <t>ジョウキョウ</t>
    </rPh>
    <rPh sb="20" eb="22">
      <t>ソウスウ</t>
    </rPh>
    <phoneticPr fontId="2"/>
  </si>
  <si>
    <t>研究者の海外派遣状況・外国人研究者の招へい状況（延べ人数）</t>
    <rPh sb="0" eb="3">
      <t>ケンキュウシャ</t>
    </rPh>
    <rPh sb="4" eb="6">
      <t>カイガイ</t>
    </rPh>
    <rPh sb="6" eb="8">
      <t>ハケン</t>
    </rPh>
    <rPh sb="8" eb="10">
      <t>ジョウキョウ</t>
    </rPh>
    <rPh sb="11" eb="13">
      <t>ガイコク</t>
    </rPh>
    <rPh sb="13" eb="14">
      <t>ジン</t>
    </rPh>
    <rPh sb="14" eb="17">
      <t>ケンキュウシャ</t>
    </rPh>
    <rPh sb="18" eb="19">
      <t>ショウ</t>
    </rPh>
    <rPh sb="21" eb="23">
      <t>ジョウキョウ</t>
    </rPh>
    <rPh sb="24" eb="25">
      <t>ノ</t>
    </rPh>
    <rPh sb="26" eb="28">
      <t>ニンズウ</t>
    </rPh>
    <phoneticPr fontId="19"/>
  </si>
  <si>
    <t>派遣状況</t>
    <rPh sb="0" eb="2">
      <t>ハケン</t>
    </rPh>
    <rPh sb="2" eb="4">
      <t>ジョウキョウ</t>
    </rPh>
    <phoneticPr fontId="19"/>
  </si>
  <si>
    <t>招へい状況</t>
    <rPh sb="0" eb="1">
      <t>ショウ</t>
    </rPh>
    <rPh sb="3" eb="5">
      <t>ジョウキョウ</t>
    </rPh>
    <phoneticPr fontId="19"/>
  </si>
  <si>
    <t>大学院生等の受入状況</t>
    <rPh sb="0" eb="2">
      <t>ダイガク</t>
    </rPh>
    <rPh sb="2" eb="4">
      <t>インセイ</t>
    </rPh>
    <rPh sb="4" eb="5">
      <t>トウ</t>
    </rPh>
    <rPh sb="6" eb="8">
      <t>ウケイレ</t>
    </rPh>
    <rPh sb="8" eb="10">
      <t>ジョウキョウ</t>
    </rPh>
    <phoneticPr fontId="19"/>
  </si>
  <si>
    <t>うち外国人</t>
    <rPh sb="2" eb="4">
      <t>ガイコク</t>
    </rPh>
    <rPh sb="4" eb="5">
      <t>ジン</t>
    </rPh>
    <phoneticPr fontId="19"/>
  </si>
  <si>
    <t>留学生の受入状況（人）</t>
    <rPh sb="0" eb="3">
      <t>リュウガクセイ</t>
    </rPh>
    <rPh sb="4" eb="6">
      <t>ウケイレ</t>
    </rPh>
    <rPh sb="6" eb="8">
      <t>ジョウキョウ</t>
    </rPh>
    <rPh sb="9" eb="10">
      <t>ニン</t>
    </rPh>
    <phoneticPr fontId="2"/>
  </si>
  <si>
    <t>研究会・シンポジウム等の実施状況</t>
    <rPh sb="12" eb="14">
      <t>ジッシ</t>
    </rPh>
    <rPh sb="14" eb="16">
      <t>ジョウキョウ</t>
    </rPh>
    <phoneticPr fontId="2"/>
  </si>
  <si>
    <t>1-1</t>
    <phoneticPr fontId="2"/>
  </si>
  <si>
    <t>1-2</t>
    <phoneticPr fontId="2"/>
  </si>
  <si>
    <t>1-3</t>
    <phoneticPr fontId="2"/>
  </si>
  <si>
    <t>1-4</t>
    <phoneticPr fontId="2"/>
  </si>
  <si>
    <t>継続件数</t>
    <rPh sb="0" eb="2">
      <t>ケイゾク</t>
    </rPh>
    <rPh sb="2" eb="4">
      <t>ケンスウ</t>
    </rPh>
    <phoneticPr fontId="2"/>
  </si>
  <si>
    <t>科研費計</t>
    <rPh sb="0" eb="3">
      <t>カケンヒ</t>
    </rPh>
    <rPh sb="3" eb="4">
      <t>ケイ</t>
    </rPh>
    <phoneticPr fontId="2"/>
  </si>
  <si>
    <t>科研費新規応募</t>
    <rPh sb="0" eb="3">
      <t>カケンヒ</t>
    </rPh>
    <rPh sb="3" eb="5">
      <t>シンキ</t>
    </rPh>
    <rPh sb="5" eb="7">
      <t>オウボ</t>
    </rPh>
    <phoneticPr fontId="2"/>
  </si>
  <si>
    <t>科研費新規採択</t>
    <rPh sb="0" eb="3">
      <t>カケンヒ</t>
    </rPh>
    <rPh sb="3" eb="5">
      <t>シンキ</t>
    </rPh>
    <rPh sb="5" eb="7">
      <t>サイタク</t>
    </rPh>
    <phoneticPr fontId="2"/>
  </si>
  <si>
    <t>採択件数
（新規+継続）</t>
    <rPh sb="6" eb="8">
      <t>シンキ</t>
    </rPh>
    <rPh sb="9" eb="11">
      <t>ケイゾク</t>
    </rPh>
    <phoneticPr fontId="19"/>
  </si>
  <si>
    <t>その他件数</t>
    <rPh sb="2" eb="3">
      <t>タ</t>
    </rPh>
    <rPh sb="3" eb="5">
      <t>ケンスウ</t>
    </rPh>
    <phoneticPr fontId="2"/>
  </si>
  <si>
    <t>2-1</t>
    <phoneticPr fontId="2"/>
  </si>
  <si>
    <t>うち国際</t>
    <rPh sb="2" eb="4">
      <t>コクサイ</t>
    </rPh>
    <phoneticPr fontId="19"/>
  </si>
  <si>
    <t>株式会社○○</t>
    <rPh sb="0" eb="4">
      <t>カブシキガイシャ</t>
    </rPh>
    <phoneticPr fontId="2"/>
  </si>
  <si>
    <t>No.</t>
    <phoneticPr fontId="2"/>
  </si>
  <si>
    <t>〔単位：人〕</t>
    <phoneticPr fontId="2"/>
  </si>
  <si>
    <t>価値</t>
    <rPh sb="0" eb="2">
      <t>カチ</t>
    </rPh>
    <phoneticPr fontId="2"/>
  </si>
  <si>
    <t>データ名</t>
    <rPh sb="3" eb="4">
      <t>メイ</t>
    </rPh>
    <phoneticPr fontId="2"/>
  </si>
  <si>
    <t>研究書数の合計</t>
    <rPh sb="0" eb="3">
      <t>ケンキュウショ</t>
    </rPh>
    <rPh sb="3" eb="4">
      <t>スウ</t>
    </rPh>
    <rPh sb="5" eb="7">
      <t>ゴウケイ</t>
    </rPh>
    <phoneticPr fontId="2"/>
  </si>
  <si>
    <t>研究書の名称</t>
    <rPh sb="4" eb="6">
      <t>メイショウ</t>
    </rPh>
    <phoneticPr fontId="2"/>
  </si>
  <si>
    <t>平均</t>
    <rPh sb="0" eb="2">
      <t>ヘイキン</t>
    </rPh>
    <phoneticPr fontId="2"/>
  </si>
  <si>
    <t>○平均　教員一人当たりの採択件数及び金額：</t>
    <rPh sb="1" eb="3">
      <t>ヘイキン</t>
    </rPh>
    <rPh sb="4" eb="6">
      <t>キョウイン</t>
    </rPh>
    <rPh sb="6" eb="8">
      <t>ヒトリ</t>
    </rPh>
    <phoneticPr fontId="2"/>
  </si>
  <si>
    <t>採択状況</t>
    <rPh sb="0" eb="2">
      <t>サイタク</t>
    </rPh>
    <rPh sb="2" eb="4">
      <t>ジョウキョウ</t>
    </rPh>
    <phoneticPr fontId="2"/>
  </si>
  <si>
    <t>実施状況</t>
    <rPh sb="0" eb="2">
      <t>ジッシ</t>
    </rPh>
    <rPh sb="2" eb="4">
      <t>ジョウキョウ</t>
    </rPh>
    <phoneticPr fontId="2"/>
  </si>
  <si>
    <t>年間稼動時間(b)=(c)+(d)+(e)</t>
    <rPh sb="1" eb="3">
      <t>ネンカン</t>
    </rPh>
    <rPh sb="3" eb="5">
      <t>カドウ</t>
    </rPh>
    <rPh sb="5" eb="7">
      <t>ジカン</t>
    </rPh>
    <phoneticPr fontId="2"/>
  </si>
  <si>
    <t>-</t>
    <phoneticPr fontId="2"/>
  </si>
  <si>
    <t>稼働率(b/a)</t>
    <rPh sb="0" eb="2">
      <t>カドウ</t>
    </rPh>
    <rPh sb="2" eb="3">
      <t>リツ</t>
    </rPh>
    <phoneticPr fontId="2"/>
  </si>
  <si>
    <t>年間稼動可能時間(a)</t>
    <rPh sb="0" eb="2">
      <t>ネンカン</t>
    </rPh>
    <rPh sb="2" eb="4">
      <t>カドウ</t>
    </rPh>
    <rPh sb="4" eb="6">
      <t>カノウ</t>
    </rPh>
    <rPh sb="6" eb="8">
      <t>ジカン</t>
    </rPh>
    <phoneticPr fontId="2"/>
  </si>
  <si>
    <t>共同利用に供した時間(c)</t>
    <rPh sb="1" eb="3">
      <t>キョウドウ</t>
    </rPh>
    <rPh sb="3" eb="5">
      <t>リヨウ</t>
    </rPh>
    <rPh sb="6" eb="7">
      <t>キョウ</t>
    </rPh>
    <rPh sb="9" eb="11">
      <t>ジカン</t>
    </rPh>
    <phoneticPr fontId="2"/>
  </si>
  <si>
    <t>共同利用以外の研究に供した時間(d)</t>
    <rPh sb="0" eb="2">
      <t>キョウドウ</t>
    </rPh>
    <rPh sb="2" eb="4">
      <t>リヨウ</t>
    </rPh>
    <rPh sb="4" eb="6">
      <t>イガイ</t>
    </rPh>
    <rPh sb="7" eb="9">
      <t>ケンキュウ</t>
    </rPh>
    <rPh sb="10" eb="11">
      <t>キョウ</t>
    </rPh>
    <rPh sb="13" eb="15">
      <t>ジカン</t>
    </rPh>
    <phoneticPr fontId="2"/>
  </si>
  <si>
    <t>(c)、(d)以外の利用に供した時間(e)</t>
    <rPh sb="8" eb="10">
      <t>イガイ</t>
    </rPh>
    <rPh sb="11" eb="13">
      <t>リヨウ</t>
    </rPh>
    <rPh sb="14" eb="15">
      <t>キョウ</t>
    </rPh>
    <rPh sb="17" eb="19">
      <t>ジカン</t>
    </rPh>
    <phoneticPr fontId="2"/>
  </si>
  <si>
    <t>※　○又は△を記入した施設・設備については、設置年月日、設置時の導入経費及び年間の運転経費
を以下に記載し、別紙「施設・設備の概要.ppt」を作成してください。</t>
    <phoneticPr fontId="2"/>
  </si>
  <si>
    <t>利用
件数</t>
    <rPh sb="0" eb="2">
      <t>リヨウ</t>
    </rPh>
    <rPh sb="3" eb="5">
      <t>ケンスウ</t>
    </rPh>
    <phoneticPr fontId="2"/>
  </si>
  <si>
    <t>総利用件数</t>
    <rPh sb="0" eb="1">
      <t>ソウ</t>
    </rPh>
    <rPh sb="1" eb="3">
      <t>リヨウ</t>
    </rPh>
    <rPh sb="3" eb="5">
      <t>ケンスウ</t>
    </rPh>
    <phoneticPr fontId="2"/>
  </si>
  <si>
    <t>共同利用・共同研究者利用件数（内数）</t>
    <rPh sb="0" eb="2">
      <t>キョウドウ</t>
    </rPh>
    <rPh sb="2" eb="4">
      <t>リヨウ</t>
    </rPh>
    <rPh sb="5" eb="7">
      <t>キョウドウ</t>
    </rPh>
    <rPh sb="7" eb="10">
      <t>ケンキュウシャ</t>
    </rPh>
    <rPh sb="10" eb="12">
      <t>リヨウ</t>
    </rPh>
    <rPh sb="12" eb="14">
      <t>ケンスウ</t>
    </rPh>
    <rPh sb="15" eb="17">
      <t>ウチスウ</t>
    </rPh>
    <phoneticPr fontId="2"/>
  </si>
  <si>
    <t>蓄積量／利用・提供状況</t>
    <rPh sb="0" eb="2">
      <t>チクセキ</t>
    </rPh>
    <rPh sb="2" eb="3">
      <t>リョウ</t>
    </rPh>
    <rPh sb="4" eb="6">
      <t>リヨウ</t>
    </rPh>
    <rPh sb="7" eb="9">
      <t>テイキョウ</t>
    </rPh>
    <rPh sb="9" eb="11">
      <t>ジョウキョウ</t>
    </rPh>
    <phoneticPr fontId="2"/>
  </si>
  <si>
    <t>蓄積量</t>
    <rPh sb="0" eb="3">
      <t>チクセキリョウ</t>
    </rPh>
    <phoneticPr fontId="2"/>
  </si>
  <si>
    <t>決算額</t>
    <phoneticPr fontId="2"/>
  </si>
  <si>
    <t>挑戦的研究（開拓）</t>
    <rPh sb="0" eb="2">
      <t>チョウセン</t>
    </rPh>
    <rPh sb="2" eb="3">
      <t>テキ</t>
    </rPh>
    <rPh sb="3" eb="5">
      <t>ケンキュウ</t>
    </rPh>
    <rPh sb="6" eb="8">
      <t>カイタク</t>
    </rPh>
    <phoneticPr fontId="2"/>
  </si>
  <si>
    <t>挑戦的研究（萌芽）</t>
    <rPh sb="0" eb="3">
      <t>チョウセンテキ</t>
    </rPh>
    <rPh sb="3" eb="5">
      <t>ケンキュウ</t>
    </rPh>
    <rPh sb="6" eb="8">
      <t>ホウガ</t>
    </rPh>
    <phoneticPr fontId="2"/>
  </si>
  <si>
    <t>研究書数</t>
    <rPh sb="0" eb="3">
      <t>ケンキュウショ</t>
    </rPh>
    <rPh sb="3" eb="4">
      <t>スウ</t>
    </rPh>
    <phoneticPr fontId="2"/>
  </si>
  <si>
    <t>共同利用・共同研究による成果としての研究書数</t>
    <rPh sb="18" eb="21">
      <t>ケンキュウショ</t>
    </rPh>
    <phoneticPr fontId="2"/>
  </si>
  <si>
    <t>※算出方法を記載　　（例）当該施設の光熱水料（概算）、運転・整備に係る人件費及び備品代の直近○年間の平均額。</t>
    <rPh sb="1" eb="3">
      <t>サンシュツ</t>
    </rPh>
    <rPh sb="3" eb="5">
      <t>ホウホウ</t>
    </rPh>
    <rPh sb="6" eb="8">
      <t>キサイ</t>
    </rPh>
    <rPh sb="11" eb="12">
      <t>レイ</t>
    </rPh>
    <rPh sb="13" eb="15">
      <t>トウガイ</t>
    </rPh>
    <rPh sb="15" eb="17">
      <t>シセツ</t>
    </rPh>
    <rPh sb="18" eb="20">
      <t>コウネツ</t>
    </rPh>
    <rPh sb="20" eb="21">
      <t>スイ</t>
    </rPh>
    <rPh sb="21" eb="22">
      <t>リョウ</t>
    </rPh>
    <rPh sb="23" eb="25">
      <t>ガイサン</t>
    </rPh>
    <rPh sb="27" eb="29">
      <t>ウンテン</t>
    </rPh>
    <rPh sb="30" eb="32">
      <t>セイビ</t>
    </rPh>
    <rPh sb="33" eb="34">
      <t>カカ</t>
    </rPh>
    <rPh sb="35" eb="38">
      <t>ジンケンヒ</t>
    </rPh>
    <rPh sb="38" eb="39">
      <t>オヨ</t>
    </rPh>
    <rPh sb="40" eb="42">
      <t>ビヒン</t>
    </rPh>
    <rPh sb="42" eb="43">
      <t>ダイ</t>
    </rPh>
    <rPh sb="44" eb="46">
      <t>チョッキン</t>
    </rPh>
    <rPh sb="47" eb="49">
      <t>ネンカン</t>
    </rPh>
    <rPh sb="50" eb="52">
      <t>ヘイキン</t>
    </rPh>
    <rPh sb="52" eb="53">
      <t>ガク</t>
    </rPh>
    <phoneticPr fontId="2"/>
  </si>
  <si>
    <t>科学研究費助成事業</t>
    <rPh sb="0" eb="2">
      <t>カガク</t>
    </rPh>
    <rPh sb="2" eb="4">
      <t>ケンキュウ</t>
    </rPh>
    <rPh sb="4" eb="5">
      <t>ヒ</t>
    </rPh>
    <rPh sb="5" eb="7">
      <t>ジョセイ</t>
    </rPh>
    <rPh sb="7" eb="9">
      <t>ジギョウ</t>
    </rPh>
    <phoneticPr fontId="2"/>
  </si>
  <si>
    <t>科学研究費助成事業を除く文部科学省の補助金</t>
    <rPh sb="0" eb="2">
      <t>カガク</t>
    </rPh>
    <rPh sb="2" eb="4">
      <t>ケンキュウ</t>
    </rPh>
    <rPh sb="4" eb="5">
      <t>ヒ</t>
    </rPh>
    <rPh sb="5" eb="7">
      <t>ジョセイ</t>
    </rPh>
    <rPh sb="7" eb="9">
      <t>ジギョウ</t>
    </rPh>
    <rPh sb="10" eb="11">
      <t>ノゾ</t>
    </rPh>
    <rPh sb="12" eb="14">
      <t>モンブ</t>
    </rPh>
    <rPh sb="14" eb="17">
      <t>カガクショウ</t>
    </rPh>
    <rPh sb="18" eb="21">
      <t>ホジョキン</t>
    </rPh>
    <phoneticPr fontId="2"/>
  </si>
  <si>
    <t>科学研究費助成事業（新規＋継続）</t>
    <rPh sb="0" eb="2">
      <t>カガク</t>
    </rPh>
    <rPh sb="2" eb="4">
      <t>ケンキュウ</t>
    </rPh>
    <rPh sb="4" eb="5">
      <t>ヒ</t>
    </rPh>
    <rPh sb="5" eb="7">
      <t>ジョセイ</t>
    </rPh>
    <rPh sb="7" eb="9">
      <t>ジギョウ</t>
    </rPh>
    <rPh sb="10" eb="12">
      <t>シンキ</t>
    </rPh>
    <rPh sb="13" eb="15">
      <t>ケイゾク</t>
    </rPh>
    <phoneticPr fontId="2"/>
  </si>
  <si>
    <t>科学研究費助成事業（新規＋継続）＋その他の補助金等</t>
    <rPh sb="0" eb="2">
      <t>カガク</t>
    </rPh>
    <rPh sb="2" eb="4">
      <t>ケンキュウ</t>
    </rPh>
    <rPh sb="4" eb="5">
      <t>ヒ</t>
    </rPh>
    <rPh sb="5" eb="7">
      <t>ジョセイ</t>
    </rPh>
    <rPh sb="7" eb="9">
      <t>ジギョウ</t>
    </rPh>
    <rPh sb="10" eb="12">
      <t>シンキ</t>
    </rPh>
    <rPh sb="13" eb="15">
      <t>ケイゾク</t>
    </rPh>
    <rPh sb="19" eb="20">
      <t>タ</t>
    </rPh>
    <rPh sb="21" eb="24">
      <t>ホジョキン</t>
    </rPh>
    <rPh sb="24" eb="25">
      <t>トウ</t>
    </rPh>
    <phoneticPr fontId="2"/>
  </si>
  <si>
    <t>新学術領域研究（研究領域提案型）</t>
    <rPh sb="0" eb="1">
      <t>シン</t>
    </rPh>
    <rPh sb="1" eb="3">
      <t>ガクジュツ</t>
    </rPh>
    <rPh sb="3" eb="5">
      <t>リョウイキ</t>
    </rPh>
    <rPh sb="5" eb="7">
      <t>ケンキュウ</t>
    </rPh>
    <phoneticPr fontId="2"/>
  </si>
  <si>
    <t>※件数の下段には、国際シンポジウム等の回数（内数）を記入してください。</t>
    <rPh sb="1" eb="3">
      <t>ケンスウ</t>
    </rPh>
    <rPh sb="4" eb="6">
      <t>ゲダン</t>
    </rPh>
    <rPh sb="9" eb="11">
      <t>コクサイ</t>
    </rPh>
    <rPh sb="17" eb="18">
      <t>トウ</t>
    </rPh>
    <rPh sb="19" eb="21">
      <t>カイスウ</t>
    </rPh>
    <rPh sb="26" eb="28">
      <t>キニュウ</t>
    </rPh>
    <phoneticPr fontId="2"/>
  </si>
  <si>
    <t>※数が膨大になる場合は、主なもの10件に限定して記入してください。</t>
    <rPh sb="1" eb="2">
      <t>カズ</t>
    </rPh>
    <rPh sb="3" eb="5">
      <t>ボウダイ</t>
    </rPh>
    <rPh sb="8" eb="10">
      <t>バアイ</t>
    </rPh>
    <rPh sb="12" eb="13">
      <t>オモ</t>
    </rPh>
    <rPh sb="18" eb="19">
      <t>ケン</t>
    </rPh>
    <rPh sb="20" eb="22">
      <t>ゲンテイ</t>
    </rPh>
    <rPh sb="24" eb="26">
      <t>キニュウ</t>
    </rPh>
    <phoneticPr fontId="2"/>
  </si>
  <si>
    <t>※年間使用人数、共同利用者数については延べ人数で算出してください。</t>
    <phoneticPr fontId="2"/>
  </si>
  <si>
    <t>※教員数のその他に該当する教職員がいる場合には、その職名及び人数を記入してください。</t>
    <rPh sb="1" eb="3">
      <t>キョウイン</t>
    </rPh>
    <rPh sb="3" eb="4">
      <t>スウ</t>
    </rPh>
    <rPh sb="7" eb="8">
      <t>タ</t>
    </rPh>
    <rPh sb="9" eb="11">
      <t>ガイトウ</t>
    </rPh>
    <rPh sb="13" eb="16">
      <t>キョウショクイン</t>
    </rPh>
    <rPh sb="19" eb="21">
      <t>バアイ</t>
    </rPh>
    <rPh sb="26" eb="28">
      <t>ショクメイ</t>
    </rPh>
    <rPh sb="28" eb="29">
      <t>オヨ</t>
    </rPh>
    <rPh sb="30" eb="32">
      <t>ニンズウ</t>
    </rPh>
    <rPh sb="33" eb="35">
      <t>キニュウ</t>
    </rPh>
    <phoneticPr fontId="2"/>
  </si>
  <si>
    <t>※共同研究費、共同研究旅費には当該研究所等において公募・採択したものに限らず、拠点の事業として実施した共同研究費、</t>
    <rPh sb="1" eb="3">
      <t>キョウドウ</t>
    </rPh>
    <rPh sb="3" eb="6">
      <t>ケンキュウヒ</t>
    </rPh>
    <rPh sb="7" eb="9">
      <t>キョウドウ</t>
    </rPh>
    <rPh sb="9" eb="11">
      <t>ケンキュウ</t>
    </rPh>
    <rPh sb="11" eb="13">
      <t>リョヒ</t>
    </rPh>
    <rPh sb="15" eb="17">
      <t>トウガイ</t>
    </rPh>
    <rPh sb="17" eb="21">
      <t>ケンキュウショナド</t>
    </rPh>
    <rPh sb="25" eb="27">
      <t>コウボ</t>
    </rPh>
    <rPh sb="28" eb="30">
      <t>サイタク</t>
    </rPh>
    <rPh sb="35" eb="36">
      <t>カギ</t>
    </rPh>
    <rPh sb="39" eb="41">
      <t>キョテン</t>
    </rPh>
    <rPh sb="42" eb="44">
      <t>ジギョウ</t>
    </rPh>
    <rPh sb="47" eb="49">
      <t>ジッシ</t>
    </rPh>
    <phoneticPr fontId="2"/>
  </si>
  <si>
    <t>　 共同研究旅費を含めてください。</t>
    <phoneticPr fontId="2"/>
  </si>
  <si>
    <t>出版社名</t>
    <rPh sb="0" eb="3">
      <t>シュッパンシャ</t>
    </rPh>
    <rPh sb="3" eb="4">
      <t>メイ</t>
    </rPh>
    <phoneticPr fontId="2"/>
  </si>
  <si>
    <t>※受入人数、延べ人数については上段に総数を下段に（）で女性の内数を記入してください。</t>
    <rPh sb="1" eb="3">
      <t>ウケイ</t>
    </rPh>
    <rPh sb="3" eb="5">
      <t>ニンズウ</t>
    </rPh>
    <rPh sb="6" eb="7">
      <t>ノ</t>
    </rPh>
    <rPh sb="8" eb="10">
      <t>ニンズウ</t>
    </rPh>
    <rPh sb="15" eb="17">
      <t>ジョウダン</t>
    </rPh>
    <rPh sb="18" eb="20">
      <t>ソウスウ</t>
    </rPh>
    <rPh sb="21" eb="23">
      <t>カダン</t>
    </rPh>
    <rPh sb="27" eb="29">
      <t>ジョセイ</t>
    </rPh>
    <rPh sb="30" eb="32">
      <t>ウチスウ</t>
    </rPh>
    <rPh sb="33" eb="35">
      <t>キニュウ</t>
    </rPh>
    <phoneticPr fontId="2"/>
  </si>
  <si>
    <t>※「学内」の所属機関数は「学部数」等を記入してください。</t>
    <rPh sb="2" eb="4">
      <t>ガクナイ</t>
    </rPh>
    <rPh sb="6" eb="8">
      <t>ショゾク</t>
    </rPh>
    <rPh sb="8" eb="10">
      <t>キカン</t>
    </rPh>
    <rPh sb="10" eb="11">
      <t>スウ</t>
    </rPh>
    <rPh sb="13" eb="16">
      <t>ガクブスウ</t>
    </rPh>
    <rPh sb="17" eb="18">
      <t>トウ</t>
    </rPh>
    <rPh sb="19" eb="21">
      <t>キニュウ</t>
    </rPh>
    <phoneticPr fontId="2"/>
  </si>
  <si>
    <t>※ネットワーク型拠点の場合は、「学内」を「ネットワーク内」として記入してください。</t>
    <rPh sb="7" eb="8">
      <t>ガタ</t>
    </rPh>
    <rPh sb="8" eb="10">
      <t>キョテン</t>
    </rPh>
    <rPh sb="11" eb="13">
      <t>バアイ</t>
    </rPh>
    <rPh sb="16" eb="18">
      <t>ガクナイ</t>
    </rPh>
    <rPh sb="27" eb="28">
      <t>ナイ</t>
    </rPh>
    <rPh sb="32" eb="34">
      <t>キニュウ</t>
    </rPh>
    <phoneticPr fontId="2"/>
  </si>
  <si>
    <t>※利用件数は、上段に総利用件数、下段に共同利用・共同研究者の利用件数（内数）を記入してください。</t>
    <rPh sb="1" eb="3">
      <t>リヨウ</t>
    </rPh>
    <rPh sb="3" eb="5">
      <t>ケンスウ</t>
    </rPh>
    <rPh sb="7" eb="9">
      <t>ジョウダン</t>
    </rPh>
    <rPh sb="10" eb="11">
      <t>ソウ</t>
    </rPh>
    <rPh sb="11" eb="13">
      <t>リヨウ</t>
    </rPh>
    <rPh sb="13" eb="15">
      <t>ケンスウ</t>
    </rPh>
    <rPh sb="16" eb="18">
      <t>カダン</t>
    </rPh>
    <rPh sb="19" eb="21">
      <t>キョウドウ</t>
    </rPh>
    <rPh sb="21" eb="23">
      <t>リヨウ</t>
    </rPh>
    <rPh sb="24" eb="26">
      <t>キョウドウ</t>
    </rPh>
    <rPh sb="26" eb="29">
      <t>ケンキュウシャ</t>
    </rPh>
    <rPh sb="30" eb="32">
      <t>リヨウ</t>
    </rPh>
    <rPh sb="32" eb="34">
      <t>ケンスウ</t>
    </rPh>
    <rPh sb="35" eb="36">
      <t>ウチ</t>
    </rPh>
    <rPh sb="36" eb="37">
      <t>カズ</t>
    </rPh>
    <rPh sb="39" eb="41">
      <t>キニュウ</t>
    </rPh>
    <phoneticPr fontId="2"/>
  </si>
  <si>
    <t>※カウントできないものについては欄外にその理由を記入してください。</t>
    <rPh sb="16" eb="18">
      <t>ランガイ</t>
    </rPh>
    <rPh sb="21" eb="23">
      <t>リユウ</t>
    </rPh>
    <rPh sb="24" eb="26">
      <t>キニュウ</t>
    </rPh>
    <phoneticPr fontId="2"/>
  </si>
  <si>
    <t>※（ｃ）-（ｄ）の経費分の額（所長裁量経費等機動的な研究費配分を可能とする制度・取組）の配分状況</t>
    <rPh sb="9" eb="11">
      <t>ケイヒ</t>
    </rPh>
    <rPh sb="11" eb="12">
      <t>ブン</t>
    </rPh>
    <rPh sb="13" eb="14">
      <t>ガク</t>
    </rPh>
    <rPh sb="15" eb="17">
      <t>ショチョウ</t>
    </rPh>
    <rPh sb="17" eb="19">
      <t>サイリョウ</t>
    </rPh>
    <rPh sb="19" eb="21">
      <t>ケイヒ</t>
    </rPh>
    <rPh sb="21" eb="22">
      <t>トウ</t>
    </rPh>
    <rPh sb="22" eb="25">
      <t>キドウテキ</t>
    </rPh>
    <rPh sb="26" eb="29">
      <t>ケンキュウヒ</t>
    </rPh>
    <rPh sb="29" eb="31">
      <t>ハイブン</t>
    </rPh>
    <rPh sb="32" eb="34">
      <t>カノウ</t>
    </rPh>
    <rPh sb="37" eb="39">
      <t>セイド</t>
    </rPh>
    <rPh sb="40" eb="42">
      <t>トリクミ</t>
    </rPh>
    <rPh sb="44" eb="46">
      <t>ハイブン</t>
    </rPh>
    <rPh sb="46" eb="48">
      <t>ジョウキョウ</t>
    </rPh>
    <phoneticPr fontId="2"/>
  </si>
  <si>
    <t>所長裁量経費</t>
    <rPh sb="0" eb="2">
      <t>ショチョウ</t>
    </rPh>
    <rPh sb="2" eb="4">
      <t>サイリョウ</t>
    </rPh>
    <rPh sb="4" eb="6">
      <t>ケイヒ</t>
    </rPh>
    <phoneticPr fontId="2"/>
  </si>
  <si>
    <t>平　均</t>
    <rPh sb="0" eb="1">
      <t>ヒラ</t>
    </rPh>
    <rPh sb="2" eb="3">
      <t>ヒトシ</t>
    </rPh>
    <phoneticPr fontId="2"/>
  </si>
  <si>
    <t>参加期間</t>
    <phoneticPr fontId="2"/>
  </si>
  <si>
    <t>概要</t>
    <phoneticPr fontId="2"/>
  </si>
  <si>
    <t>発行年月</t>
    <rPh sb="0" eb="2">
      <t>ハッコウ</t>
    </rPh>
    <rPh sb="2" eb="4">
      <t>ネンゲツ</t>
    </rPh>
    <phoneticPr fontId="2"/>
  </si>
  <si>
    <t>A</t>
    <phoneticPr fontId="2"/>
  </si>
  <si>
    <t>B</t>
    <phoneticPr fontId="2"/>
  </si>
  <si>
    <t>C</t>
    <phoneticPr fontId="2"/>
  </si>
  <si>
    <t>A</t>
    <phoneticPr fontId="2"/>
  </si>
  <si>
    <t>B</t>
    <phoneticPr fontId="2"/>
  </si>
  <si>
    <t>C</t>
    <phoneticPr fontId="2"/>
  </si>
  <si>
    <t>研究課題名</t>
    <rPh sb="0" eb="2">
      <t>ケンキュウ</t>
    </rPh>
    <rPh sb="2" eb="4">
      <t>カダイ</t>
    </rPh>
    <rPh sb="4" eb="5">
      <t>メイ</t>
    </rPh>
    <phoneticPr fontId="2"/>
  </si>
  <si>
    <t xml:space="preserve">研究課題名（制度名） </t>
    <rPh sb="0" eb="2">
      <t>ケンキュウ</t>
    </rPh>
    <rPh sb="2" eb="4">
      <t>カダイ</t>
    </rPh>
    <rPh sb="4" eb="5">
      <t>メイ</t>
    </rPh>
    <rPh sb="6" eb="8">
      <t>セイド</t>
    </rPh>
    <rPh sb="8" eb="9">
      <t>メイ</t>
    </rPh>
    <phoneticPr fontId="2"/>
  </si>
  <si>
    <t xml:space="preserve">寄附金支出元 </t>
    <rPh sb="0" eb="2">
      <t>キフ</t>
    </rPh>
    <rPh sb="2" eb="3">
      <t>キン</t>
    </rPh>
    <rPh sb="3" eb="5">
      <t>シシュツ</t>
    </rPh>
    <rPh sb="5" eb="6">
      <t>モト</t>
    </rPh>
    <phoneticPr fontId="2"/>
  </si>
  <si>
    <t>事業名</t>
    <rPh sb="0" eb="2">
      <t>ジギョウ</t>
    </rPh>
    <rPh sb="2" eb="3">
      <t>メイ</t>
    </rPh>
    <phoneticPr fontId="2"/>
  </si>
  <si>
    <t>受入額</t>
    <rPh sb="0" eb="2">
      <t>ウケイレ</t>
    </rPh>
    <rPh sb="2" eb="3">
      <t>ガク</t>
    </rPh>
    <phoneticPr fontId="2"/>
  </si>
  <si>
    <t>掲載論文数</t>
    <phoneticPr fontId="2"/>
  </si>
  <si>
    <t>インパクトファクター</t>
    <phoneticPr fontId="2"/>
  </si>
  <si>
    <t>（若手数（40歳未満））</t>
    <rPh sb="8" eb="10">
      <t>ミマン</t>
    </rPh>
    <phoneticPr fontId="2"/>
  </si>
  <si>
    <t>令和2年度</t>
    <rPh sb="0" eb="2">
      <t>レイワ</t>
    </rPh>
    <rPh sb="3" eb="5">
      <t>ネンド</t>
    </rPh>
    <phoneticPr fontId="2"/>
  </si>
  <si>
    <t>若手研究</t>
    <rPh sb="0" eb="2">
      <t>ワカテ</t>
    </rPh>
    <rPh sb="2" eb="4">
      <t>ケンキュウ</t>
    </rPh>
    <phoneticPr fontId="2"/>
  </si>
  <si>
    <t xml:space="preserve"> </t>
    <phoneticPr fontId="2"/>
  </si>
  <si>
    <t>国際共同研究強化（A)</t>
    <rPh sb="0" eb="2">
      <t>コクサイ</t>
    </rPh>
    <rPh sb="2" eb="4">
      <t>キョウドウ</t>
    </rPh>
    <rPh sb="4" eb="6">
      <t>ケンキュウ</t>
    </rPh>
    <rPh sb="6" eb="8">
      <t>キョウカ</t>
    </rPh>
    <phoneticPr fontId="2"/>
  </si>
  <si>
    <t>国際共同研究強化（B)</t>
    <rPh sb="0" eb="2">
      <t>コクサイ</t>
    </rPh>
    <rPh sb="2" eb="4">
      <t>キョウドウ</t>
    </rPh>
    <rPh sb="4" eb="6">
      <t>ケンキュウ</t>
    </rPh>
    <rPh sb="6" eb="8">
      <t>キョウカ</t>
    </rPh>
    <phoneticPr fontId="2"/>
  </si>
  <si>
    <t>帰国発展研究</t>
    <rPh sb="0" eb="2">
      <t>キコク</t>
    </rPh>
    <rPh sb="2" eb="4">
      <t>ハッテン</t>
    </rPh>
    <rPh sb="4" eb="6">
      <t>ケンキュウ</t>
    </rPh>
    <phoneticPr fontId="2"/>
  </si>
  <si>
    <t>〔単位：千円〕</t>
    <rPh sb="4" eb="5">
      <t>セン</t>
    </rPh>
    <phoneticPr fontId="2"/>
  </si>
  <si>
    <t>編著者名</t>
    <rPh sb="0" eb="3">
      <t>ヘンチョシャ</t>
    </rPh>
    <rPh sb="3" eb="4">
      <t>メイ</t>
    </rPh>
    <phoneticPr fontId="2"/>
  </si>
  <si>
    <t>公募型実施件数</t>
    <rPh sb="0" eb="3">
      <t>コウボガタ</t>
    </rPh>
    <rPh sb="3" eb="5">
      <t>ジッシ</t>
    </rPh>
    <rPh sb="5" eb="7">
      <t>ケンスウ</t>
    </rPh>
    <phoneticPr fontId="2"/>
  </si>
  <si>
    <t>うち研究テーマ設定型</t>
    <rPh sb="2" eb="4">
      <t>ケンキュウ</t>
    </rPh>
    <rPh sb="7" eb="9">
      <t>セッテイ</t>
    </rPh>
    <rPh sb="9" eb="10">
      <t>ガタ</t>
    </rPh>
    <phoneticPr fontId="2"/>
  </si>
  <si>
    <t>うち研究テーマ設定型</t>
    <rPh sb="2" eb="4">
      <t>ケンキュウ</t>
    </rPh>
    <rPh sb="7" eb="10">
      <t>セッテイガタ</t>
    </rPh>
    <phoneticPr fontId="2"/>
  </si>
  <si>
    <t>学外　計</t>
    <rPh sb="0" eb="2">
      <t>ガクガイ</t>
    </rPh>
    <rPh sb="3" eb="4">
      <t>ケイ</t>
    </rPh>
    <phoneticPr fontId="2"/>
  </si>
  <si>
    <t>合計</t>
    <rPh sb="0" eb="2">
      <t>ゴウケイケイ</t>
    </rPh>
    <phoneticPr fontId="2"/>
  </si>
  <si>
    <t>海外
研究者</t>
    <rPh sb="0" eb="2">
      <t>カイガイ</t>
    </rPh>
    <rPh sb="3" eb="6">
      <t>ケンキュウシャ</t>
    </rPh>
    <phoneticPr fontId="2"/>
  </si>
  <si>
    <t>【その他の参加状況】</t>
    <rPh sb="3" eb="4">
      <t>タ</t>
    </rPh>
    <rPh sb="5" eb="7">
      <t>サンカ</t>
    </rPh>
    <rPh sb="7" eb="9">
      <t>ジョウキョウ</t>
    </rPh>
    <phoneticPr fontId="2"/>
  </si>
  <si>
    <t>うち国際共著</t>
    <rPh sb="2" eb="4">
      <t>コクサイ</t>
    </rPh>
    <rPh sb="4" eb="6">
      <t>キョウチョ</t>
    </rPh>
    <phoneticPr fontId="2"/>
  </si>
  <si>
    <t>※世界／国内最高性能をもつ施設・設備の場合は、「性能」欄に○（世界最高）、△（国内最高）を記入し、「施設・設備の概要及び目的」欄にどの点が世界/国内最高性能であるのかを記入してください。</t>
    <rPh sb="1" eb="3">
      <t>セカイ</t>
    </rPh>
    <rPh sb="4" eb="6">
      <t>コクナイ</t>
    </rPh>
    <rPh sb="6" eb="8">
      <t>サイコウ</t>
    </rPh>
    <rPh sb="8" eb="10">
      <t>セイノウ</t>
    </rPh>
    <rPh sb="13" eb="15">
      <t>シセツ</t>
    </rPh>
    <rPh sb="16" eb="18">
      <t>セツビ</t>
    </rPh>
    <rPh sb="19" eb="21">
      <t>バアイ</t>
    </rPh>
    <rPh sb="24" eb="26">
      <t>セイノウ</t>
    </rPh>
    <rPh sb="27" eb="28">
      <t>ラン</t>
    </rPh>
    <rPh sb="31" eb="33">
      <t>セカイ</t>
    </rPh>
    <rPh sb="33" eb="35">
      <t>サイコウ</t>
    </rPh>
    <rPh sb="39" eb="41">
      <t>コクナイ</t>
    </rPh>
    <rPh sb="41" eb="43">
      <t>サイコウ</t>
    </rPh>
    <rPh sb="45" eb="47">
      <t>キニュウ</t>
    </rPh>
    <rPh sb="50" eb="52">
      <t>シセツ</t>
    </rPh>
    <rPh sb="53" eb="55">
      <t>セツビ</t>
    </rPh>
    <rPh sb="56" eb="58">
      <t>ガイヨウ</t>
    </rPh>
    <rPh sb="58" eb="59">
      <t>オヨ</t>
    </rPh>
    <phoneticPr fontId="2"/>
  </si>
  <si>
    <t>※年間稼働可能時間とは、当該設備のメンテナンスに係る時間等を除き、電源投入の有無に関わらず、当該設備を利用に供することが可能な状態にある時間を指します。</t>
    <phoneticPr fontId="2"/>
  </si>
  <si>
    <t>※利用（アクセス）件数は、上段に総利用（アクセス）件数、下段に共同利用・共同研究者の利用（アクセス）件数（内数）を記入してください。</t>
    <rPh sb="1" eb="3">
      <t>リヨウ</t>
    </rPh>
    <rPh sb="9" eb="11">
      <t>ケンスウ</t>
    </rPh>
    <rPh sb="13" eb="15">
      <t>ジョウダン</t>
    </rPh>
    <rPh sb="16" eb="17">
      <t>ソウ</t>
    </rPh>
    <rPh sb="17" eb="19">
      <t>リヨウ</t>
    </rPh>
    <rPh sb="25" eb="27">
      <t>ケンスウ</t>
    </rPh>
    <rPh sb="28" eb="30">
      <t>カダン</t>
    </rPh>
    <rPh sb="31" eb="33">
      <t>キョウドウ</t>
    </rPh>
    <rPh sb="33" eb="35">
      <t>リヨウ</t>
    </rPh>
    <rPh sb="36" eb="38">
      <t>キョウドウ</t>
    </rPh>
    <rPh sb="38" eb="41">
      <t>ケンキュウシャ</t>
    </rPh>
    <rPh sb="42" eb="44">
      <t>リヨウ</t>
    </rPh>
    <rPh sb="50" eb="52">
      <t>ケンスウ</t>
    </rPh>
    <rPh sb="53" eb="54">
      <t>ウチ</t>
    </rPh>
    <rPh sb="54" eb="55">
      <t>スウ</t>
    </rPh>
    <rPh sb="57" eb="59">
      <t>キニュウ</t>
    </rPh>
    <phoneticPr fontId="2"/>
  </si>
  <si>
    <t>※参加人数の下段には海外研究者の参加人数（内数）を記入してください。</t>
    <rPh sb="1" eb="3">
      <t>サンカ</t>
    </rPh>
    <rPh sb="3" eb="5">
      <t>ニンズウ</t>
    </rPh>
    <rPh sb="6" eb="8">
      <t>ゲダン</t>
    </rPh>
    <rPh sb="10" eb="15">
      <t>カイガイケンキュウシャ</t>
    </rPh>
    <rPh sb="16" eb="18">
      <t>サンカ</t>
    </rPh>
    <rPh sb="18" eb="20">
      <t>ニンズウ</t>
    </rPh>
    <rPh sb="25" eb="27">
      <t>キニュウ</t>
    </rPh>
    <phoneticPr fontId="2"/>
  </si>
  <si>
    <t>40歳
未満</t>
    <rPh sb="2" eb="3">
      <t>サイ</t>
    </rPh>
    <rPh sb="4" eb="6">
      <t>ミマン</t>
    </rPh>
    <phoneticPr fontId="2"/>
  </si>
  <si>
    <t>千円</t>
    <rPh sb="0" eb="1">
      <t>セン</t>
    </rPh>
    <rPh sb="1" eb="2">
      <t>エン</t>
    </rPh>
    <phoneticPr fontId="2"/>
  </si>
  <si>
    <t>その他</t>
    <rPh sb="2" eb="3">
      <t>ホカ</t>
    </rPh>
    <phoneticPr fontId="2"/>
  </si>
  <si>
    <t>※　運転経費については、各年度について記入してください。</t>
    <rPh sb="2" eb="4">
      <t>ウンテン</t>
    </rPh>
    <rPh sb="4" eb="6">
      <t>ケイヒ</t>
    </rPh>
    <rPh sb="12" eb="15">
      <t>カクネンド</t>
    </rPh>
    <rPh sb="19" eb="21">
      <t>キニュウ</t>
    </rPh>
    <phoneticPr fontId="2"/>
  </si>
  <si>
    <t>※資料の内容や保有数等において、世界／国内最高クラスに学術的価値が高い資料の場合は、「価値」欄に○（世界最高）、△（国内最高）を記入し、
　「資料の概要」欄にどの点が世界／国内最高であるのかを記入して下さい。</t>
    <rPh sb="1" eb="3">
      <t>シリョウ</t>
    </rPh>
    <rPh sb="4" eb="6">
      <t>ナイヨウ</t>
    </rPh>
    <rPh sb="7" eb="9">
      <t>ホユウ</t>
    </rPh>
    <rPh sb="9" eb="10">
      <t>スウ</t>
    </rPh>
    <rPh sb="10" eb="11">
      <t>トウ</t>
    </rPh>
    <rPh sb="27" eb="29">
      <t>ガクジュツ</t>
    </rPh>
    <rPh sb="29" eb="30">
      <t>テキ</t>
    </rPh>
    <rPh sb="30" eb="32">
      <t>カチ</t>
    </rPh>
    <rPh sb="33" eb="34">
      <t>タカ</t>
    </rPh>
    <rPh sb="35" eb="37">
      <t>シリョウ</t>
    </rPh>
    <rPh sb="43" eb="45">
      <t>カチ</t>
    </rPh>
    <rPh sb="71" eb="73">
      <t>シリョウ</t>
    </rPh>
    <phoneticPr fontId="2"/>
  </si>
  <si>
    <t>※データの内容や蓄積量等において、世界／国内最高クラスに学術的価値が高いデータの場合は、「価値」欄に○（世界最高）、△（国内最高）を記入し、
　「蓄積情報の概要」欄にどの点が世界／国内最高であるのかを記入して下さい。</t>
    <rPh sb="5" eb="7">
      <t>ナイヨウ</t>
    </rPh>
    <rPh sb="8" eb="10">
      <t>チクセキ</t>
    </rPh>
    <rPh sb="10" eb="11">
      <t>リョウ</t>
    </rPh>
    <rPh sb="11" eb="12">
      <t>トウ</t>
    </rPh>
    <rPh sb="28" eb="30">
      <t>ガクジュツ</t>
    </rPh>
    <rPh sb="30" eb="31">
      <t>テキ</t>
    </rPh>
    <rPh sb="31" eb="33">
      <t>カチ</t>
    </rPh>
    <rPh sb="34" eb="35">
      <t>タカ</t>
    </rPh>
    <rPh sb="45" eb="47">
      <t>カチ</t>
    </rPh>
    <phoneticPr fontId="2"/>
  </si>
  <si>
    <t>※○又は△を記入した資料については、別紙「資料・データの概要.ppt」を作成してください。</t>
    <rPh sb="2" eb="3">
      <t>マタ</t>
    </rPh>
    <rPh sb="6" eb="8">
      <t>キニュウ</t>
    </rPh>
    <rPh sb="10" eb="12">
      <t>シリョウ</t>
    </rPh>
    <rPh sb="21" eb="23">
      <t>シリョウ</t>
    </rPh>
    <phoneticPr fontId="2"/>
  </si>
  <si>
    <t>※○又は△を記入したデータについては、別紙「資料・データの概要.ppt」を作成してください。</t>
    <rPh sb="2" eb="3">
      <t>マタ</t>
    </rPh>
    <rPh sb="6" eb="8">
      <t>キニュウ</t>
    </rPh>
    <rPh sb="22" eb="24">
      <t>シリョウ</t>
    </rPh>
    <phoneticPr fontId="2"/>
  </si>
  <si>
    <t>雑誌等名</t>
    <rPh sb="2" eb="3">
      <t>トウ</t>
    </rPh>
    <phoneticPr fontId="2"/>
  </si>
  <si>
    <t>※今後、拠点化にあたり、学内措置等により、人員の拡充等を予定している場合に記入。</t>
    <phoneticPr fontId="2"/>
  </si>
  <si>
    <t>令和○年度（R○.○.○現在）</t>
    <rPh sb="0" eb="2">
      <t>レイワ</t>
    </rPh>
    <rPh sb="3" eb="5">
      <t>ネンド</t>
    </rPh>
    <rPh sb="4" eb="5">
      <t>ド</t>
    </rPh>
    <rPh sb="12" eb="14">
      <t>ゲンザイ</t>
    </rPh>
    <phoneticPr fontId="2"/>
  </si>
  <si>
    <t>その他人員（R○.○.○現在）</t>
    <rPh sb="2" eb="3">
      <t>タ</t>
    </rPh>
    <rPh sb="3" eb="5">
      <t>ジンイン</t>
    </rPh>
    <phoneticPr fontId="2"/>
  </si>
  <si>
    <t>○共同利用・共同研究による成果として発表された論文の総数【単独・NW個】</t>
    <rPh sb="1" eb="3">
      <t>キョウドウ</t>
    </rPh>
    <rPh sb="3" eb="5">
      <t>リヨウ</t>
    </rPh>
    <rPh sb="6" eb="8">
      <t>キョウドウ</t>
    </rPh>
    <rPh sb="8" eb="10">
      <t>ケンキュウ</t>
    </rPh>
    <rPh sb="13" eb="15">
      <t>セイカ</t>
    </rPh>
    <rPh sb="18" eb="20">
      <t>ハッピョウ</t>
    </rPh>
    <rPh sb="23" eb="25">
      <t>ロンブン</t>
    </rPh>
    <rPh sb="26" eb="28">
      <t>ソウスウ</t>
    </rPh>
    <phoneticPr fontId="2"/>
  </si>
  <si>
    <t xml:space="preserve">   掲載論文数、掲載された論文のうち主なものを記載してください。【単独・NW個】</t>
    <rPh sb="19" eb="20">
      <t>オモ</t>
    </rPh>
    <rPh sb="24" eb="26">
      <t>キサイ</t>
    </rPh>
    <rPh sb="34" eb="36">
      <t>タンドク</t>
    </rPh>
    <rPh sb="39" eb="40">
      <t>コ</t>
    </rPh>
    <phoneticPr fontId="2"/>
  </si>
  <si>
    <t>海外研究者</t>
    <rPh sb="0" eb="2">
      <t>カイガイ</t>
    </rPh>
    <rPh sb="2" eb="5">
      <t>ケンキュウシャ</t>
    </rPh>
    <phoneticPr fontId="2"/>
  </si>
  <si>
    <t>２－１．共同利用・共同研究の実施状況</t>
    <rPh sb="4" eb="8">
      <t>キョウドウリヨウ</t>
    </rPh>
    <rPh sb="9" eb="13">
      <t>キョウドウケンキュウ</t>
    </rPh>
    <rPh sb="14" eb="16">
      <t>ジッシ</t>
    </rPh>
    <rPh sb="16" eb="18">
      <t>ジョウキョウ</t>
    </rPh>
    <phoneticPr fontId="2"/>
  </si>
  <si>
    <t>２－２．共同利用・共同研究に供する施設、設備、資料及びデータ等の利用状況等</t>
    <rPh sb="4" eb="6">
      <t>キョウドウ</t>
    </rPh>
    <rPh sb="6" eb="8">
      <t>リヨウ</t>
    </rPh>
    <rPh sb="9" eb="11">
      <t>キョウドウ</t>
    </rPh>
    <rPh sb="11" eb="13">
      <t>ケンキュウ</t>
    </rPh>
    <rPh sb="14" eb="15">
      <t>キョウ</t>
    </rPh>
    <rPh sb="17" eb="19">
      <t>シセツ</t>
    </rPh>
    <rPh sb="20" eb="22">
      <t>セツビ</t>
    </rPh>
    <rPh sb="23" eb="25">
      <t>シリョウ</t>
    </rPh>
    <rPh sb="25" eb="26">
      <t>オヨ</t>
    </rPh>
    <rPh sb="30" eb="31">
      <t>トウ</t>
    </rPh>
    <rPh sb="32" eb="34">
      <t>リヨウ</t>
    </rPh>
    <rPh sb="34" eb="36">
      <t>ジョウキョウ</t>
    </rPh>
    <rPh sb="36" eb="37">
      <t>トウ</t>
    </rPh>
    <phoneticPr fontId="2"/>
  </si>
  <si>
    <t>２-２-①．施設、設備の利用状況等【単独・NW個】</t>
    <phoneticPr fontId="2"/>
  </si>
  <si>
    <t>２．共同利用・共同研究の状況</t>
    <rPh sb="2" eb="6">
      <t>キョウドウリヨウ</t>
    </rPh>
    <rPh sb="7" eb="11">
      <t>キョウドウケンキュウ</t>
    </rPh>
    <rPh sb="12" eb="14">
      <t>ジョウキョウ</t>
    </rPh>
    <phoneticPr fontId="2"/>
  </si>
  <si>
    <t xml:space="preserve">  ※研究施設以外の研究者については、発表者名にアンダーラインを付してください。</t>
    <rPh sb="3" eb="5">
      <t>ケンキュウ</t>
    </rPh>
    <rPh sb="5" eb="7">
      <t>シセツ</t>
    </rPh>
    <rPh sb="7" eb="9">
      <t>イガイ</t>
    </rPh>
    <rPh sb="10" eb="13">
      <t>ケンキュウシャ</t>
    </rPh>
    <rPh sb="19" eb="22">
      <t>ハッピョウシャ</t>
    </rPh>
    <rPh sb="22" eb="23">
      <t>メイ</t>
    </rPh>
    <rPh sb="32" eb="33">
      <t>フ</t>
    </rPh>
    <phoneticPr fontId="2"/>
  </si>
  <si>
    <t xml:space="preserve">  ※研究施設以外の研究者については、発表者名にアンダーラインを付してください。</t>
    <rPh sb="3" eb="5">
      <t>ケンキュウ</t>
    </rPh>
    <rPh sb="5" eb="7">
      <t>シセツ</t>
    </rPh>
    <rPh sb="7" eb="9">
      <t>イガイ</t>
    </rPh>
    <phoneticPr fontId="2"/>
  </si>
  <si>
    <t>１</t>
    <phoneticPr fontId="2"/>
  </si>
  <si>
    <t>成果の概要（１５０字程度）</t>
    <rPh sb="0" eb="2">
      <t>セイカ</t>
    </rPh>
    <rPh sb="3" eb="5">
      <t>ガイヨウ</t>
    </rPh>
    <phoneticPr fontId="2"/>
  </si>
  <si>
    <t>当該成果をまとめた代表的な論文あるいは研究書等</t>
    <rPh sb="0" eb="2">
      <t>トウガイ</t>
    </rPh>
    <rPh sb="2" eb="4">
      <t>セイカ</t>
    </rPh>
    <rPh sb="9" eb="12">
      <t>ダイヒョウテキ</t>
    </rPh>
    <rPh sb="13" eb="15">
      <t>ロンブン</t>
    </rPh>
    <rPh sb="19" eb="22">
      <t>ケンキュウショ</t>
    </rPh>
    <rPh sb="22" eb="23">
      <t>トウ</t>
    </rPh>
    <phoneticPr fontId="2"/>
  </si>
  <si>
    <t>発表年月</t>
    <rPh sb="0" eb="2">
      <t>ハッピョウ</t>
    </rPh>
    <rPh sb="2" eb="4">
      <t>ネンゲツ</t>
    </rPh>
    <phoneticPr fontId="2"/>
  </si>
  <si>
    <t>論文名または研究書名</t>
    <rPh sb="0" eb="2">
      <t>ロンブン</t>
    </rPh>
    <rPh sb="2" eb="3">
      <t>メイ</t>
    </rPh>
    <rPh sb="6" eb="9">
      <t>ケンキュウショ</t>
    </rPh>
    <rPh sb="9" eb="10">
      <t>メイ</t>
    </rPh>
    <phoneticPr fontId="2"/>
  </si>
  <si>
    <t>研究代表者又は著作者名</t>
    <rPh sb="0" eb="2">
      <t>ケンキュウ</t>
    </rPh>
    <rPh sb="2" eb="5">
      <t>ダイヒョウシャ</t>
    </rPh>
    <rPh sb="5" eb="6">
      <t>マタ</t>
    </rPh>
    <rPh sb="7" eb="10">
      <t>チョサクシャ</t>
    </rPh>
    <rPh sb="10" eb="11">
      <t>メイ</t>
    </rPh>
    <phoneticPr fontId="2"/>
  </si>
  <si>
    <t>２</t>
  </si>
  <si>
    <t>３</t>
  </si>
  <si>
    <t>４</t>
    <phoneticPr fontId="2"/>
  </si>
  <si>
    <t>５</t>
    <phoneticPr fontId="2"/>
  </si>
  <si>
    <t>　 ５件まで厳選して記入し、主なもの２件について別紙ひな型を使用し、ポンチ絵を作成してください。</t>
    <rPh sb="3" eb="4">
      <t>ケン</t>
    </rPh>
    <rPh sb="6" eb="8">
      <t>ゲンセン</t>
    </rPh>
    <rPh sb="10" eb="12">
      <t>キニュウ</t>
    </rPh>
    <rPh sb="14" eb="15">
      <t>オモ</t>
    </rPh>
    <rPh sb="19" eb="20">
      <t>ケン</t>
    </rPh>
    <phoneticPr fontId="2"/>
  </si>
  <si>
    <t xml:space="preserve">２-１-１．共同利用・共同研究による成果 </t>
    <rPh sb="6" eb="8">
      <t>キョウドウ</t>
    </rPh>
    <rPh sb="8" eb="10">
      <t>リヨウ</t>
    </rPh>
    <rPh sb="11" eb="13">
      <t>キョウドウ</t>
    </rPh>
    <rPh sb="13" eb="15">
      <t>ケンキュウ</t>
    </rPh>
    <rPh sb="18" eb="20">
      <t>セイカ</t>
    </rPh>
    <phoneticPr fontId="2"/>
  </si>
  <si>
    <t>被引用数</t>
    <rPh sb="0" eb="1">
      <t>ヒ</t>
    </rPh>
    <rPh sb="1" eb="3">
      <t>インヨウ</t>
    </rPh>
    <rPh sb="3" eb="4">
      <t>スウ</t>
    </rPh>
    <phoneticPr fontId="2"/>
  </si>
  <si>
    <t>論文数</t>
    <rPh sb="0" eb="2">
      <t>ロンブン</t>
    </rPh>
    <rPh sb="2" eb="3">
      <t>スウ</t>
    </rPh>
    <phoneticPr fontId="2"/>
  </si>
  <si>
    <t>Q値</t>
    <rPh sb="1" eb="2">
      <t>チ</t>
    </rPh>
    <phoneticPr fontId="2"/>
  </si>
  <si>
    <t>対象期間</t>
    <phoneticPr fontId="2"/>
  </si>
  <si>
    <t>調査会社名</t>
    <rPh sb="0" eb="2">
      <t>チョウサ</t>
    </rPh>
    <rPh sb="2" eb="4">
      <t>カイシャ</t>
    </rPh>
    <rPh sb="4" eb="5">
      <t>メイ</t>
    </rPh>
    <phoneticPr fontId="2"/>
  </si>
  <si>
    <t>備考</t>
    <phoneticPr fontId="2"/>
  </si>
  <si>
    <t>（例）物理学</t>
    <rPh sb="1" eb="2">
      <t>レイ</t>
    </rPh>
    <rPh sb="3" eb="6">
      <t>ブツリガク</t>
    </rPh>
    <phoneticPr fontId="2"/>
  </si>
  <si>
    <t>トムソン・ロイター・プロフェッショナル株式会社</t>
    <phoneticPr fontId="2"/>
  </si>
  <si>
    <t>分野名</t>
    <rPh sb="0" eb="2">
      <t>ブンヤ</t>
    </rPh>
    <rPh sb="2" eb="3">
      <t>メイ</t>
    </rPh>
    <phoneticPr fontId="2"/>
  </si>
  <si>
    <t>引用数</t>
    <rPh sb="0" eb="2">
      <t>インヨウ</t>
    </rPh>
    <rPh sb="2" eb="3">
      <t>スウ</t>
    </rPh>
    <phoneticPr fontId="2"/>
  </si>
  <si>
    <t>２-１-１－②．研究施設における受賞状況【単独・NW個】</t>
    <rPh sb="8" eb="10">
      <t>ケンキュウ</t>
    </rPh>
    <rPh sb="10" eb="12">
      <t>シセツ</t>
    </rPh>
    <rPh sb="16" eb="18">
      <t>ジュショウ</t>
    </rPh>
    <rPh sb="18" eb="20">
      <t>ジョウキョウ</t>
    </rPh>
    <phoneticPr fontId="2"/>
  </si>
  <si>
    <t>学術変革領域研究（A）</t>
    <rPh sb="0" eb="2">
      <t>ガクジュツ</t>
    </rPh>
    <rPh sb="2" eb="4">
      <t>ヘンカク</t>
    </rPh>
    <rPh sb="4" eb="6">
      <t>リョウイキ</t>
    </rPh>
    <rPh sb="6" eb="8">
      <t>ケンキュウ</t>
    </rPh>
    <phoneticPr fontId="2"/>
  </si>
  <si>
    <t>学術変革領域研究（B）</t>
    <rPh sb="0" eb="2">
      <t>ガクジュツ</t>
    </rPh>
    <rPh sb="2" eb="4">
      <t>ヘンカク</t>
    </rPh>
    <rPh sb="4" eb="6">
      <t>リョウイキ</t>
    </rPh>
    <rPh sb="6" eb="8">
      <t>ケンキュウ</t>
    </rPh>
    <phoneticPr fontId="2"/>
  </si>
  <si>
    <t>研究費総額
(外部資金を除く）
（ｃ）</t>
    <phoneticPr fontId="2"/>
  </si>
  <si>
    <t>受賞数</t>
    <rPh sb="0" eb="2">
      <t>ジュショウ</t>
    </rPh>
    <rPh sb="2" eb="3">
      <t>スウ</t>
    </rPh>
    <phoneticPr fontId="2"/>
  </si>
  <si>
    <t>新規：うち研究テーマ設定型</t>
    <rPh sb="0" eb="2">
      <t>シンキ</t>
    </rPh>
    <rPh sb="5" eb="7">
      <t>ケンキュウ</t>
    </rPh>
    <rPh sb="10" eb="12">
      <t>セッテイ</t>
    </rPh>
    <rPh sb="12" eb="13">
      <t>ガタ</t>
    </rPh>
    <phoneticPr fontId="2"/>
  </si>
  <si>
    <t>継続：うち研究テーマ設定型</t>
    <rPh sb="0" eb="2">
      <t>ケイゾク</t>
    </rPh>
    <rPh sb="5" eb="7">
      <t>ケンキュウ</t>
    </rPh>
    <rPh sb="10" eb="12">
      <t>セッテイ</t>
    </rPh>
    <rPh sb="12" eb="13">
      <t>ガタ</t>
    </rPh>
    <phoneticPr fontId="2"/>
  </si>
  <si>
    <t>継続：うち国際共同研究</t>
    <rPh sb="0" eb="2">
      <t>ケイゾク</t>
    </rPh>
    <rPh sb="5" eb="7">
      <t>コクサイ</t>
    </rPh>
    <rPh sb="7" eb="9">
      <t>キョウドウ</t>
    </rPh>
    <rPh sb="9" eb="11">
      <t>ケンキュウ</t>
    </rPh>
    <phoneticPr fontId="2"/>
  </si>
  <si>
    <t>合計：うち研究テーマ設定型</t>
    <rPh sb="0" eb="2">
      <t>ゴウケイ</t>
    </rPh>
    <rPh sb="5" eb="7">
      <t>ケンキュウ</t>
    </rPh>
    <rPh sb="10" eb="13">
      <t>セッテイガタ</t>
    </rPh>
    <phoneticPr fontId="2"/>
  </si>
  <si>
    <t>合計：うち国際共同研究</t>
    <rPh sb="0" eb="2">
      <t>ゴウケイ</t>
    </rPh>
    <rPh sb="5" eb="7">
      <t>コクサイ</t>
    </rPh>
    <rPh sb="7" eb="9">
      <t>キョウドウ</t>
    </rPh>
    <rPh sb="9" eb="11">
      <t>ケンキュウ</t>
    </rPh>
    <phoneticPr fontId="2"/>
  </si>
  <si>
    <t>公募型（新規）</t>
    <rPh sb="0" eb="3">
      <t>コウボガタ</t>
    </rPh>
    <rPh sb="4" eb="6">
      <t>シンキ</t>
    </rPh>
    <phoneticPr fontId="19"/>
  </si>
  <si>
    <t>公募型（継続）</t>
    <rPh sb="0" eb="3">
      <t>コウボガタ</t>
    </rPh>
    <rPh sb="4" eb="6">
      <t>ケイゾク</t>
    </rPh>
    <phoneticPr fontId="19"/>
  </si>
  <si>
    <t>公募型（合計）</t>
    <rPh sb="0" eb="3">
      <t>コウボガタ</t>
    </rPh>
    <rPh sb="4" eb="6">
      <t>ゴウケイ</t>
    </rPh>
    <phoneticPr fontId="19"/>
  </si>
  <si>
    <t>実施状況件数</t>
    <rPh sb="2" eb="4">
      <t>ジョウキョウ</t>
    </rPh>
    <rPh sb="4" eb="6">
      <t>ケンスウ</t>
    </rPh>
    <phoneticPr fontId="19"/>
  </si>
  <si>
    <t>令和3年度</t>
    <rPh sb="0" eb="2">
      <t>レイワ</t>
    </rPh>
    <rPh sb="3" eb="5">
      <t>ネンド</t>
    </rPh>
    <phoneticPr fontId="2"/>
  </si>
  <si>
    <t>令和4年度</t>
    <rPh sb="0" eb="2">
      <t>レイワ</t>
    </rPh>
    <rPh sb="3" eb="5">
      <t>ネンド</t>
    </rPh>
    <phoneticPr fontId="2"/>
  </si>
  <si>
    <t>令和2年度</t>
    <phoneticPr fontId="2"/>
  </si>
  <si>
    <t>令和3年度</t>
    <phoneticPr fontId="2"/>
  </si>
  <si>
    <t>令和4年度</t>
    <phoneticPr fontId="2"/>
  </si>
  <si>
    <t>令和4年度</t>
    <rPh sb="0" eb="2">
      <t>レイワ</t>
    </rPh>
    <rPh sb="3" eb="5">
      <t>ネンド</t>
    </rPh>
    <rPh sb="4" eb="5">
      <t>ド</t>
    </rPh>
    <phoneticPr fontId="2"/>
  </si>
  <si>
    <t>令和2年度（R3.3.31現在）</t>
    <rPh sb="13" eb="15">
      <t>ゲンザイ</t>
    </rPh>
    <phoneticPr fontId="2"/>
  </si>
  <si>
    <t>その他人員（R3.3.31現在）</t>
    <rPh sb="2" eb="3">
      <t>タ</t>
    </rPh>
    <rPh sb="3" eb="5">
      <t>ジンイン</t>
    </rPh>
    <rPh sb="13" eb="15">
      <t>ゲンザイ</t>
    </rPh>
    <phoneticPr fontId="2"/>
  </si>
  <si>
    <t>令和3年度（R4.3.31現在）</t>
    <rPh sb="0" eb="2">
      <t>レイワ</t>
    </rPh>
    <rPh sb="3" eb="5">
      <t>ネンド</t>
    </rPh>
    <rPh sb="4" eb="5">
      <t>ド</t>
    </rPh>
    <rPh sb="13" eb="15">
      <t>ゲンザイ</t>
    </rPh>
    <phoneticPr fontId="2"/>
  </si>
  <si>
    <t>その他人員（R4.3.31現在）</t>
    <rPh sb="2" eb="3">
      <t>タ</t>
    </rPh>
    <rPh sb="3" eb="5">
      <t>ジンイン</t>
    </rPh>
    <rPh sb="13" eb="15">
      <t>ゲンザイ</t>
    </rPh>
    <phoneticPr fontId="2"/>
  </si>
  <si>
    <t>令和4年度（R5.3.31現在）</t>
    <rPh sb="0" eb="2">
      <t>レイワ</t>
    </rPh>
    <rPh sb="3" eb="5">
      <t>ネンド</t>
    </rPh>
    <rPh sb="4" eb="5">
      <t>ド</t>
    </rPh>
    <rPh sb="13" eb="15">
      <t>ゲンザイ</t>
    </rPh>
    <phoneticPr fontId="2"/>
  </si>
  <si>
    <t>その他人員（R5.3.31現在）</t>
    <rPh sb="2" eb="3">
      <t>タ</t>
    </rPh>
    <rPh sb="3" eb="5">
      <t>ジンイン</t>
    </rPh>
    <rPh sb="13" eb="15">
      <t>ゲンザイ</t>
    </rPh>
    <phoneticPr fontId="2"/>
  </si>
  <si>
    <t>令和5年度（R5.12.31現在）</t>
    <rPh sb="0" eb="2">
      <t>レイワ</t>
    </rPh>
    <rPh sb="3" eb="5">
      <t>ネンド</t>
    </rPh>
    <rPh sb="4" eb="5">
      <t>ド</t>
    </rPh>
    <rPh sb="14" eb="16">
      <t>ゲンザイ</t>
    </rPh>
    <phoneticPr fontId="2"/>
  </si>
  <si>
    <t>その他人員（R5.12.31現在）</t>
    <rPh sb="2" eb="3">
      <t>タ</t>
    </rPh>
    <rPh sb="3" eb="5">
      <t>ジンイン</t>
    </rPh>
    <rPh sb="14" eb="16">
      <t>ゲンザイ</t>
    </rPh>
    <phoneticPr fontId="2"/>
  </si>
  <si>
    <t>令和4年度</t>
    <rPh sb="0" eb="2">
      <t>レイワ</t>
    </rPh>
    <rPh sb="3" eb="5">
      <t>ネンド</t>
    </rPh>
    <rPh sb="4" eb="5">
      <t>ガンネン</t>
    </rPh>
    <phoneticPr fontId="2"/>
  </si>
  <si>
    <t>共同利用・共同研究の主な内容（令和3年度）</t>
    <rPh sb="0" eb="2">
      <t>キョウドウ</t>
    </rPh>
    <rPh sb="2" eb="4">
      <t>リヨウ</t>
    </rPh>
    <rPh sb="5" eb="7">
      <t>キョウドウ</t>
    </rPh>
    <rPh sb="7" eb="9">
      <t>ケンキュウ</t>
    </rPh>
    <rPh sb="10" eb="11">
      <t>オモ</t>
    </rPh>
    <rPh sb="12" eb="14">
      <t>ナイヨウ</t>
    </rPh>
    <phoneticPr fontId="2"/>
  </si>
  <si>
    <t>共同利用・共同研究の主な内容（令和4年度）</t>
    <rPh sb="0" eb="2">
      <t>キョウドウ</t>
    </rPh>
    <rPh sb="2" eb="4">
      <t>リヨウ</t>
    </rPh>
    <rPh sb="5" eb="7">
      <t>キョウドウ</t>
    </rPh>
    <rPh sb="7" eb="9">
      <t>ケンキュウ</t>
    </rPh>
    <rPh sb="10" eb="11">
      <t>オモ</t>
    </rPh>
    <rPh sb="12" eb="14">
      <t>ナイヨウ</t>
    </rPh>
    <phoneticPr fontId="2"/>
  </si>
  <si>
    <t>R3</t>
    <phoneticPr fontId="2"/>
  </si>
  <si>
    <t>R4</t>
    <phoneticPr fontId="2"/>
  </si>
  <si>
    <t>（例）令和
2年度</t>
    <rPh sb="1" eb="2">
      <t>レイ</t>
    </rPh>
    <rPh sb="3" eb="5">
      <t>レイワ</t>
    </rPh>
    <rPh sb="7" eb="9">
      <t>ネンド</t>
    </rPh>
    <phoneticPr fontId="2"/>
  </si>
  <si>
    <t>R2～R4</t>
    <phoneticPr fontId="2"/>
  </si>
  <si>
    <t>R1～R4</t>
    <phoneticPr fontId="2"/>
  </si>
  <si>
    <t>代表研究者名</t>
    <rPh sb="0" eb="2">
      <t>ダイヒョウ</t>
    </rPh>
    <rPh sb="2" eb="5">
      <t>ケンキュウシャ</t>
    </rPh>
    <rPh sb="5" eb="6">
      <t>メイ</t>
    </rPh>
    <phoneticPr fontId="2"/>
  </si>
  <si>
    <t>研究プロジェクト等の概要・成果</t>
    <rPh sb="0" eb="2">
      <t>ケンキュウ</t>
    </rPh>
    <rPh sb="8" eb="9">
      <t>トウ</t>
    </rPh>
    <rPh sb="10" eb="12">
      <t>ガイヨウ</t>
    </rPh>
    <rPh sb="13" eb="15">
      <t>セイカ</t>
    </rPh>
    <phoneticPr fontId="2"/>
  </si>
  <si>
    <t>実施期間</t>
    <rPh sb="0" eb="2">
      <t>ジッシ</t>
    </rPh>
    <rPh sb="2" eb="4">
      <t>キカン</t>
    </rPh>
    <phoneticPr fontId="2"/>
  </si>
  <si>
    <t>参加者（国）の規模</t>
    <rPh sb="0" eb="3">
      <t>サンカシャ</t>
    </rPh>
    <rPh sb="4" eb="5">
      <t>クニ</t>
    </rPh>
    <rPh sb="7" eb="9">
      <t>キボ</t>
    </rPh>
    <phoneticPr fontId="2"/>
  </si>
  <si>
    <t>国際会議等の名称</t>
    <rPh sb="0" eb="2">
      <t>コクサイ</t>
    </rPh>
    <rPh sb="2" eb="4">
      <t>カイギ</t>
    </rPh>
    <rPh sb="4" eb="5">
      <t>トウ</t>
    </rPh>
    <rPh sb="6" eb="8">
      <t>メイショウ</t>
    </rPh>
    <phoneticPr fontId="2"/>
  </si>
  <si>
    <t>参加者（国）の規模</t>
    <rPh sb="0" eb="2">
      <t>サンカ</t>
    </rPh>
    <rPh sb="2" eb="3">
      <t>シャ</t>
    </rPh>
    <rPh sb="4" eb="5">
      <t>コク</t>
    </rPh>
    <rPh sb="7" eb="9">
      <t>キボ</t>
    </rPh>
    <phoneticPr fontId="2"/>
  </si>
  <si>
    <t xml:space="preserve">２-１-５．共同利用・共同研究に関するシンポジウム等の実施状況 </t>
    <rPh sb="6" eb="8">
      <t>キョウドウ</t>
    </rPh>
    <rPh sb="8" eb="10">
      <t>リヨウ</t>
    </rPh>
    <rPh sb="11" eb="13">
      <t>キョウドウ</t>
    </rPh>
    <rPh sb="13" eb="15">
      <t>ケンキュウ</t>
    </rPh>
    <rPh sb="16" eb="17">
      <t>カン</t>
    </rPh>
    <rPh sb="25" eb="26">
      <t>トウ</t>
    </rPh>
    <rPh sb="27" eb="29">
      <t>ジッシ</t>
    </rPh>
    <rPh sb="29" eb="31">
      <t>ジョウキョウ</t>
    </rPh>
    <phoneticPr fontId="2"/>
  </si>
  <si>
    <t>２-１-５-①．研究者を対象としたシンポジウム等の実施状況【単独・NW個】</t>
    <rPh sb="8" eb="11">
      <t>ケンキュウシャ</t>
    </rPh>
    <rPh sb="12" eb="14">
      <t>タイショウ</t>
    </rPh>
    <rPh sb="23" eb="24">
      <t>トウ</t>
    </rPh>
    <rPh sb="25" eb="27">
      <t>ジッシ</t>
    </rPh>
    <rPh sb="27" eb="29">
      <t>ジョウキョウ</t>
    </rPh>
    <phoneticPr fontId="2"/>
  </si>
  <si>
    <t>２-１-５-②．国際シンポジウム等への参加状況【単独・NW個】</t>
    <rPh sb="8" eb="10">
      <t>コクサイ</t>
    </rPh>
    <rPh sb="16" eb="17">
      <t>トウ</t>
    </rPh>
    <rPh sb="19" eb="21">
      <t>サンカ</t>
    </rPh>
    <rPh sb="21" eb="23">
      <t>ジョウキョウ</t>
    </rPh>
    <phoneticPr fontId="2"/>
  </si>
  <si>
    <t>２-１-５-③．研究者以外を対象としたシンポジウム等の実施状況【単独・NW個】</t>
    <rPh sb="8" eb="11">
      <t>ケンキュウシャ</t>
    </rPh>
    <rPh sb="11" eb="13">
      <t>イガイ</t>
    </rPh>
    <rPh sb="14" eb="16">
      <t>タイショウ</t>
    </rPh>
    <rPh sb="25" eb="26">
      <t>トウ</t>
    </rPh>
    <rPh sb="27" eb="29">
      <t>ジッシ</t>
    </rPh>
    <rPh sb="29" eb="31">
      <t>ジョウキョウ</t>
    </rPh>
    <phoneticPr fontId="2"/>
  </si>
  <si>
    <t xml:space="preserve">２-１-２．共同利用・共同研究による特筆すべき国際的な成果 </t>
    <rPh sb="6" eb="8">
      <t>キョウドウ</t>
    </rPh>
    <rPh sb="8" eb="10">
      <t>リヨウ</t>
    </rPh>
    <rPh sb="11" eb="13">
      <t>キョウドウ</t>
    </rPh>
    <rPh sb="13" eb="15">
      <t>ケンキュウ</t>
    </rPh>
    <rPh sb="18" eb="20">
      <t>トクヒツ</t>
    </rPh>
    <rPh sb="23" eb="26">
      <t>コクサイテキ</t>
    </rPh>
    <rPh sb="27" eb="29">
      <t>セイカ</t>
    </rPh>
    <phoneticPr fontId="2"/>
  </si>
  <si>
    <t xml:space="preserve">２-１-３．共同利用・共同研究による成果として発表された論文数 </t>
    <rPh sb="6" eb="8">
      <t>キョウドウ</t>
    </rPh>
    <rPh sb="8" eb="10">
      <t>リヨウ</t>
    </rPh>
    <rPh sb="11" eb="13">
      <t>キョウドウ</t>
    </rPh>
    <rPh sb="13" eb="15">
      <t>ケンキュウ</t>
    </rPh>
    <rPh sb="18" eb="20">
      <t>セイカ</t>
    </rPh>
    <rPh sb="23" eb="25">
      <t>ハッピョウ</t>
    </rPh>
    <rPh sb="28" eb="30">
      <t>ロンブン</t>
    </rPh>
    <rPh sb="30" eb="31">
      <t>カズ</t>
    </rPh>
    <phoneticPr fontId="2"/>
  </si>
  <si>
    <t xml:space="preserve">２-１-４．共同利用・共同研究の活動状況 </t>
    <rPh sb="6" eb="10">
      <t>キョウドウリヨウ</t>
    </rPh>
    <rPh sb="11" eb="13">
      <t>キョウドウ</t>
    </rPh>
    <rPh sb="13" eb="15">
      <t>ケンキュウ</t>
    </rPh>
    <rPh sb="16" eb="18">
      <t>カツドウ</t>
    </rPh>
    <rPh sb="18" eb="20">
      <t>ジョウキョウ</t>
    </rPh>
    <phoneticPr fontId="2"/>
  </si>
  <si>
    <t>２-１-４-①．共同利用・共同研究課題の採択状況・実施状況【単独・NW個】</t>
    <rPh sb="8" eb="10">
      <t>キョウドウ</t>
    </rPh>
    <rPh sb="10" eb="12">
      <t>リヨウ</t>
    </rPh>
    <rPh sb="13" eb="15">
      <t>キョウドウ</t>
    </rPh>
    <rPh sb="15" eb="17">
      <t>ケンキュウ</t>
    </rPh>
    <rPh sb="17" eb="19">
      <t>カダイ</t>
    </rPh>
    <rPh sb="20" eb="22">
      <t>サイタク</t>
    </rPh>
    <rPh sb="22" eb="24">
      <t>ジョウキョウ</t>
    </rPh>
    <rPh sb="25" eb="27">
      <t>ジッシ</t>
    </rPh>
    <rPh sb="27" eb="29">
      <t>ジョウキョウ</t>
    </rPh>
    <rPh sb="35" eb="36">
      <t>コ</t>
    </rPh>
    <phoneticPr fontId="2"/>
  </si>
  <si>
    <t>２-１-４-②．共同利用・共同研究課題の概要【単独・NW個】</t>
    <rPh sb="8" eb="10">
      <t>キョウドウ</t>
    </rPh>
    <rPh sb="10" eb="12">
      <t>リヨウ</t>
    </rPh>
    <rPh sb="13" eb="15">
      <t>キョウドウ</t>
    </rPh>
    <rPh sb="15" eb="17">
      <t>ケンキュウ</t>
    </rPh>
    <rPh sb="17" eb="19">
      <t>カダイ</t>
    </rPh>
    <rPh sb="20" eb="22">
      <t>ガイヨウ</t>
    </rPh>
    <rPh sb="28" eb="29">
      <t>コ</t>
    </rPh>
    <phoneticPr fontId="2"/>
  </si>
  <si>
    <t xml:space="preserve"> １－１．研究施設の組織等</t>
    <rPh sb="5" eb="7">
      <t>ケンキュウ</t>
    </rPh>
    <rPh sb="7" eb="9">
      <t>シセツ</t>
    </rPh>
    <rPh sb="10" eb="12">
      <t>ソシキ</t>
    </rPh>
    <rPh sb="12" eb="13">
      <t>トウ</t>
    </rPh>
    <phoneticPr fontId="2"/>
  </si>
  <si>
    <t>１-１-１．教員数</t>
    <rPh sb="6" eb="8">
      <t>キョウイン</t>
    </rPh>
    <rPh sb="8" eb="9">
      <t>スウ</t>
    </rPh>
    <phoneticPr fontId="2"/>
  </si>
  <si>
    <t>１-１-１-①．教員数（令和2年度）【単独・NW個】</t>
    <rPh sb="8" eb="10">
      <t>キョウイン</t>
    </rPh>
    <rPh sb="10" eb="11">
      <t>スウ</t>
    </rPh>
    <phoneticPr fontId="2"/>
  </si>
  <si>
    <t>１-１-１-②．教員数（令和3年度）【単独・NW個】</t>
    <rPh sb="8" eb="10">
      <t>キョウイン</t>
    </rPh>
    <rPh sb="10" eb="11">
      <t>スウ</t>
    </rPh>
    <rPh sb="12" eb="14">
      <t>レイワ</t>
    </rPh>
    <rPh sb="15" eb="17">
      <t>ネンド</t>
    </rPh>
    <phoneticPr fontId="2"/>
  </si>
  <si>
    <t>１-１-１-③．教員数（令和4年度）【単独・NW個】</t>
    <rPh sb="8" eb="10">
      <t>キョウイン</t>
    </rPh>
    <rPh sb="10" eb="11">
      <t>スウ</t>
    </rPh>
    <rPh sb="12" eb="14">
      <t>レイワ</t>
    </rPh>
    <rPh sb="15" eb="17">
      <t>ネンド</t>
    </rPh>
    <rPh sb="16" eb="17">
      <t>ドヘイネンド</t>
    </rPh>
    <phoneticPr fontId="2"/>
  </si>
  <si>
    <t>１-１-１-④．教員数（令和5年度）【単独・NW個】</t>
    <rPh sb="8" eb="10">
      <t>キョウイン</t>
    </rPh>
    <rPh sb="10" eb="11">
      <t>スウ</t>
    </rPh>
    <rPh sb="12" eb="14">
      <t>レイワ</t>
    </rPh>
    <rPh sb="15" eb="17">
      <t>ネンド</t>
    </rPh>
    <rPh sb="16" eb="17">
      <t>ドヘイネンド</t>
    </rPh>
    <phoneticPr fontId="2"/>
  </si>
  <si>
    <t>１-１-１-⑤．教員数（令和○年度）【単独・NW個】</t>
    <rPh sb="8" eb="10">
      <t>キョウイン</t>
    </rPh>
    <rPh sb="10" eb="11">
      <t>スウ</t>
    </rPh>
    <rPh sb="12" eb="14">
      <t>レイワ</t>
    </rPh>
    <rPh sb="15" eb="17">
      <t>ネンド</t>
    </rPh>
    <rPh sb="16" eb="17">
      <t>ドヘイネンド</t>
    </rPh>
    <phoneticPr fontId="2"/>
  </si>
  <si>
    <t>１－２．研究施設の予算・決算・外部資金等</t>
    <rPh sb="4" eb="6">
      <t>ケンキュウ</t>
    </rPh>
    <rPh sb="6" eb="8">
      <t>シセツ</t>
    </rPh>
    <rPh sb="9" eb="11">
      <t>ヨサン</t>
    </rPh>
    <rPh sb="12" eb="14">
      <t>ケッサン</t>
    </rPh>
    <rPh sb="15" eb="17">
      <t>ガイブ</t>
    </rPh>
    <rPh sb="17" eb="19">
      <t>シキン</t>
    </rPh>
    <rPh sb="19" eb="20">
      <t>トウ</t>
    </rPh>
    <phoneticPr fontId="2"/>
  </si>
  <si>
    <t>１-２-１．決算額【単独・NW個】</t>
    <phoneticPr fontId="2"/>
  </si>
  <si>
    <t>１-２-２．教員１人当たりの研究費【単独・NW個】</t>
    <rPh sb="6" eb="8">
      <t>キョウイン</t>
    </rPh>
    <rPh sb="9" eb="10">
      <t>ニン</t>
    </rPh>
    <rPh sb="10" eb="11">
      <t>ア</t>
    </rPh>
    <rPh sb="14" eb="17">
      <t>ケンキュウヒ</t>
    </rPh>
    <phoneticPr fontId="2"/>
  </si>
  <si>
    <t>１-２-３．科学研究費助成事業等の採択状況</t>
    <rPh sb="6" eb="8">
      <t>カガク</t>
    </rPh>
    <rPh sb="8" eb="11">
      <t>ケンキュウヒ</t>
    </rPh>
    <rPh sb="11" eb="13">
      <t>ジョセイ</t>
    </rPh>
    <rPh sb="13" eb="15">
      <t>ジギョウ</t>
    </rPh>
    <rPh sb="15" eb="16">
      <t>トウ</t>
    </rPh>
    <rPh sb="17" eb="19">
      <t>サイタク</t>
    </rPh>
    <rPh sb="19" eb="21">
      <t>ジョウキョウ</t>
    </rPh>
    <phoneticPr fontId="2"/>
  </si>
  <si>
    <t>学術変革領域研究（Ａ）</t>
    <rPh sb="0" eb="8">
      <t>ガクジュツヘンカクリョウイキケンキュウ</t>
    </rPh>
    <phoneticPr fontId="2"/>
  </si>
  <si>
    <t>学術変革領域研究（B）</t>
    <rPh sb="0" eb="8">
      <t>ガクジュツヘンカクリョウイキケンキュウ</t>
    </rPh>
    <phoneticPr fontId="2"/>
  </si>
  <si>
    <t>国際先導研究</t>
    <rPh sb="0" eb="6">
      <t>コクサイセンドウケンキュウ</t>
    </rPh>
    <phoneticPr fontId="2"/>
  </si>
  <si>
    <t>特別研究促進費</t>
    <rPh sb="0" eb="2">
      <t>トクベツ</t>
    </rPh>
    <rPh sb="2" eb="4">
      <t>ケンキュウ</t>
    </rPh>
    <rPh sb="4" eb="7">
      <t>ソクシンヒ</t>
    </rPh>
    <phoneticPr fontId="2"/>
  </si>
  <si>
    <t>１-２-３-④．科学研究費助成事業等の採択状況 （平均）【単独・NW個】</t>
    <rPh sb="8" eb="10">
      <t>カガク</t>
    </rPh>
    <rPh sb="10" eb="13">
      <t>ケンキュウヒ</t>
    </rPh>
    <rPh sb="13" eb="15">
      <t>ジョセイ</t>
    </rPh>
    <rPh sb="15" eb="17">
      <t>ジギョウ</t>
    </rPh>
    <rPh sb="17" eb="18">
      <t>トウ</t>
    </rPh>
    <rPh sb="19" eb="21">
      <t>サイタク</t>
    </rPh>
    <rPh sb="21" eb="23">
      <t>ジョウキョウ</t>
    </rPh>
    <rPh sb="25" eb="27">
      <t>ヘイキン</t>
    </rPh>
    <rPh sb="27" eb="28">
      <t>ネンド</t>
    </rPh>
    <phoneticPr fontId="2"/>
  </si>
  <si>
    <t>１-２-４．その他の外部資金受入状況</t>
    <rPh sb="8" eb="9">
      <t>タ</t>
    </rPh>
    <rPh sb="10" eb="12">
      <t>ガイブ</t>
    </rPh>
    <rPh sb="12" eb="14">
      <t>シキン</t>
    </rPh>
    <rPh sb="14" eb="16">
      <t>ウケイレ</t>
    </rPh>
    <rPh sb="16" eb="18">
      <t>ジョウキョウ</t>
    </rPh>
    <phoneticPr fontId="2"/>
  </si>
  <si>
    <t>１-２-４-①．民間等との共同研究【単独・NW個】</t>
    <rPh sb="8" eb="10">
      <t>ミンカン</t>
    </rPh>
    <rPh sb="10" eb="11">
      <t>トウ</t>
    </rPh>
    <rPh sb="13" eb="15">
      <t>キョウドウ</t>
    </rPh>
    <rPh sb="15" eb="17">
      <t>ケンキュウ</t>
    </rPh>
    <phoneticPr fontId="2"/>
  </si>
  <si>
    <t>１-２-４-②．受託研究【単独・NW個】</t>
    <rPh sb="8" eb="10">
      <t>ジュタク</t>
    </rPh>
    <rPh sb="10" eb="12">
      <t>ケンキュウ</t>
    </rPh>
    <phoneticPr fontId="2"/>
  </si>
  <si>
    <t>１-２-４-③．奨学寄附金【単独・NW個】</t>
    <rPh sb="8" eb="10">
      <t>ショウガク</t>
    </rPh>
    <rPh sb="10" eb="13">
      <t>キフキン</t>
    </rPh>
    <phoneticPr fontId="2"/>
  </si>
  <si>
    <t>１－３．研究施設の国際交流状況</t>
    <rPh sb="4" eb="6">
      <t>ケンキュウ</t>
    </rPh>
    <rPh sb="6" eb="8">
      <t>シセツ</t>
    </rPh>
    <rPh sb="9" eb="11">
      <t>コクサイ</t>
    </rPh>
    <rPh sb="11" eb="13">
      <t>コウリュウ</t>
    </rPh>
    <rPh sb="13" eb="15">
      <t>ジョウキョウ</t>
    </rPh>
    <phoneticPr fontId="2"/>
  </si>
  <si>
    <t>１-３-１．学術国際交流協定の状況【単独・NW個】</t>
    <rPh sb="6" eb="8">
      <t>ガクジュツ</t>
    </rPh>
    <rPh sb="8" eb="10">
      <t>コクサイ</t>
    </rPh>
    <rPh sb="10" eb="12">
      <t>コウリュウ</t>
    </rPh>
    <rPh sb="12" eb="14">
      <t>キョウテイ</t>
    </rPh>
    <rPh sb="15" eb="17">
      <t>ジョウキョウ</t>
    </rPh>
    <phoneticPr fontId="2"/>
  </si>
  <si>
    <t>１-３-２．国際的な研究プロジェクトへの参加状況 【単独・NW個】</t>
    <rPh sb="6" eb="9">
      <t>コクサイテキ</t>
    </rPh>
    <rPh sb="10" eb="12">
      <t>ケンキュウ</t>
    </rPh>
    <rPh sb="20" eb="22">
      <t>サンカ</t>
    </rPh>
    <rPh sb="22" eb="24">
      <t>ジョウキョウ</t>
    </rPh>
    <phoneticPr fontId="2"/>
  </si>
  <si>
    <t>１-３-３．国際的な研究プロジェクトの長を務めた研究者の在籍状況</t>
    <rPh sb="6" eb="9">
      <t>コクサイテキ</t>
    </rPh>
    <rPh sb="10" eb="12">
      <t>ケンキュウ</t>
    </rPh>
    <rPh sb="19" eb="20">
      <t>チョウ</t>
    </rPh>
    <rPh sb="21" eb="22">
      <t>ツト</t>
    </rPh>
    <rPh sb="24" eb="27">
      <t>ケンキュウシャ</t>
    </rPh>
    <rPh sb="28" eb="32">
      <t>ザイセキジョウキョウ</t>
    </rPh>
    <phoneticPr fontId="2"/>
  </si>
  <si>
    <t>１-３-５．研究者の海外派遣状況・外国人研究者の招へい状況（延べ人数）【単独・NW個】</t>
    <rPh sb="6" eb="8">
      <t>ケンキュウ</t>
    </rPh>
    <rPh sb="8" eb="9">
      <t>シャ</t>
    </rPh>
    <rPh sb="10" eb="12">
      <t>カイガイ</t>
    </rPh>
    <rPh sb="12" eb="14">
      <t>ハケン</t>
    </rPh>
    <rPh sb="14" eb="16">
      <t>ジョウキョウ</t>
    </rPh>
    <rPh sb="17" eb="19">
      <t>ガイコク</t>
    </rPh>
    <rPh sb="19" eb="20">
      <t>ジン</t>
    </rPh>
    <rPh sb="20" eb="22">
      <t>ケンキュウ</t>
    </rPh>
    <rPh sb="22" eb="23">
      <t>シャ</t>
    </rPh>
    <rPh sb="24" eb="25">
      <t>ショウ</t>
    </rPh>
    <rPh sb="27" eb="29">
      <t>ジョウキョウ</t>
    </rPh>
    <rPh sb="30" eb="31">
      <t>ノ</t>
    </rPh>
    <rPh sb="32" eb="34">
      <t>ニンズウ</t>
    </rPh>
    <phoneticPr fontId="2"/>
  </si>
  <si>
    <t>１-３-６．その他、国際研究協力活動の状況【単独・NW個】</t>
    <rPh sb="8" eb="9">
      <t>タ</t>
    </rPh>
    <rPh sb="10" eb="12">
      <t>コクサイ</t>
    </rPh>
    <rPh sb="12" eb="14">
      <t>ケンキュウ</t>
    </rPh>
    <rPh sb="14" eb="16">
      <t>キョウリョク</t>
    </rPh>
    <rPh sb="16" eb="18">
      <t>カツドウ</t>
    </rPh>
    <rPh sb="19" eb="21">
      <t>ジョウキョウ</t>
    </rPh>
    <phoneticPr fontId="2"/>
  </si>
  <si>
    <t>１－４．研究施設の教育活動・人材育成</t>
    <rPh sb="4" eb="6">
      <t>ケンキュウ</t>
    </rPh>
    <rPh sb="6" eb="8">
      <t>シセツ</t>
    </rPh>
    <rPh sb="9" eb="11">
      <t>キョウイク</t>
    </rPh>
    <rPh sb="11" eb="13">
      <t>カツドウ</t>
    </rPh>
    <rPh sb="14" eb="16">
      <t>ジンザイ</t>
    </rPh>
    <rPh sb="16" eb="18">
      <t>イクセイ</t>
    </rPh>
    <phoneticPr fontId="2"/>
  </si>
  <si>
    <t>※共同利用・共同研究による優れた研究成果や産業・社会活動等に大きな影響を与えた研究成果について</t>
    <rPh sb="1" eb="5">
      <t>キョウドウリヨウ</t>
    </rPh>
    <rPh sb="6" eb="10">
      <t>キョウドウケンキュウ</t>
    </rPh>
    <rPh sb="13" eb="14">
      <t>スグ</t>
    </rPh>
    <rPh sb="16" eb="18">
      <t>ケンキュウ</t>
    </rPh>
    <rPh sb="18" eb="20">
      <t>セイカ</t>
    </rPh>
    <rPh sb="21" eb="23">
      <t>サンギョウ</t>
    </rPh>
    <rPh sb="24" eb="26">
      <t>シャカイ</t>
    </rPh>
    <rPh sb="26" eb="28">
      <t>カツドウ</t>
    </rPh>
    <rPh sb="28" eb="29">
      <t>トウ</t>
    </rPh>
    <rPh sb="30" eb="31">
      <t>オオ</t>
    </rPh>
    <rPh sb="33" eb="35">
      <t>エイキョウ</t>
    </rPh>
    <rPh sb="36" eb="37">
      <t>アタ</t>
    </rPh>
    <rPh sb="39" eb="41">
      <t>ケンキュウ</t>
    </rPh>
    <rPh sb="41" eb="43">
      <t>セイカ</t>
    </rPh>
    <phoneticPr fontId="2"/>
  </si>
  <si>
    <r>
      <t>２-１-１-①．共同利用・共同研究による</t>
    </r>
    <r>
      <rPr>
        <b/>
        <sz val="10"/>
        <color indexed="8"/>
        <rFont val="ＭＳ Ｐゴシック"/>
        <family val="3"/>
        <charset val="128"/>
      </rPr>
      <t>研究成果（特許を含む）【単独・NW総・NW個】</t>
    </r>
    <rPh sb="8" eb="10">
      <t>キョウドウ</t>
    </rPh>
    <rPh sb="10" eb="12">
      <t>リヨウ</t>
    </rPh>
    <rPh sb="13" eb="15">
      <t>キョウドウ</t>
    </rPh>
    <rPh sb="15" eb="17">
      <t>ケンキュウ</t>
    </rPh>
    <rPh sb="20" eb="22">
      <t>ケンキュウ</t>
    </rPh>
    <rPh sb="22" eb="24">
      <t>セイカ</t>
    </rPh>
    <rPh sb="25" eb="27">
      <t>トッキョ</t>
    </rPh>
    <rPh sb="28" eb="29">
      <t>フク</t>
    </rPh>
    <rPh sb="41" eb="42">
      <t>コ</t>
    </rPh>
    <phoneticPr fontId="2"/>
  </si>
  <si>
    <t>２-１-４-③．共同利用・共同研究の参加状況</t>
    <rPh sb="8" eb="10">
      <t>キョウドウ</t>
    </rPh>
    <rPh sb="10" eb="12">
      <t>リヨウ</t>
    </rPh>
    <rPh sb="13" eb="15">
      <t>キョウドウ</t>
    </rPh>
    <rPh sb="15" eb="17">
      <t>ケンキュウ</t>
    </rPh>
    <rPh sb="18" eb="20">
      <t>サンカ</t>
    </rPh>
    <rPh sb="20" eb="22">
      <t>ジョウキョウ</t>
    </rPh>
    <phoneticPr fontId="2"/>
  </si>
  <si>
    <t>２-１-４-③-４．共同利用・共同研究の参加状況（平均）</t>
    <rPh sb="10" eb="12">
      <t>キョウドウ</t>
    </rPh>
    <rPh sb="12" eb="14">
      <t>リヨウ</t>
    </rPh>
    <rPh sb="15" eb="17">
      <t>キョウドウ</t>
    </rPh>
    <rPh sb="17" eb="19">
      <t>ケンキュウ</t>
    </rPh>
    <rPh sb="20" eb="22">
      <t>サンカ</t>
    </rPh>
    <rPh sb="22" eb="24">
      <t>ジョウキョウ</t>
    </rPh>
    <rPh sb="25" eb="27">
      <t>ヘイキン</t>
    </rPh>
    <phoneticPr fontId="2"/>
  </si>
  <si>
    <t>２-２-②．資料の利用・提供・整備状況等【単独・NW個】</t>
    <rPh sb="6" eb="8">
      <t>シリョウ</t>
    </rPh>
    <rPh sb="9" eb="11">
      <t>リヨウ</t>
    </rPh>
    <rPh sb="12" eb="14">
      <t>テイキョウ</t>
    </rPh>
    <rPh sb="15" eb="17">
      <t>セイビ</t>
    </rPh>
    <rPh sb="17" eb="19">
      <t>ジョウキョウ</t>
    </rPh>
    <rPh sb="19" eb="20">
      <t>トウ</t>
    </rPh>
    <phoneticPr fontId="2"/>
  </si>
  <si>
    <t>２-２-③．データの作成・公開状況等【単独・NW個】</t>
    <rPh sb="10" eb="12">
      <t>サクセイ</t>
    </rPh>
    <rPh sb="13" eb="15">
      <t>コウカイ</t>
    </rPh>
    <rPh sb="15" eb="17">
      <t>ジョウキョウ</t>
    </rPh>
    <rPh sb="17" eb="18">
      <t>トウ</t>
    </rPh>
    <phoneticPr fontId="2"/>
  </si>
  <si>
    <t>１-３-４．有力な国際会議等での講演・発表・報告等の実施状況【単独・NW個】</t>
    <rPh sb="6" eb="8">
      <t>ユウリョク</t>
    </rPh>
    <rPh sb="9" eb="11">
      <t>コクサイ</t>
    </rPh>
    <rPh sb="11" eb="13">
      <t>カイギ</t>
    </rPh>
    <rPh sb="13" eb="14">
      <t>トウ</t>
    </rPh>
    <rPh sb="16" eb="18">
      <t>コウエン</t>
    </rPh>
    <rPh sb="19" eb="21">
      <t>ハッピョウ</t>
    </rPh>
    <rPh sb="22" eb="24">
      <t>ホウコク</t>
    </rPh>
    <rPh sb="24" eb="25">
      <t>トウ</t>
    </rPh>
    <rPh sb="26" eb="28">
      <t>ジッシ</t>
    </rPh>
    <rPh sb="28" eb="30">
      <t>ジョウキョウ</t>
    </rPh>
    <rPh sb="31" eb="33">
      <t>タンドク</t>
    </rPh>
    <rPh sb="36" eb="37">
      <t>コ</t>
    </rPh>
    <phoneticPr fontId="2"/>
  </si>
  <si>
    <t>TOP10%補正論文数</t>
    <rPh sb="6" eb="8">
      <t>ホセイ</t>
    </rPh>
    <rPh sb="8" eb="10">
      <t>ロンブン</t>
    </rPh>
    <rPh sb="10" eb="11">
      <t>スウ</t>
    </rPh>
    <phoneticPr fontId="2"/>
  </si>
  <si>
    <t>TOP10%補正論文数の割合</t>
    <rPh sb="6" eb="8">
      <t>ホセイ</t>
    </rPh>
    <rPh sb="8" eb="10">
      <t>ロンブン</t>
    </rPh>
    <rPh sb="10" eb="11">
      <t>スウ</t>
    </rPh>
    <rPh sb="12" eb="14">
      <t>ワリアイ</t>
    </rPh>
    <phoneticPr fontId="2"/>
  </si>
  <si>
    <t>補足資料：データ</t>
    <rPh sb="0" eb="4">
      <t>ホソクシリョウ</t>
    </rPh>
    <phoneticPr fontId="2"/>
  </si>
  <si>
    <t>≪国際性の観点≫</t>
    <rPh sb="1" eb="3">
      <t>コクサイ</t>
    </rPh>
    <rPh sb="3" eb="4">
      <t>セイ</t>
    </rPh>
    <rPh sb="5" eb="7">
      <t>カンテン</t>
    </rPh>
    <phoneticPr fontId="2"/>
  </si>
  <si>
    <t>R00.0.0
～R00.0.0</t>
    <phoneticPr fontId="2"/>
  </si>
  <si>
    <t>令和○年度に調査</t>
    <rPh sb="0" eb="2">
      <t>レイワ</t>
    </rPh>
    <phoneticPr fontId="2"/>
  </si>
  <si>
    <t>令和5年度</t>
    <rPh sb="0" eb="2">
      <t>レイワ</t>
    </rPh>
    <rPh sb="3" eb="5">
      <t>ネンド</t>
    </rPh>
    <rPh sb="4" eb="5">
      <t>ド</t>
    </rPh>
    <phoneticPr fontId="2"/>
  </si>
  <si>
    <t>１-２-３-①．科学研究費助成事業等の採択状況 （令和3年度）【単独・NW個】</t>
    <rPh sb="8" eb="10">
      <t>カガク</t>
    </rPh>
    <rPh sb="10" eb="13">
      <t>ケンキュウヒ</t>
    </rPh>
    <rPh sb="13" eb="15">
      <t>ジョセイ</t>
    </rPh>
    <rPh sb="15" eb="17">
      <t>ジギョウ</t>
    </rPh>
    <rPh sb="17" eb="18">
      <t>トウ</t>
    </rPh>
    <rPh sb="19" eb="21">
      <t>サイタク</t>
    </rPh>
    <rPh sb="21" eb="23">
      <t>ジョウキョウ</t>
    </rPh>
    <rPh sb="25" eb="27">
      <t>レイワ</t>
    </rPh>
    <rPh sb="28" eb="30">
      <t>ネンド</t>
    </rPh>
    <rPh sb="30" eb="32">
      <t>ヘイネンド</t>
    </rPh>
    <phoneticPr fontId="2"/>
  </si>
  <si>
    <t>○令和3年度における教員一人当たりの採択件数及び金額：</t>
    <rPh sb="1" eb="3">
      <t>レイワ</t>
    </rPh>
    <rPh sb="10" eb="12">
      <t>キョウイン</t>
    </rPh>
    <rPh sb="12" eb="14">
      <t>ヒトリ</t>
    </rPh>
    <phoneticPr fontId="2"/>
  </si>
  <si>
    <t>その他の補助金等の内訳 （令和3年度）</t>
    <rPh sb="2" eb="3">
      <t>タ</t>
    </rPh>
    <rPh sb="4" eb="7">
      <t>ホジョキン</t>
    </rPh>
    <rPh sb="7" eb="8">
      <t>トウ</t>
    </rPh>
    <rPh sb="9" eb="11">
      <t>ウチワケ</t>
    </rPh>
    <rPh sb="13" eb="15">
      <t>レイワ</t>
    </rPh>
    <rPh sb="16" eb="18">
      <t>ネンドヘイネンド</t>
    </rPh>
    <phoneticPr fontId="2"/>
  </si>
  <si>
    <t>H31～R3</t>
    <phoneticPr fontId="2"/>
  </si>
  <si>
    <t>１-２-３-②．科学研究費助成事業等の採択状況 （令和4年度）【単独・NW個】</t>
    <rPh sb="8" eb="10">
      <t>カガク</t>
    </rPh>
    <rPh sb="10" eb="13">
      <t>ケンキュウヒ</t>
    </rPh>
    <rPh sb="13" eb="15">
      <t>ジョセイ</t>
    </rPh>
    <rPh sb="15" eb="17">
      <t>ジギョウ</t>
    </rPh>
    <rPh sb="17" eb="18">
      <t>トウ</t>
    </rPh>
    <rPh sb="19" eb="21">
      <t>サイタク</t>
    </rPh>
    <rPh sb="21" eb="23">
      <t>ジョウキョウ</t>
    </rPh>
    <phoneticPr fontId="2"/>
  </si>
  <si>
    <t>○令和4年度における教員一人当たりの採択件数及び金額：</t>
    <rPh sb="10" eb="12">
      <t>キョウイン</t>
    </rPh>
    <rPh sb="12" eb="14">
      <t>ヒトリ</t>
    </rPh>
    <phoneticPr fontId="2"/>
  </si>
  <si>
    <t>その他の補助金等の内訳 （令和4年度）</t>
    <rPh sb="2" eb="3">
      <t>タ</t>
    </rPh>
    <rPh sb="4" eb="7">
      <t>ホジョキン</t>
    </rPh>
    <rPh sb="7" eb="8">
      <t>トウ</t>
    </rPh>
    <rPh sb="9" eb="11">
      <t>ウチワケ</t>
    </rPh>
    <phoneticPr fontId="2"/>
  </si>
  <si>
    <t>１-２-３-③．科学研究費助成事業等の採択状況 （令和5年度）【単独・NW個】</t>
    <rPh sb="8" eb="10">
      <t>カガク</t>
    </rPh>
    <rPh sb="10" eb="13">
      <t>ケンキュウヒ</t>
    </rPh>
    <rPh sb="13" eb="15">
      <t>ジョセイ</t>
    </rPh>
    <rPh sb="15" eb="17">
      <t>ジギョウ</t>
    </rPh>
    <rPh sb="17" eb="18">
      <t>トウ</t>
    </rPh>
    <rPh sb="19" eb="21">
      <t>サイタク</t>
    </rPh>
    <rPh sb="21" eb="23">
      <t>ジョウキョウ</t>
    </rPh>
    <rPh sb="25" eb="27">
      <t>レイワ</t>
    </rPh>
    <rPh sb="28" eb="30">
      <t>ネンド</t>
    </rPh>
    <rPh sb="29" eb="30">
      <t>ガンネンヘイネンド</t>
    </rPh>
    <phoneticPr fontId="2"/>
  </si>
  <si>
    <t>令和5年度</t>
    <rPh sb="0" eb="2">
      <t>レイワ</t>
    </rPh>
    <rPh sb="3" eb="5">
      <t>ネンド</t>
    </rPh>
    <phoneticPr fontId="2"/>
  </si>
  <si>
    <t>○令和5年度における教員一人当たりの採択件数及び金額：</t>
    <rPh sb="1" eb="3">
      <t>レイワ</t>
    </rPh>
    <rPh sb="4" eb="6">
      <t>ネンド</t>
    </rPh>
    <rPh sb="10" eb="12">
      <t>キョウイン</t>
    </rPh>
    <rPh sb="12" eb="14">
      <t>ヒトリ</t>
    </rPh>
    <phoneticPr fontId="2"/>
  </si>
  <si>
    <t>その他の補助金等の内訳 （令和5年度）</t>
    <rPh sb="2" eb="3">
      <t>タ</t>
    </rPh>
    <rPh sb="4" eb="7">
      <t>ホジョキン</t>
    </rPh>
    <rPh sb="7" eb="8">
      <t>トウ</t>
    </rPh>
    <rPh sb="9" eb="11">
      <t>ウチワケ</t>
    </rPh>
    <rPh sb="13" eb="15">
      <t>レイワ</t>
    </rPh>
    <rPh sb="16" eb="18">
      <t>ネンド</t>
    </rPh>
    <rPh sb="17" eb="18">
      <t>ド</t>
    </rPh>
    <phoneticPr fontId="2"/>
  </si>
  <si>
    <t>国際共同研究強化（B)
（海外連携研究）</t>
    <rPh sb="0" eb="2">
      <t>コクサイ</t>
    </rPh>
    <rPh sb="2" eb="4">
      <t>キョウドウ</t>
    </rPh>
    <rPh sb="4" eb="6">
      <t>ケンキュウ</t>
    </rPh>
    <rPh sb="6" eb="8">
      <t>キョウカ</t>
    </rPh>
    <rPh sb="13" eb="19">
      <t>カイガイレンケイケンキュウ</t>
    </rPh>
    <phoneticPr fontId="2"/>
  </si>
  <si>
    <t xml:space="preserve"> 令和3年度受入額</t>
    <rPh sb="6" eb="8">
      <t>ウケイレ</t>
    </rPh>
    <rPh sb="8" eb="9">
      <t>ガク</t>
    </rPh>
    <phoneticPr fontId="2"/>
  </si>
  <si>
    <t>令和4年度受入額</t>
    <rPh sb="5" eb="7">
      <t>ウケイレ</t>
    </rPh>
    <rPh sb="7" eb="8">
      <t>ガク</t>
    </rPh>
    <phoneticPr fontId="2"/>
  </si>
  <si>
    <t>令和5年度受入額</t>
    <rPh sb="0" eb="2">
      <t>レイワ</t>
    </rPh>
    <rPh sb="3" eb="5">
      <t>ネンド</t>
    </rPh>
    <rPh sb="5" eb="7">
      <t>ウケイレ</t>
    </rPh>
    <rPh sb="7" eb="8">
      <t>ガク</t>
    </rPh>
    <phoneticPr fontId="2"/>
  </si>
  <si>
    <t>R3～R5</t>
    <phoneticPr fontId="2"/>
  </si>
  <si>
    <t>R1～R5</t>
    <phoneticPr fontId="2"/>
  </si>
  <si>
    <t>令和5年度</t>
    <rPh sb="0" eb="2">
      <t>レイワ</t>
    </rPh>
    <rPh sb="3" eb="5">
      <t>ネンド</t>
    </rPh>
    <rPh sb="4" eb="5">
      <t>ガンネン</t>
    </rPh>
    <phoneticPr fontId="2"/>
  </si>
  <si>
    <t>令和5年度</t>
    <phoneticPr fontId="2"/>
  </si>
  <si>
    <t>R5</t>
    <phoneticPr fontId="2"/>
  </si>
  <si>
    <t>２-１-４-③-２．共同利用・共同研究の参加状況（令和4年度）【単独・NW個】</t>
    <rPh sb="10" eb="12">
      <t>キョウドウ</t>
    </rPh>
    <rPh sb="12" eb="14">
      <t>リヨウ</t>
    </rPh>
    <rPh sb="15" eb="17">
      <t>キョウドウ</t>
    </rPh>
    <rPh sb="17" eb="19">
      <t>ケンキュウ</t>
    </rPh>
    <rPh sb="20" eb="22">
      <t>サンカ</t>
    </rPh>
    <rPh sb="22" eb="24">
      <t>ジョウキョウ</t>
    </rPh>
    <phoneticPr fontId="2"/>
  </si>
  <si>
    <t>２-１-４-③-３．共同利用・共同研究の参加状況（令和5年度）【単独・NW個】</t>
    <rPh sb="10" eb="12">
      <t>キョウドウ</t>
    </rPh>
    <rPh sb="12" eb="14">
      <t>リヨウ</t>
    </rPh>
    <rPh sb="15" eb="17">
      <t>キョウドウ</t>
    </rPh>
    <rPh sb="17" eb="19">
      <t>ケンキュウ</t>
    </rPh>
    <rPh sb="20" eb="22">
      <t>サンカ</t>
    </rPh>
    <rPh sb="22" eb="24">
      <t>ジョウキョウ</t>
    </rPh>
    <phoneticPr fontId="2"/>
  </si>
  <si>
    <t>共同利用・共同研究の主な内容（令和5年度）</t>
    <rPh sb="0" eb="2">
      <t>キョウドウ</t>
    </rPh>
    <rPh sb="2" eb="4">
      <t>リヨウ</t>
    </rPh>
    <rPh sb="5" eb="7">
      <t>キョウドウ</t>
    </rPh>
    <rPh sb="7" eb="9">
      <t>ケンキュウ</t>
    </rPh>
    <rPh sb="10" eb="11">
      <t>オモ</t>
    </rPh>
    <rPh sb="12" eb="14">
      <t>ナイヨウ</t>
    </rPh>
    <phoneticPr fontId="2"/>
  </si>
  <si>
    <t>２-１-２-①．共同利用・共同研究による特筆すべき国際的な研究成果（特許を含む）【単独・NW総・NW個】</t>
    <rPh sb="8" eb="10">
      <t>キョウドウ</t>
    </rPh>
    <rPh sb="10" eb="12">
      <t>リヨウ</t>
    </rPh>
    <rPh sb="13" eb="15">
      <t>キョウドウ</t>
    </rPh>
    <rPh sb="15" eb="17">
      <t>ケンキュウ</t>
    </rPh>
    <rPh sb="20" eb="22">
      <t>トクヒツ</t>
    </rPh>
    <rPh sb="25" eb="28">
      <t>コクサイテキ</t>
    </rPh>
    <rPh sb="29" eb="31">
      <t>ケンキュウ</t>
    </rPh>
    <rPh sb="31" eb="33">
      <t>セイカ</t>
    </rPh>
    <rPh sb="34" eb="36">
      <t>トッキョ</t>
    </rPh>
    <rPh sb="37" eb="38">
      <t>フク</t>
    </rPh>
    <rPh sb="50" eb="51">
      <t>コ</t>
    </rPh>
    <phoneticPr fontId="2"/>
  </si>
  <si>
    <t>２-１-２-②．研究施設における国際的な賞の受賞状況【単独・NW個】</t>
    <rPh sb="8" eb="10">
      <t>ケンキュウ</t>
    </rPh>
    <rPh sb="10" eb="12">
      <t>シセツ</t>
    </rPh>
    <rPh sb="16" eb="19">
      <t>コクサイテキ</t>
    </rPh>
    <rPh sb="20" eb="21">
      <t>ショウ</t>
    </rPh>
    <rPh sb="22" eb="24">
      <t>ジュショウ</t>
    </rPh>
    <rPh sb="24" eb="26">
      <t>ジョウキョウ</t>
    </rPh>
    <phoneticPr fontId="2"/>
  </si>
  <si>
    <t>※共同利用・共同研究による国際的にも優れた研究成果や産業・社会活動等に大きな影響を与えた研究成果について</t>
    <rPh sb="1" eb="5">
      <t>キョウドウリヨウ</t>
    </rPh>
    <rPh sb="6" eb="10">
      <t>キョウドウケンキュウ</t>
    </rPh>
    <rPh sb="13" eb="16">
      <t>コクサイテキ</t>
    </rPh>
    <rPh sb="18" eb="19">
      <t>スグ</t>
    </rPh>
    <rPh sb="21" eb="23">
      <t>ケンキュウ</t>
    </rPh>
    <rPh sb="23" eb="25">
      <t>セイカ</t>
    </rPh>
    <rPh sb="26" eb="28">
      <t>サンギョウ</t>
    </rPh>
    <rPh sb="29" eb="31">
      <t>シャカイ</t>
    </rPh>
    <rPh sb="31" eb="33">
      <t>カツドウ</t>
    </rPh>
    <rPh sb="33" eb="34">
      <t>トウ</t>
    </rPh>
    <rPh sb="35" eb="36">
      <t>オオ</t>
    </rPh>
    <rPh sb="38" eb="40">
      <t>エイキョウ</t>
    </rPh>
    <rPh sb="41" eb="42">
      <t>アタ</t>
    </rPh>
    <rPh sb="44" eb="46">
      <t>ケンキュウ</t>
    </rPh>
    <rPh sb="46" eb="48">
      <t>セイカ</t>
    </rPh>
    <phoneticPr fontId="2"/>
  </si>
  <si>
    <t>国際会議での講演・発表・報告等</t>
    <rPh sb="0" eb="4">
      <t>コクサイカイギ</t>
    </rPh>
    <rPh sb="6" eb="8">
      <t>コウエン</t>
    </rPh>
    <rPh sb="9" eb="11">
      <t>ハッピョウ</t>
    </rPh>
    <rPh sb="12" eb="14">
      <t>ホウコク</t>
    </rPh>
    <rPh sb="14" eb="15">
      <t>トウ</t>
    </rPh>
    <phoneticPr fontId="2"/>
  </si>
  <si>
    <t>国際的な賞受賞総数</t>
    <rPh sb="0" eb="3">
      <t>コクサイテキ</t>
    </rPh>
    <rPh sb="4" eb="5">
      <t>ショウ</t>
    </rPh>
    <rPh sb="5" eb="9">
      <t>ジュショウソウスウ</t>
    </rPh>
    <phoneticPr fontId="2"/>
  </si>
  <si>
    <t>Top10％補正論文数</t>
    <rPh sb="6" eb="11">
      <t>ホセイロンブンスウ</t>
    </rPh>
    <phoneticPr fontId="2"/>
  </si>
  <si>
    <t>Top10％論文補正論文数割合</t>
    <rPh sb="6" eb="8">
      <t>ロンブン</t>
    </rPh>
    <rPh sb="8" eb="10">
      <t>ホセイ</t>
    </rPh>
    <rPh sb="10" eb="13">
      <t>ロンブンスウ</t>
    </rPh>
    <rPh sb="13" eb="15">
      <t>ワリアイ</t>
    </rPh>
    <phoneticPr fontId="2"/>
  </si>
  <si>
    <t>①うちTop10％補正論文数</t>
    <rPh sb="9" eb="11">
      <t>ホセイ</t>
    </rPh>
    <rPh sb="11" eb="13">
      <t>ロンブン</t>
    </rPh>
    <rPh sb="13" eb="14">
      <t>スウ</t>
    </rPh>
    <phoneticPr fontId="2"/>
  </si>
  <si>
    <t>①うちTop10％論文補正論文数割合</t>
    <rPh sb="9" eb="11">
      <t>ロンブン</t>
    </rPh>
    <rPh sb="11" eb="13">
      <t>ホセイ</t>
    </rPh>
    <rPh sb="13" eb="15">
      <t>ロンブン</t>
    </rPh>
    <rPh sb="15" eb="16">
      <t>スウ</t>
    </rPh>
    <rPh sb="16" eb="18">
      <t>ワリアイ</t>
    </rPh>
    <phoneticPr fontId="2"/>
  </si>
  <si>
    <t>②うちTop10％補正論文数</t>
    <rPh sb="9" eb="11">
      <t>ホセイ</t>
    </rPh>
    <rPh sb="11" eb="13">
      <t>ロンブン</t>
    </rPh>
    <rPh sb="13" eb="14">
      <t>スウ</t>
    </rPh>
    <phoneticPr fontId="2"/>
  </si>
  <si>
    <t>②うちTop10％論文補正論文数割合</t>
    <rPh sb="9" eb="11">
      <t>ロンブン</t>
    </rPh>
    <rPh sb="11" eb="13">
      <t>ホセイ</t>
    </rPh>
    <rPh sb="13" eb="15">
      <t>ロンブン</t>
    </rPh>
    <rPh sb="15" eb="16">
      <t>スウ</t>
    </rPh>
    <rPh sb="16" eb="18">
      <t>ワリアイ</t>
    </rPh>
    <phoneticPr fontId="2"/>
  </si>
  <si>
    <t>③うちTop10％補正論文数</t>
    <rPh sb="9" eb="11">
      <t>ホセイ</t>
    </rPh>
    <rPh sb="11" eb="13">
      <t>ロンブン</t>
    </rPh>
    <rPh sb="13" eb="14">
      <t>スウ</t>
    </rPh>
    <phoneticPr fontId="2"/>
  </si>
  <si>
    <t>③うちTop10％論文補正論文数割合</t>
    <rPh sb="9" eb="11">
      <t>ロンブン</t>
    </rPh>
    <rPh sb="11" eb="13">
      <t>ホセイ</t>
    </rPh>
    <rPh sb="13" eb="15">
      <t>ロンブン</t>
    </rPh>
    <rPh sb="15" eb="16">
      <t>スウ</t>
    </rPh>
    <rPh sb="16" eb="18">
      <t>ワリアイ</t>
    </rPh>
    <phoneticPr fontId="2"/>
  </si>
  <si>
    <t>④うちTop10％補正論文数</t>
    <rPh sb="9" eb="11">
      <t>ホセイ</t>
    </rPh>
    <rPh sb="11" eb="13">
      <t>ロンブン</t>
    </rPh>
    <rPh sb="13" eb="14">
      <t>スウ</t>
    </rPh>
    <phoneticPr fontId="2"/>
  </si>
  <si>
    <t>④うちTop10％論文補正論文数割合</t>
    <rPh sb="9" eb="11">
      <t>ロンブン</t>
    </rPh>
    <rPh sb="11" eb="13">
      <t>ホセイ</t>
    </rPh>
    <rPh sb="13" eb="15">
      <t>ロンブン</t>
    </rPh>
    <rPh sb="15" eb="16">
      <t>スウ</t>
    </rPh>
    <rPh sb="16" eb="18">
      <t>ワリアイ</t>
    </rPh>
    <phoneticPr fontId="2"/>
  </si>
  <si>
    <t>⑤うちTop10％補正論文数</t>
    <rPh sb="9" eb="11">
      <t>ホセイ</t>
    </rPh>
    <rPh sb="11" eb="13">
      <t>ロンブン</t>
    </rPh>
    <rPh sb="13" eb="14">
      <t>スウ</t>
    </rPh>
    <phoneticPr fontId="2"/>
  </si>
  <si>
    <t>⑤うちTop10％論文補正論文数割合</t>
    <rPh sb="9" eb="11">
      <t>ロンブン</t>
    </rPh>
    <rPh sb="11" eb="13">
      <t>ホセイ</t>
    </rPh>
    <rPh sb="13" eb="15">
      <t>ロンブン</t>
    </rPh>
    <rPh sb="15" eb="16">
      <t>スウ</t>
    </rPh>
    <rPh sb="16" eb="18">
      <t>ワリアイ</t>
    </rPh>
    <phoneticPr fontId="2"/>
  </si>
  <si>
    <t>うち国際共著</t>
    <rPh sb="2" eb="6">
      <t>コクサイキョウチョ</t>
    </rPh>
    <phoneticPr fontId="2"/>
  </si>
  <si>
    <t>国際シンポ：参加状況</t>
    <rPh sb="0" eb="2">
      <t>コクサイ</t>
    </rPh>
    <rPh sb="6" eb="8">
      <t>サンカ</t>
    </rPh>
    <rPh sb="8" eb="10">
      <t>ジョウキョウ</t>
    </rPh>
    <phoneticPr fontId="2"/>
  </si>
  <si>
    <t>研究者以外シンポ：参加件数</t>
    <rPh sb="0" eb="5">
      <t>ケンキュウシャイガイ</t>
    </rPh>
    <rPh sb="9" eb="11">
      <t>サンカ</t>
    </rPh>
    <rPh sb="11" eb="13">
      <t>ケンスウ</t>
    </rPh>
    <phoneticPr fontId="2"/>
  </si>
  <si>
    <t>研究者以外シンポ：参加人数</t>
    <rPh sb="0" eb="5">
      <t>ケンキュウシャイガイ</t>
    </rPh>
    <rPh sb="9" eb="11">
      <t>サンカ</t>
    </rPh>
    <rPh sb="11" eb="13">
      <t>ニンズウ</t>
    </rPh>
    <phoneticPr fontId="2"/>
  </si>
  <si>
    <t>うち外国人数</t>
    <rPh sb="2" eb="6">
      <t>ガイコクジンスウ</t>
    </rPh>
    <phoneticPr fontId="2"/>
  </si>
  <si>
    <t>人員　※R5.12.31現在の職員数</t>
    <phoneticPr fontId="19"/>
  </si>
  <si>
    <t>うちTop10％補正論文数</t>
    <rPh sb="8" eb="13">
      <t>ホセイロンブンスウ</t>
    </rPh>
    <phoneticPr fontId="2"/>
  </si>
  <si>
    <t>Top10％論文補正論文数割合</t>
  </si>
  <si>
    <t>Top10％論文補正論文数割合</t>
    <phoneticPr fontId="2"/>
  </si>
  <si>
    <t>研究テーマ設定型</t>
    <rPh sb="0" eb="2">
      <t>ケンキュウ</t>
    </rPh>
    <rPh sb="5" eb="8">
      <t>セッテイガタ</t>
    </rPh>
    <phoneticPr fontId="2"/>
  </si>
  <si>
    <t>国際共同研究</t>
    <rPh sb="0" eb="6">
      <t>コクサイキョウドウケンキュウ</t>
    </rPh>
    <phoneticPr fontId="2"/>
  </si>
  <si>
    <t>国際共同研究</t>
    <rPh sb="0" eb="4">
      <t>コクサイキョウドウ</t>
    </rPh>
    <rPh sb="4" eb="6">
      <t>ケンキュウ</t>
    </rPh>
    <phoneticPr fontId="2"/>
  </si>
  <si>
    <t>国際シンポジウム</t>
    <rPh sb="0" eb="2">
      <t>コクサイ</t>
    </rPh>
    <phoneticPr fontId="19"/>
  </si>
  <si>
    <t>参加人数</t>
    <rPh sb="0" eb="4">
      <t>サンカニンズウ</t>
    </rPh>
    <phoneticPr fontId="2"/>
  </si>
  <si>
    <t>研究者以外を対象</t>
    <rPh sb="0" eb="5">
      <t>ケンキュウシャイガイ</t>
    </rPh>
    <rPh sb="6" eb="8">
      <t>タイショウ</t>
    </rPh>
    <phoneticPr fontId="2"/>
  </si>
  <si>
    <t>年間使用人数</t>
    <rPh sb="0" eb="6">
      <t>ネンカンシヨウニンズウ</t>
    </rPh>
    <phoneticPr fontId="2"/>
  </si>
  <si>
    <t>共同利用者数</t>
    <rPh sb="0" eb="6">
      <t>キョウドウリヨウシャスウ</t>
    </rPh>
    <phoneticPr fontId="2"/>
  </si>
  <si>
    <t>稼働率</t>
    <rPh sb="0" eb="3">
      <t>カドウリツ</t>
    </rPh>
    <phoneticPr fontId="2"/>
  </si>
  <si>
    <t>資料・総利用件数</t>
    <rPh sb="0" eb="2">
      <t>シリョウ</t>
    </rPh>
    <rPh sb="3" eb="8">
      <t>ソウリヨウケンスウ</t>
    </rPh>
    <phoneticPr fontId="2"/>
  </si>
  <si>
    <t>うち共同利用・共同研究者使用件数</t>
  </si>
  <si>
    <t>うち共同利用・共同研究者使用件数</t>
    <rPh sb="2" eb="6">
      <t>キョウドウリヨウ</t>
    </rPh>
    <rPh sb="7" eb="12">
      <t>キョウドウケンキュウシャ</t>
    </rPh>
    <rPh sb="12" eb="14">
      <t>シヨウ</t>
    </rPh>
    <rPh sb="14" eb="16">
      <t>ケンスウ</t>
    </rPh>
    <phoneticPr fontId="2"/>
  </si>
  <si>
    <t>データ・総利用件数</t>
    <rPh sb="4" eb="9">
      <t>ソウリヨウケンスウ</t>
    </rPh>
    <phoneticPr fontId="2"/>
  </si>
  <si>
    <t>施設・設備・資料・データ等の利用状況</t>
    <rPh sb="0" eb="2">
      <t>シセツ</t>
    </rPh>
    <rPh sb="3" eb="5">
      <t>セツビ</t>
    </rPh>
    <rPh sb="6" eb="8">
      <t>シリョウ</t>
    </rPh>
    <rPh sb="12" eb="13">
      <t>トウ</t>
    </rPh>
    <rPh sb="14" eb="18">
      <t>リヨウジョウキョウ</t>
    </rPh>
    <phoneticPr fontId="2"/>
  </si>
  <si>
    <t>施設・設備の利用状況</t>
    <rPh sb="0" eb="2">
      <t>シセツ</t>
    </rPh>
    <rPh sb="3" eb="5">
      <t>セツビ</t>
    </rPh>
    <rPh sb="6" eb="10">
      <t>リヨウジョウキョウ</t>
    </rPh>
    <phoneticPr fontId="19"/>
  </si>
  <si>
    <t>資料の利用状況</t>
    <rPh sb="0" eb="2">
      <t>シリョウ</t>
    </rPh>
    <rPh sb="3" eb="7">
      <t>リヨウジョウキョウ</t>
    </rPh>
    <phoneticPr fontId="19"/>
  </si>
  <si>
    <t>データの利用状況</t>
    <rPh sb="4" eb="8">
      <t>リヨウジョウキョウ</t>
    </rPh>
    <phoneticPr fontId="2"/>
  </si>
  <si>
    <t>総利用件数</t>
    <rPh sb="0" eb="3">
      <t>ソウリヨウ</t>
    </rPh>
    <rPh sb="3" eb="5">
      <t>ケンスウ</t>
    </rPh>
    <phoneticPr fontId="2"/>
  </si>
  <si>
    <t>学術変革A採択</t>
    <rPh sb="0" eb="4">
      <t>ガクジュツヘンカク</t>
    </rPh>
    <rPh sb="5" eb="7">
      <t>サイタク</t>
    </rPh>
    <phoneticPr fontId="2"/>
  </si>
  <si>
    <t>学術変革B採択</t>
    <rPh sb="0" eb="4">
      <t>ガクジュツヘンカク</t>
    </rPh>
    <rPh sb="5" eb="7">
      <t>サイタク</t>
    </rPh>
    <phoneticPr fontId="2"/>
  </si>
  <si>
    <t>学術変革A</t>
    <rPh sb="0" eb="4">
      <t>ガクジュツヘンカク</t>
    </rPh>
    <phoneticPr fontId="2"/>
  </si>
  <si>
    <t>学術変革B</t>
    <rPh sb="0" eb="4">
      <t>ガクジュツヘンカク</t>
    </rPh>
    <phoneticPr fontId="2"/>
  </si>
  <si>
    <t>有力な国際会議等での講演・発表・報告等の実施状況</t>
    <rPh sb="0" eb="2">
      <t>ユウリョク</t>
    </rPh>
    <rPh sb="3" eb="8">
      <t>コクサイカイギトウ</t>
    </rPh>
    <rPh sb="10" eb="12">
      <t>コウエン</t>
    </rPh>
    <rPh sb="13" eb="15">
      <t>ハッピョウ</t>
    </rPh>
    <rPh sb="16" eb="19">
      <t>ホウコクトウ</t>
    </rPh>
    <rPh sb="20" eb="24">
      <t>ジッシジョウキョウ</t>
    </rPh>
    <phoneticPr fontId="2"/>
  </si>
  <si>
    <t>国際的な賞の受賞状況</t>
    <rPh sb="0" eb="3">
      <t>コクサイテキ</t>
    </rPh>
    <rPh sb="4" eb="5">
      <t>ショウ</t>
    </rPh>
    <rPh sb="6" eb="8">
      <t>ジュショウ</t>
    </rPh>
    <rPh sb="8" eb="10">
      <t>ジョウキョウ</t>
    </rPh>
    <phoneticPr fontId="19"/>
  </si>
  <si>
    <t>2-2</t>
    <phoneticPr fontId="2"/>
  </si>
  <si>
    <t>２-１-３-①．高いインパクトファクターを持つ雑誌等に掲載された場合、その雑誌名、インパクトファクター、</t>
    <rPh sb="8" eb="9">
      <t>タカ</t>
    </rPh>
    <rPh sb="21" eb="22">
      <t>モ</t>
    </rPh>
    <rPh sb="23" eb="25">
      <t>ザッシ</t>
    </rPh>
    <rPh sb="25" eb="26">
      <t>トウ</t>
    </rPh>
    <rPh sb="27" eb="29">
      <t>ケイサイ</t>
    </rPh>
    <rPh sb="32" eb="34">
      <t>バアイ</t>
    </rPh>
    <rPh sb="37" eb="39">
      <t>ザッシ</t>
    </rPh>
    <rPh sb="39" eb="40">
      <t>メイ</t>
    </rPh>
    <phoneticPr fontId="2"/>
  </si>
  <si>
    <t>２-１-３-②．インパクトファクターを用いることが適当ではない分野等の場合は、主なものについて記載してください。【単独・NW個】</t>
    <rPh sb="19" eb="20">
      <t>モチ</t>
    </rPh>
    <rPh sb="25" eb="27">
      <t>テキトウ</t>
    </rPh>
    <rPh sb="31" eb="34">
      <t>ブンヤトウ</t>
    </rPh>
    <rPh sb="35" eb="37">
      <t>バアイ</t>
    </rPh>
    <rPh sb="39" eb="40">
      <t>オモ</t>
    </rPh>
    <rPh sb="47" eb="49">
      <t>キサイ</t>
    </rPh>
    <phoneticPr fontId="2"/>
  </si>
  <si>
    <t>２-１-３-③．共同利用・共同研究による成果として発行した研究書【単独・NW個】</t>
    <rPh sb="8" eb="12">
      <t>キョウドウリヨウ</t>
    </rPh>
    <rPh sb="13" eb="15">
      <t>キョウドウ</t>
    </rPh>
    <rPh sb="15" eb="17">
      <t>ケンキュウ</t>
    </rPh>
    <rPh sb="20" eb="22">
      <t>セイカ</t>
    </rPh>
    <rPh sb="25" eb="27">
      <t>ハッコウ</t>
    </rPh>
    <rPh sb="29" eb="32">
      <t>ケンキュウショ</t>
    </rPh>
    <phoneticPr fontId="2"/>
  </si>
  <si>
    <t>２-１-３-⑤．上記における調査とは別の方法で実施した被引用論文数の調査・分析について、以下にその方法の概要を記入するとともに、調査･分析結果を示す資料を別添にて提出してください（該当あれば）。【単独・NW総・NW個】</t>
    <rPh sb="8" eb="10">
      <t>ジョウキ</t>
    </rPh>
    <rPh sb="20" eb="22">
      <t>ホウホウ</t>
    </rPh>
    <rPh sb="23" eb="25">
      <t>ジッシ</t>
    </rPh>
    <rPh sb="44" eb="46">
      <t>イカ</t>
    </rPh>
    <rPh sb="49" eb="51">
      <t>ホウホウ</t>
    </rPh>
    <rPh sb="52" eb="54">
      <t>ガイヨウ</t>
    </rPh>
    <rPh sb="55" eb="57">
      <t>キニュウ</t>
    </rPh>
    <rPh sb="64" eb="66">
      <t>チョウサ</t>
    </rPh>
    <rPh sb="67" eb="69">
      <t>ブンセキ</t>
    </rPh>
    <rPh sb="69" eb="71">
      <t>ケッカ</t>
    </rPh>
    <rPh sb="72" eb="73">
      <t>シメ</t>
    </rPh>
    <rPh sb="74" eb="76">
      <t>シリョウ</t>
    </rPh>
    <rPh sb="77" eb="79">
      <t>ベッテン</t>
    </rPh>
    <rPh sb="81" eb="83">
      <t>テイシュツ</t>
    </rPh>
    <rPh sb="90" eb="92">
      <t>ガイトウ</t>
    </rPh>
    <phoneticPr fontId="2"/>
  </si>
  <si>
    <t>２-１-３-⑥．調査の結果、当該研究所等の研究者の論文のうち、被引用回数が当該研究分野の上位１０％以内にランクされた論文（Ｔｏｐ１０%論文）がある場合は、直近のデータを分野ごとに記入してください。【単独・NW総・NW個】</t>
    <rPh sb="8" eb="10">
      <t>チョウサ</t>
    </rPh>
    <rPh sb="11" eb="13">
      <t>ケッカ</t>
    </rPh>
    <rPh sb="14" eb="16">
      <t>トウガイ</t>
    </rPh>
    <rPh sb="16" eb="19">
      <t>ケンキュウジョ</t>
    </rPh>
    <rPh sb="19" eb="20">
      <t>トウ</t>
    </rPh>
    <rPh sb="21" eb="23">
      <t>ケンキュウ</t>
    </rPh>
    <rPh sb="23" eb="24">
      <t>シャ</t>
    </rPh>
    <rPh sb="25" eb="27">
      <t>ロンブン</t>
    </rPh>
    <rPh sb="31" eb="32">
      <t>ヒ</t>
    </rPh>
    <rPh sb="32" eb="34">
      <t>インヨウ</t>
    </rPh>
    <rPh sb="34" eb="36">
      <t>カイスウ</t>
    </rPh>
    <rPh sb="37" eb="39">
      <t>トウガイ</t>
    </rPh>
    <rPh sb="39" eb="41">
      <t>ケンキュウ</t>
    </rPh>
    <rPh sb="41" eb="43">
      <t>ブンヤ</t>
    </rPh>
    <rPh sb="44" eb="46">
      <t>ジョウイ</t>
    </rPh>
    <rPh sb="49" eb="51">
      <t>イナイ</t>
    </rPh>
    <rPh sb="58" eb="60">
      <t>ロンブン</t>
    </rPh>
    <rPh sb="67" eb="69">
      <t>ロンブン</t>
    </rPh>
    <rPh sb="73" eb="75">
      <t>バアイ</t>
    </rPh>
    <rPh sb="77" eb="79">
      <t>チョッキン</t>
    </rPh>
    <rPh sb="84" eb="86">
      <t>ブンヤ</t>
    </rPh>
    <rPh sb="89" eb="91">
      <t>キニュウ</t>
    </rPh>
    <phoneticPr fontId="2"/>
  </si>
  <si>
    <t>１-４-１．当該研究所等・施設を利用して学位を取得した大学院生数【単独・NW個】</t>
    <rPh sb="6" eb="8">
      <t>トウガイ</t>
    </rPh>
    <rPh sb="8" eb="11">
      <t>ケンキュウジョ</t>
    </rPh>
    <rPh sb="11" eb="12">
      <t>トウ</t>
    </rPh>
    <rPh sb="13" eb="15">
      <t>シセツ</t>
    </rPh>
    <rPh sb="16" eb="18">
      <t>リヨウ</t>
    </rPh>
    <rPh sb="20" eb="22">
      <t>ガクイ</t>
    </rPh>
    <rPh sb="23" eb="25">
      <t>シュトク</t>
    </rPh>
    <rPh sb="27" eb="30">
      <t>ダイガクイン</t>
    </rPh>
    <rPh sb="30" eb="31">
      <t>ナマ</t>
    </rPh>
    <rPh sb="31" eb="32">
      <t>カズ</t>
    </rPh>
    <phoneticPr fontId="2"/>
  </si>
  <si>
    <t>１-４-２．留学生の受入状況【単独・NW個】</t>
    <rPh sb="6" eb="9">
      <t>リュウガクセイ</t>
    </rPh>
    <rPh sb="10" eb="11">
      <t>ウ</t>
    </rPh>
    <rPh sb="11" eb="12">
      <t>イ</t>
    </rPh>
    <rPh sb="12" eb="14">
      <t>ジョウキョウ</t>
    </rPh>
    <phoneticPr fontId="2"/>
  </si>
  <si>
    <t>２-１-４-③-１．共同利用・共同研究の参加状況（令和3年度）【単独・NW個】</t>
    <rPh sb="10" eb="12">
      <t>キョウドウ</t>
    </rPh>
    <rPh sb="12" eb="14">
      <t>リヨウ</t>
    </rPh>
    <rPh sb="15" eb="17">
      <t>キョウドウ</t>
    </rPh>
    <rPh sb="17" eb="19">
      <t>ケンキュウ</t>
    </rPh>
    <rPh sb="20" eb="22">
      <t>サンカ</t>
    </rPh>
    <rPh sb="22" eb="24">
      <t>ジョウキョウ</t>
    </rPh>
    <phoneticPr fontId="2"/>
  </si>
  <si>
    <t>２-１-３-④．令和3年度以降の実績が含まれる、当該研究所等における被引用論文数の調査・分析を実施している場合は、当該調査の結果を分野ごとに記入し、Q値には、論文に占めるTOP10％補正論文数の割合を記入してください（該当あれば）。（調査実績がない場合は、「該当なし」と記入するものとし、あらためて調査を依頼する 必要はありません。）
【単独・NW総・NW個】</t>
    <rPh sb="8" eb="10">
      <t>レイワ</t>
    </rPh>
    <rPh sb="11" eb="13">
      <t>ネンド</t>
    </rPh>
    <rPh sb="13" eb="15">
      <t>イコウ</t>
    </rPh>
    <rPh sb="16" eb="18">
      <t>ジッセキ</t>
    </rPh>
    <rPh sb="19" eb="20">
      <t>フク</t>
    </rPh>
    <rPh sb="24" eb="26">
      <t>トウガイ</t>
    </rPh>
    <rPh sb="26" eb="29">
      <t>ケンキュウジョ</t>
    </rPh>
    <rPh sb="29" eb="30">
      <t>トウ</t>
    </rPh>
    <rPh sb="34" eb="35">
      <t>ヒ</t>
    </rPh>
    <rPh sb="35" eb="37">
      <t>インヨウ</t>
    </rPh>
    <rPh sb="37" eb="39">
      <t>ロンブン</t>
    </rPh>
    <rPh sb="39" eb="40">
      <t>スウ</t>
    </rPh>
    <rPh sb="41" eb="43">
      <t>チョウサ</t>
    </rPh>
    <rPh sb="44" eb="46">
      <t>ブンセキ</t>
    </rPh>
    <rPh sb="47" eb="49">
      <t>ジッシ</t>
    </rPh>
    <rPh sb="53" eb="55">
      <t>バアイ</t>
    </rPh>
    <rPh sb="57" eb="59">
      <t>トウガイ</t>
    </rPh>
    <rPh sb="59" eb="61">
      <t>チョウサ</t>
    </rPh>
    <rPh sb="62" eb="64">
      <t>ケッカ</t>
    </rPh>
    <rPh sb="65" eb="67">
      <t>ブンヤ</t>
    </rPh>
    <rPh sb="70" eb="72">
      <t>キニュウ</t>
    </rPh>
    <rPh sb="109" eb="111">
      <t>ガイトウ</t>
    </rPh>
    <rPh sb="117" eb="119">
      <t>チョウサ</t>
    </rPh>
    <rPh sb="119" eb="121">
      <t>ジッセキ</t>
    </rPh>
    <rPh sb="124" eb="126">
      <t>バアイ</t>
    </rPh>
    <rPh sb="129" eb="131">
      <t>ガイトウ</t>
    </rPh>
    <rPh sb="135" eb="137">
      <t>キニュウ</t>
    </rPh>
    <rPh sb="149" eb="151">
      <t>チョウサ</t>
    </rPh>
    <rPh sb="157" eb="15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</si>
</sst>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0%"/>
    <numFmt numFmtId="178" formatCode="#,##0_ "/>
    <numFmt numFmtId="179" formatCode="0_);[Red]\(0\)"/>
    <numFmt numFmtId="180" formatCode="\(#,##0\)"/>
    <numFmt numFmtId="181" formatCode="#,##0.0_ "/>
    <numFmt numFmtId="182" formatCode="#,##0.00_ "/>
    <numFmt numFmtId="183" formatCode="\(0\)"/>
    <numFmt numFmtId="184" formatCode="#,##0.0"/>
    <numFmt numFmtId="185" formatCode="0.0"/>
    <numFmt numFmtId="186" formatCode="#,##0_ ;[Red]\-#,##0\ "/>
    <numFmt numFmtId="187" formatCode="&quot;(&quot;#,##0&quot;)&quot;\ ;[Red]&quot;(&quot;\-#,##0&quot;)&quot;\ "/>
    <numFmt numFmtId="188" formatCode="#,##0.0_ ;[Red]\-#,##0.0\ "/>
    <numFmt numFmtId="189" formatCode="0.0_ ;[Red]\-0.0\ "/>
    <numFmt numFmtId="190" formatCode="#,##0;&quot;▲ &quot;#,##0"/>
    <numFmt numFmtId="191" formatCode="&quot;(&quot;#,##0.0&quot;)&quot;\ ;[Red]&quot;(&quot;\-#,##0.0&quot;)&quot;\ "/>
    <numFmt numFmtId="192" formatCode="0.00_);[Red]\(0.00\)"/>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sz val="11"/>
      <color indexed="9"/>
      <name val="ＭＳ Ｐゴシック"/>
      <family val="3"/>
      <charset val="128"/>
    </font>
    <font>
      <b/>
      <sz val="11"/>
      <name val="ＭＳ Ｐゴシック"/>
      <family val="3"/>
      <charset val="128"/>
    </font>
    <font>
      <sz val="14"/>
      <color indexed="9"/>
      <name val="ＭＳ Ｐゴシック"/>
      <family val="3"/>
      <charset val="128"/>
    </font>
    <font>
      <sz val="14"/>
      <name val="ＭＳ Ｐゴシック"/>
      <family val="3"/>
      <charset val="128"/>
    </font>
    <font>
      <b/>
      <sz val="10"/>
      <name val="ＭＳ Ｐゴシック"/>
      <family val="3"/>
      <charset val="128"/>
    </font>
    <font>
      <sz val="13"/>
      <name val="ＭＳ Ｐゴシック"/>
      <family val="3"/>
      <charset val="128"/>
    </font>
    <font>
      <sz val="12"/>
      <name val="ＭＳ Ｐゴシック"/>
      <family val="3"/>
      <charset val="128"/>
    </font>
    <font>
      <sz val="11"/>
      <name val="ＭＳ Ｐゴシック"/>
      <family val="3"/>
      <charset val="128"/>
    </font>
    <font>
      <b/>
      <sz val="9"/>
      <name val="ＭＳ Ｐゴシック"/>
      <family val="3"/>
      <charset val="128"/>
    </font>
    <font>
      <b/>
      <sz val="14"/>
      <color indexed="9"/>
      <name val="ＭＳ Ｐゴシック"/>
      <family val="3"/>
      <charset val="128"/>
    </font>
    <font>
      <b/>
      <sz val="12"/>
      <name val="ＭＳ Ｐゴシック"/>
      <family val="3"/>
      <charset val="128"/>
    </font>
    <font>
      <b/>
      <sz val="14"/>
      <name val="ＭＳ Ｐゴシック"/>
      <family val="3"/>
      <charset val="128"/>
    </font>
    <font>
      <sz val="6"/>
      <name val="ＭＳ Ｐゴシック"/>
      <family val="3"/>
      <charset val="128"/>
    </font>
    <font>
      <b/>
      <sz val="13"/>
      <color indexed="56"/>
      <name val="ＭＳ Ｐゴシック"/>
      <family val="3"/>
      <charset val="128"/>
    </font>
    <font>
      <sz val="5"/>
      <name val="ＭＳ Ｐゴシック"/>
      <family val="3"/>
      <charset val="128"/>
    </font>
    <font>
      <sz val="4"/>
      <name val="ＭＳ Ｐゴシック"/>
      <family val="3"/>
      <charset val="128"/>
    </font>
    <font>
      <b/>
      <sz val="12"/>
      <color indexed="9"/>
      <name val="ＭＳ Ｐゴシック"/>
      <family val="3"/>
      <charset val="128"/>
    </font>
    <font>
      <sz val="7"/>
      <name val="ＭＳ Ｐゴシック"/>
      <family val="3"/>
      <charset val="128"/>
    </font>
    <font>
      <i/>
      <sz val="11"/>
      <name val="ＭＳ Ｐゴシック"/>
      <family val="3"/>
      <charset val="128"/>
    </font>
    <font>
      <sz val="5"/>
      <color indexed="8"/>
      <name val="ＭＳ Ｐゴシック"/>
      <family val="3"/>
      <charset val="128"/>
    </font>
    <font>
      <sz val="9.5"/>
      <name val="ＭＳ Ｐゴシック"/>
      <family val="3"/>
      <charset val="128"/>
    </font>
    <font>
      <strike/>
      <sz val="11"/>
      <name val="ＭＳ Ｐゴシック"/>
      <family val="3"/>
      <charset val="128"/>
    </font>
    <font>
      <b/>
      <sz val="10"/>
      <color indexed="8"/>
      <name val="ＭＳ Ｐゴシック"/>
      <family val="3"/>
      <charset val="128"/>
    </font>
    <font>
      <sz val="11"/>
      <color theme="1"/>
      <name val="ＭＳ Ｐゴシック"/>
      <family val="3"/>
      <charset val="128"/>
      <scheme val="minor"/>
    </font>
    <font>
      <sz val="8"/>
      <color rgb="FFFF0000"/>
      <name val="ＭＳ Ｐゴシック"/>
      <family val="3"/>
      <charset val="128"/>
    </font>
    <font>
      <b/>
      <u/>
      <sz val="8"/>
      <color rgb="FFFF0000"/>
      <name val="ＭＳ Ｐゴシック"/>
      <family val="3"/>
      <charset val="128"/>
    </font>
    <font>
      <sz val="6"/>
      <color rgb="FFFF0000"/>
      <name val="ＭＳ Ｐゴシック"/>
      <family val="3"/>
      <charset val="128"/>
    </font>
    <font>
      <sz val="11"/>
      <color rgb="FFFF0000"/>
      <name val="ＭＳ Ｐゴシック"/>
      <family val="3"/>
      <charset val="128"/>
    </font>
    <font>
      <b/>
      <u/>
      <sz val="11"/>
      <color rgb="FFFF0000"/>
      <name val="ＭＳ Ｐゴシック"/>
      <family val="3"/>
      <charset val="128"/>
    </font>
    <font>
      <sz val="10"/>
      <color theme="1"/>
      <name val="ＭＳ Ｐゴシック"/>
      <family val="3"/>
      <charset val="128"/>
    </font>
    <font>
      <b/>
      <sz val="12"/>
      <color theme="1"/>
      <name val="ＭＳ Ｐゴシック"/>
      <family val="3"/>
      <charset val="128"/>
    </font>
    <font>
      <sz val="8"/>
      <color theme="1"/>
      <name val="ＭＳ Ｐゴシック"/>
      <family val="3"/>
      <charset val="128"/>
      <scheme val="minor"/>
    </font>
    <font>
      <b/>
      <sz val="12"/>
      <color theme="0"/>
      <name val="ＭＳ Ｐゴシック"/>
      <family val="3"/>
      <charset val="128"/>
    </font>
    <font>
      <sz val="11"/>
      <color theme="1"/>
      <name val="ＭＳ Ｐゴシック"/>
      <family val="3"/>
      <charset val="128"/>
    </font>
    <font>
      <sz val="9.5"/>
      <color theme="1"/>
      <name val="ＭＳ Ｐゴシック"/>
      <family val="3"/>
      <charset val="128"/>
    </font>
    <font>
      <b/>
      <sz val="10"/>
      <color theme="1"/>
      <name val="ＭＳ Ｐゴシック"/>
      <family val="3"/>
      <charset val="128"/>
    </font>
    <font>
      <sz val="10.5"/>
      <color theme="1"/>
      <name val="ＭＳ Ｐゴシック"/>
      <family val="3"/>
      <charset val="128"/>
    </font>
    <font>
      <strike/>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s>
  <fills count="14">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rgb="FFC0C0C0"/>
        <bgColor indexed="64"/>
      </patternFill>
    </fill>
    <fill>
      <patternFill patternType="solid">
        <fgColor theme="0" tint="-0.499984740745262"/>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0" tint="-0.249977111117893"/>
        <bgColor indexed="64"/>
      </patternFill>
    </fill>
    <fill>
      <patternFill patternType="solid">
        <fgColor rgb="FFBFBFBF"/>
        <bgColor indexed="64"/>
      </patternFill>
    </fill>
  </fills>
  <borders count="92">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0" fillId="0" borderId="0">
      <alignment vertical="center"/>
    </xf>
  </cellStyleXfs>
  <cellXfs count="1332">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distributed" vertical="center" justifyLastLine="1"/>
    </xf>
    <xf numFmtId="178" fontId="4" fillId="0" borderId="0" xfId="0" applyNumberFormat="1" applyFont="1">
      <alignment vertical="center"/>
    </xf>
    <xf numFmtId="0" fontId="4" fillId="0" borderId="0" xfId="0" applyFont="1" applyAlignment="1">
      <alignment vertical="center" wrapText="1"/>
    </xf>
    <xf numFmtId="0" fontId="4" fillId="0" borderId="0" xfId="0" applyFont="1" applyAlignment="1">
      <alignment vertical="center" justifyLastLine="1"/>
    </xf>
    <xf numFmtId="0" fontId="6" fillId="0" borderId="0" xfId="0" applyFont="1">
      <alignment vertical="center"/>
    </xf>
    <xf numFmtId="0" fontId="7" fillId="0" borderId="0" xfId="0" applyFont="1">
      <alignment vertical="center"/>
    </xf>
    <xf numFmtId="0" fontId="4" fillId="0" borderId="0" xfId="0" applyFont="1" applyAlignment="1">
      <alignment horizontal="center" vertical="center" justifyLastLine="1"/>
    </xf>
    <xf numFmtId="0" fontId="4" fillId="0" borderId="1" xfId="0" applyFont="1" applyBorder="1">
      <alignment vertical="center"/>
    </xf>
    <xf numFmtId="178" fontId="4" fillId="0" borderId="0" xfId="0" applyNumberFormat="1" applyFont="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justifyLastLine="1"/>
    </xf>
    <xf numFmtId="0" fontId="4" fillId="2" borderId="5" xfId="0" applyFont="1" applyFill="1" applyBorder="1" applyAlignment="1">
      <alignment vertical="center" justifyLastLine="1"/>
    </xf>
    <xf numFmtId="178" fontId="4" fillId="0" borderId="0" xfId="0" applyNumberFormat="1" applyFont="1" applyAlignment="1">
      <alignment horizontal="left" vertical="center"/>
    </xf>
    <xf numFmtId="0" fontId="4" fillId="0" borderId="0" xfId="0" applyFont="1" applyAlignment="1">
      <alignment horizontal="distributed" vertical="center" indent="2"/>
    </xf>
    <xf numFmtId="0" fontId="4" fillId="0" borderId="8" xfId="0" applyFont="1" applyBorder="1" applyAlignment="1">
      <alignment horizontal="center" vertical="center"/>
    </xf>
    <xf numFmtId="0" fontId="4" fillId="2" borderId="3" xfId="0" applyFont="1" applyFill="1" applyBorder="1">
      <alignment vertical="center"/>
    </xf>
    <xf numFmtId="0" fontId="4" fillId="0" borderId="0" xfId="0" applyFont="1" applyAlignment="1">
      <alignment horizontal="center" vertical="center" wrapText="1"/>
    </xf>
    <xf numFmtId="0" fontId="4" fillId="0" borderId="9" xfId="0" applyFont="1" applyBorder="1">
      <alignment vertical="center"/>
    </xf>
    <xf numFmtId="0" fontId="9" fillId="3" borderId="0" xfId="0" applyFont="1" applyFill="1">
      <alignment vertical="center"/>
    </xf>
    <xf numFmtId="0" fontId="10" fillId="3" borderId="0" xfId="0" applyFont="1" applyFill="1">
      <alignment vertical="center"/>
    </xf>
    <xf numFmtId="0" fontId="1" fillId="3" borderId="0" xfId="0" applyFont="1" applyFill="1">
      <alignment vertical="center"/>
    </xf>
    <xf numFmtId="0" fontId="12" fillId="0" borderId="0" xfId="0" applyFont="1">
      <alignment vertical="center"/>
    </xf>
    <xf numFmtId="0" fontId="14" fillId="0" borderId="0" xfId="0" applyFont="1">
      <alignment vertical="center"/>
    </xf>
    <xf numFmtId="0" fontId="13" fillId="0" borderId="0" xfId="0" applyFont="1">
      <alignment vertical="center"/>
    </xf>
    <xf numFmtId="0" fontId="4" fillId="0" borderId="0" xfId="0" applyFont="1" applyAlignment="1">
      <alignment horizontal="left" vertical="top" wrapText="1"/>
    </xf>
    <xf numFmtId="0" fontId="3" fillId="0" borderId="0" xfId="0" applyFont="1" applyAlignment="1">
      <alignment wrapText="1"/>
    </xf>
    <xf numFmtId="0" fontId="3" fillId="0" borderId="0" xfId="0" applyFont="1" applyAlignment="1"/>
    <xf numFmtId="0" fontId="9" fillId="0" borderId="0" xfId="0" applyFont="1">
      <alignment vertical="center"/>
    </xf>
    <xf numFmtId="0" fontId="3" fillId="0" borderId="0" xfId="0" applyFont="1" applyAlignment="1">
      <alignment vertical="top" textRotation="255"/>
    </xf>
    <xf numFmtId="0" fontId="8" fillId="4" borderId="0" xfId="0" applyFont="1" applyFill="1">
      <alignment vertical="center"/>
    </xf>
    <xf numFmtId="0" fontId="8" fillId="0" borderId="0" xfId="0" applyFont="1">
      <alignment vertical="center"/>
    </xf>
    <xf numFmtId="0" fontId="16" fillId="0" borderId="0" xfId="0" applyFont="1">
      <alignment vertical="center"/>
    </xf>
    <xf numFmtId="0" fontId="10" fillId="0" borderId="0" xfId="0" applyFont="1">
      <alignment vertical="center"/>
    </xf>
    <xf numFmtId="0" fontId="4" fillId="0" borderId="3" xfId="0" applyFont="1" applyBorder="1" applyAlignment="1">
      <alignment horizontal="center" vertical="center" wrapText="1" justifyLastLine="1"/>
    </xf>
    <xf numFmtId="0" fontId="4" fillId="0" borderId="3" xfId="0" applyFont="1" applyBorder="1" applyAlignment="1">
      <alignment horizontal="center" vertical="center" wrapText="1" justifyLastLine="1" shrinkToFit="1"/>
    </xf>
    <xf numFmtId="0" fontId="4" fillId="0" borderId="3" xfId="0" applyFont="1" applyBorder="1" applyAlignment="1">
      <alignment horizontal="center" vertical="center" justifyLastLine="1" shrinkToFit="1"/>
    </xf>
    <xf numFmtId="0" fontId="4" fillId="0" borderId="0" xfId="0" applyFont="1" applyAlignment="1">
      <alignment horizontal="right" vertical="center"/>
    </xf>
    <xf numFmtId="0" fontId="17" fillId="0" borderId="0" xfId="0" applyFont="1">
      <alignment vertical="center"/>
    </xf>
    <xf numFmtId="0" fontId="0" fillId="0" borderId="0" xfId="0" applyAlignment="1">
      <alignment horizontal="right" vertical="center"/>
    </xf>
    <xf numFmtId="178" fontId="0" fillId="0" borderId="0" xfId="0" applyNumberFormat="1">
      <alignment vertical="center"/>
    </xf>
    <xf numFmtId="178" fontId="0" fillId="0" borderId="0" xfId="0" applyNumberFormat="1" applyAlignment="1">
      <alignment horizontal="right" vertical="center"/>
    </xf>
    <xf numFmtId="182" fontId="0" fillId="0" borderId="0" xfId="0" applyNumberFormat="1">
      <alignment vertical="center"/>
    </xf>
    <xf numFmtId="0" fontId="12" fillId="0" borderId="0" xfId="3" applyFont="1" applyAlignment="1">
      <alignment horizontal="center" vertical="center" shrinkToFit="1"/>
    </xf>
    <xf numFmtId="0" fontId="0" fillId="0" borderId="0" xfId="0" applyAlignment="1">
      <alignment horizontal="left" vertical="center"/>
    </xf>
    <xf numFmtId="177" fontId="12" fillId="0" borderId="0" xfId="3" applyNumberFormat="1" applyFont="1" applyAlignment="1">
      <alignment horizontal="center" vertical="center"/>
    </xf>
    <xf numFmtId="38" fontId="12" fillId="0" borderId="0" xfId="3" applyNumberFormat="1" applyFont="1">
      <alignment vertical="center"/>
    </xf>
    <xf numFmtId="38" fontId="12" fillId="0" borderId="7" xfId="1" applyFont="1" applyFill="1" applyBorder="1" applyAlignment="1">
      <alignment vertical="center"/>
    </xf>
    <xf numFmtId="38" fontId="12" fillId="0" borderId="0" xfId="1" applyFont="1" applyFill="1" applyBorder="1" applyAlignment="1">
      <alignment vertical="center"/>
    </xf>
    <xf numFmtId="0" fontId="0" fillId="0" borderId="7" xfId="0" applyBorder="1">
      <alignment vertical="center"/>
    </xf>
    <xf numFmtId="0" fontId="0" fillId="4" borderId="0" xfId="0" applyFill="1">
      <alignment vertical="center"/>
    </xf>
    <xf numFmtId="0" fontId="0" fillId="4" borderId="0" xfId="0" applyFill="1" applyAlignment="1">
      <alignment horizontal="center" vertical="top" textRotation="255"/>
    </xf>
    <xf numFmtId="0" fontId="0" fillId="0" borderId="0" xfId="0" applyAlignment="1">
      <alignment horizontal="center" vertical="center"/>
    </xf>
    <xf numFmtId="0" fontId="0" fillId="0" borderId="10" xfId="0" applyBorder="1">
      <alignment vertical="center"/>
    </xf>
    <xf numFmtId="0" fontId="0" fillId="0" borderId="0" xfId="3" applyFont="1" applyAlignment="1">
      <alignment horizontal="center" vertical="center"/>
    </xf>
    <xf numFmtId="0" fontId="18" fillId="0" borderId="0" xfId="0" applyFont="1">
      <alignment vertical="center"/>
    </xf>
    <xf numFmtId="0" fontId="0" fillId="0" borderId="7" xfId="0" applyBorder="1" applyAlignment="1">
      <alignment horizontal="right" vertical="center"/>
    </xf>
    <xf numFmtId="38" fontId="4" fillId="6" borderId="4" xfId="1" applyFont="1" applyFill="1" applyBorder="1" applyAlignment="1">
      <alignment vertical="center"/>
    </xf>
    <xf numFmtId="38" fontId="4" fillId="6" borderId="5" xfId="1" applyFont="1" applyFill="1" applyBorder="1" applyAlignment="1">
      <alignment vertical="center"/>
    </xf>
    <xf numFmtId="38" fontId="4" fillId="6" borderId="11" xfId="1" applyFont="1" applyFill="1" applyBorder="1" applyAlignment="1">
      <alignment vertical="center"/>
    </xf>
    <xf numFmtId="0" fontId="5" fillId="7" borderId="0" xfId="0" applyFont="1" applyFill="1">
      <alignment vertical="center"/>
    </xf>
    <xf numFmtId="49" fontId="5" fillId="7" borderId="0" xfId="0" applyNumberFormat="1" applyFont="1" applyFill="1">
      <alignment vertical="center"/>
    </xf>
    <xf numFmtId="49" fontId="31" fillId="7" borderId="0" xfId="0" applyNumberFormat="1" applyFont="1" applyFill="1">
      <alignment vertical="center"/>
    </xf>
    <xf numFmtId="0" fontId="31" fillId="7" borderId="0" xfId="0" applyFont="1" applyFill="1">
      <alignment vertical="center"/>
    </xf>
    <xf numFmtId="49" fontId="32" fillId="7" borderId="0" xfId="0" applyNumberFormat="1" applyFont="1" applyFill="1">
      <alignment vertical="center"/>
    </xf>
    <xf numFmtId="179" fontId="11" fillId="8" borderId="3" xfId="0" applyNumberFormat="1" applyFont="1" applyFill="1" applyBorder="1" applyAlignment="1">
      <alignment horizontal="right" vertical="center" shrinkToFit="1"/>
    </xf>
    <xf numFmtId="179" fontId="11" fillId="5" borderId="12" xfId="0" applyNumberFormat="1" applyFont="1" applyFill="1" applyBorder="1" applyAlignment="1">
      <alignment horizontal="right" vertical="center" shrinkToFit="1"/>
    </xf>
    <xf numFmtId="38" fontId="31" fillId="7" borderId="0" xfId="0" applyNumberFormat="1" applyFont="1" applyFill="1">
      <alignment vertical="center"/>
    </xf>
    <xf numFmtId="177" fontId="31" fillId="7" borderId="0" xfId="0" applyNumberFormat="1" applyFont="1" applyFill="1">
      <alignment vertical="center"/>
    </xf>
    <xf numFmtId="49" fontId="33" fillId="7" borderId="0" xfId="0" applyNumberFormat="1" applyFont="1" applyFill="1" applyAlignment="1">
      <alignment vertical="center" wrapText="1"/>
    </xf>
    <xf numFmtId="179" fontId="31" fillId="7" borderId="0" xfId="0" applyNumberFormat="1" applyFont="1" applyFill="1">
      <alignment vertical="center"/>
    </xf>
    <xf numFmtId="0" fontId="4" fillId="0" borderId="0" xfId="3" applyFont="1" applyAlignment="1">
      <alignment horizontal="left" vertical="center"/>
    </xf>
    <xf numFmtId="179" fontId="3" fillId="0" borderId="3" xfId="0" applyNumberFormat="1" applyFont="1" applyBorder="1" applyAlignment="1">
      <alignment horizontal="right" vertical="center" shrinkToFit="1"/>
    </xf>
    <xf numFmtId="0" fontId="34" fillId="0" borderId="0" xfId="0" applyFont="1">
      <alignment vertical="center"/>
    </xf>
    <xf numFmtId="0" fontId="35" fillId="0" borderId="0" xfId="0" applyFont="1">
      <alignment vertical="center"/>
    </xf>
    <xf numFmtId="0" fontId="8" fillId="0" borderId="5" xfId="0" applyFont="1" applyBorder="1" applyAlignment="1">
      <alignment horizontal="right" vertical="center"/>
    </xf>
    <xf numFmtId="0" fontId="15" fillId="0" borderId="5" xfId="0" applyFont="1" applyBorder="1" applyAlignment="1">
      <alignment horizontal="right" vertical="center"/>
    </xf>
    <xf numFmtId="0" fontId="8" fillId="0" borderId="0" xfId="0" applyFont="1" applyAlignment="1">
      <alignment horizontal="right" vertical="center"/>
    </xf>
    <xf numFmtId="0" fontId="15" fillId="0" borderId="0" xfId="0" applyFont="1" applyAlignment="1">
      <alignment horizontal="right" vertical="center"/>
    </xf>
    <xf numFmtId="178" fontId="31" fillId="7" borderId="0" xfId="0" applyNumberFormat="1" applyFont="1" applyFill="1">
      <alignment vertical="center"/>
    </xf>
    <xf numFmtId="182" fontId="31" fillId="7" borderId="0" xfId="0" applyNumberFormat="1" applyFont="1" applyFill="1">
      <alignment vertical="center"/>
    </xf>
    <xf numFmtId="183" fontId="3" fillId="0" borderId="3" xfId="0" applyNumberFormat="1" applyFont="1" applyBorder="1" applyAlignment="1">
      <alignment horizontal="right" vertical="center" shrinkToFit="1"/>
    </xf>
    <xf numFmtId="0" fontId="3" fillId="0" borderId="0" xfId="0" applyFont="1" applyAlignment="1">
      <alignment horizontal="right" vertical="center"/>
    </xf>
    <xf numFmtId="183" fontId="11" fillId="5" borderId="12" xfId="0" applyNumberFormat="1" applyFont="1" applyFill="1" applyBorder="1" applyAlignment="1">
      <alignment horizontal="right" vertical="center" shrinkToFit="1"/>
    </xf>
    <xf numFmtId="49" fontId="33" fillId="7" borderId="0" xfId="0" applyNumberFormat="1" applyFont="1" applyFill="1">
      <alignment vertical="center"/>
    </xf>
    <xf numFmtId="0" fontId="0" fillId="0" borderId="0" xfId="0" applyAlignment="1">
      <alignment vertical="center" shrinkToFit="1"/>
    </xf>
    <xf numFmtId="0" fontId="4" fillId="4" borderId="0" xfId="0" applyFont="1" applyFill="1">
      <alignment vertical="center"/>
    </xf>
    <xf numFmtId="0" fontId="5" fillId="4" borderId="0" xfId="0" applyFont="1" applyFill="1">
      <alignment vertical="center"/>
    </xf>
    <xf numFmtId="0" fontId="4" fillId="4" borderId="0" xfId="0" applyFont="1" applyFill="1" applyAlignment="1">
      <alignment horizontal="left" vertical="center"/>
    </xf>
    <xf numFmtId="0" fontId="4" fillId="4" borderId="0" xfId="0" applyFont="1" applyFill="1" applyAlignment="1">
      <alignment horizontal="center" vertical="center"/>
    </xf>
    <xf numFmtId="0" fontId="4" fillId="4" borderId="0" xfId="0" applyFont="1" applyFill="1" applyAlignment="1">
      <alignment horizontal="right" vertical="center"/>
    </xf>
    <xf numFmtId="0" fontId="4" fillId="4" borderId="7" xfId="0" applyFont="1" applyFill="1" applyBorder="1">
      <alignment vertical="center"/>
    </xf>
    <xf numFmtId="0" fontId="4" fillId="4" borderId="0" xfId="0" applyFont="1" applyFill="1" applyAlignment="1">
      <alignment horizontal="left" vertical="center" wrapText="1"/>
    </xf>
    <xf numFmtId="0" fontId="4" fillId="4" borderId="0" xfId="0" applyFont="1" applyFill="1" applyAlignment="1">
      <alignment horizontal="center" vertical="center" wrapText="1"/>
    </xf>
    <xf numFmtId="0" fontId="5" fillId="4" borderId="7" xfId="0" applyFont="1" applyFill="1" applyBorder="1" applyAlignment="1">
      <alignment horizontal="right" vertical="center"/>
    </xf>
    <xf numFmtId="176" fontId="0" fillId="4" borderId="0" xfId="0" applyNumberFormat="1" applyFill="1">
      <alignment vertical="center"/>
    </xf>
    <xf numFmtId="0" fontId="1" fillId="0" borderId="14" xfId="3" applyBorder="1">
      <alignment vertical="center"/>
    </xf>
    <xf numFmtId="0" fontId="17" fillId="4" borderId="0" xfId="0" applyFont="1" applyFill="1">
      <alignment vertical="center"/>
    </xf>
    <xf numFmtId="179" fontId="3" fillId="0" borderId="2" xfId="0" applyNumberFormat="1" applyFont="1" applyBorder="1" applyAlignment="1">
      <alignment horizontal="right" vertical="center" shrinkToFit="1"/>
    </xf>
    <xf numFmtId="183" fontId="3" fillId="0" borderId="2" xfId="0" applyNumberFormat="1" applyFont="1" applyBorder="1" applyAlignment="1">
      <alignment horizontal="right" vertical="center" shrinkToFit="1"/>
    </xf>
    <xf numFmtId="0" fontId="4" fillId="9" borderId="0" xfId="0" applyFont="1" applyFill="1">
      <alignment vertical="center"/>
    </xf>
    <xf numFmtId="0" fontId="4" fillId="9" borderId="0" xfId="0" applyFont="1" applyFill="1" applyAlignment="1">
      <alignment horizontal="center" vertical="center"/>
    </xf>
    <xf numFmtId="0" fontId="0" fillId="9" borderId="0" xfId="0" applyFill="1">
      <alignment vertical="center"/>
    </xf>
    <xf numFmtId="0" fontId="4" fillId="9" borderId="0" xfId="0" applyFont="1" applyFill="1" applyAlignment="1">
      <alignment horizontal="center" vertical="center" justifyLastLine="1"/>
    </xf>
    <xf numFmtId="0" fontId="4" fillId="6" borderId="14" xfId="0" applyFont="1" applyFill="1" applyBorder="1" applyAlignment="1">
      <alignment horizontal="left" vertical="top"/>
    </xf>
    <xf numFmtId="0" fontId="4" fillId="6" borderId="13" xfId="0" applyFont="1" applyFill="1" applyBorder="1" applyAlignment="1">
      <alignment horizontal="left" vertical="top" shrinkToFit="1"/>
    </xf>
    <xf numFmtId="0" fontId="0" fillId="6" borderId="17" xfId="0" applyFill="1" applyBorder="1">
      <alignment vertical="center"/>
    </xf>
    <xf numFmtId="0" fontId="0" fillId="9" borderId="0" xfId="0" applyFill="1" applyAlignment="1">
      <alignment horizontal="left" vertical="center"/>
    </xf>
    <xf numFmtId="0" fontId="4" fillId="9" borderId="0" xfId="0" applyFont="1" applyFill="1" applyAlignment="1">
      <alignment horizontal="center" vertical="center" shrinkToFit="1"/>
    </xf>
    <xf numFmtId="57" fontId="4" fillId="9" borderId="0" xfId="0" applyNumberFormat="1" applyFont="1" applyFill="1" applyAlignment="1">
      <alignment horizontal="left" vertical="center" wrapText="1"/>
    </xf>
    <xf numFmtId="0" fontId="17" fillId="9" borderId="0" xfId="0" applyFont="1" applyFill="1">
      <alignment vertical="center"/>
    </xf>
    <xf numFmtId="0" fontId="36" fillId="9" borderId="0" xfId="0" applyFont="1" applyFill="1">
      <alignment vertical="center"/>
    </xf>
    <xf numFmtId="0" fontId="4" fillId="9" borderId="0" xfId="0" applyFont="1" applyFill="1" applyAlignment="1">
      <alignment horizontal="left" vertical="center"/>
    </xf>
    <xf numFmtId="0" fontId="4" fillId="9" borderId="0" xfId="0" applyFont="1" applyFill="1" applyAlignment="1">
      <alignment horizontal="right" vertical="center"/>
    </xf>
    <xf numFmtId="0" fontId="37" fillId="9" borderId="0" xfId="0" applyFont="1" applyFill="1">
      <alignment vertical="center"/>
    </xf>
    <xf numFmtId="0" fontId="4" fillId="2" borderId="18" xfId="0" applyFont="1" applyFill="1" applyBorder="1" applyAlignment="1">
      <alignment horizontal="center" vertical="center" wrapText="1" justifyLastLine="1"/>
    </xf>
    <xf numFmtId="0" fontId="5" fillId="10" borderId="19" xfId="0" applyFont="1" applyFill="1" applyBorder="1" applyAlignment="1">
      <alignment vertical="center" shrinkToFit="1"/>
    </xf>
    <xf numFmtId="176" fontId="31" fillId="7" borderId="0" xfId="0" applyNumberFormat="1" applyFont="1" applyFill="1">
      <alignment vertical="center"/>
    </xf>
    <xf numFmtId="0" fontId="0" fillId="11" borderId="0" xfId="0" applyFill="1">
      <alignment vertical="center"/>
    </xf>
    <xf numFmtId="0" fontId="23" fillId="11" borderId="0" xfId="0" applyFont="1" applyFill="1">
      <alignment vertical="center"/>
    </xf>
    <xf numFmtId="0" fontId="1" fillId="11" borderId="0" xfId="0" applyFont="1" applyFill="1">
      <alignment vertical="center"/>
    </xf>
    <xf numFmtId="0" fontId="9" fillId="11" borderId="0" xfId="0" applyFont="1" applyFill="1">
      <alignment vertical="center"/>
    </xf>
    <xf numFmtId="0" fontId="23" fillId="0" borderId="0" xfId="0" applyFont="1">
      <alignment vertical="center"/>
    </xf>
    <xf numFmtId="0" fontId="33" fillId="7" borderId="0" xfId="0" applyFont="1" applyFill="1" applyAlignment="1">
      <alignment vertical="center" wrapText="1"/>
    </xf>
    <xf numFmtId="0" fontId="5" fillId="10" borderId="20" xfId="0" applyFont="1" applyFill="1" applyBorder="1" applyAlignment="1">
      <alignment horizontal="center" vertical="center" shrinkToFit="1"/>
    </xf>
    <xf numFmtId="0" fontId="5" fillId="10" borderId="18" xfId="0" applyFont="1" applyFill="1" applyBorder="1" applyAlignment="1">
      <alignment horizontal="center" vertical="center" shrinkToFit="1"/>
    </xf>
    <xf numFmtId="0" fontId="5" fillId="10" borderId="19" xfId="0" applyFont="1" applyFill="1" applyBorder="1" applyAlignment="1">
      <alignment horizontal="center" vertical="center" shrinkToFit="1"/>
    </xf>
    <xf numFmtId="0" fontId="5" fillId="10" borderId="4" xfId="0" applyFont="1" applyFill="1" applyBorder="1" applyAlignment="1">
      <alignment horizontal="center" vertical="center" shrinkToFit="1"/>
    </xf>
    <xf numFmtId="0" fontId="5" fillId="10" borderId="13" xfId="0" applyFont="1" applyFill="1" applyBorder="1" applyAlignment="1">
      <alignment horizontal="center" vertical="center" shrinkToFit="1"/>
    </xf>
    <xf numFmtId="0" fontId="5" fillId="10" borderId="17" xfId="0" applyFont="1" applyFill="1" applyBorder="1" applyAlignment="1">
      <alignment horizontal="center" vertical="center" shrinkToFit="1"/>
    </xf>
    <xf numFmtId="0" fontId="5" fillId="10" borderId="3" xfId="0" applyFont="1" applyFill="1" applyBorder="1" applyAlignment="1">
      <alignment horizontal="center" vertical="center" shrinkToFit="1"/>
    </xf>
    <xf numFmtId="38" fontId="5" fillId="10" borderId="3" xfId="1" applyFont="1" applyFill="1" applyBorder="1" applyAlignment="1">
      <alignment horizontal="center" vertical="center" shrinkToFit="1"/>
    </xf>
    <xf numFmtId="38" fontId="5" fillId="10" borderId="13" xfId="1" applyFont="1" applyFill="1" applyBorder="1" applyAlignment="1">
      <alignment horizontal="center" vertical="center" shrinkToFit="1"/>
    </xf>
    <xf numFmtId="38" fontId="5" fillId="10" borderId="17" xfId="1" applyFont="1" applyFill="1" applyBorder="1" applyAlignment="1">
      <alignment horizontal="center" vertical="center" shrinkToFit="1"/>
    </xf>
    <xf numFmtId="0" fontId="2" fillId="10" borderId="20" xfId="0" applyFont="1" applyFill="1" applyBorder="1" applyAlignment="1">
      <alignment horizontal="center" vertical="center" wrapText="1" shrinkToFit="1"/>
    </xf>
    <xf numFmtId="0" fontId="21" fillId="10" borderId="20" xfId="0" applyFont="1" applyFill="1" applyBorder="1" applyAlignment="1">
      <alignment horizontal="center" vertical="center" wrapText="1" shrinkToFit="1"/>
    </xf>
    <xf numFmtId="0" fontId="21" fillId="10" borderId="20" xfId="0" applyFont="1" applyFill="1" applyBorder="1" applyAlignment="1">
      <alignment vertical="center" wrapText="1" shrinkToFit="1"/>
    </xf>
    <xf numFmtId="0" fontId="22" fillId="10" borderId="20" xfId="0" applyFont="1" applyFill="1" applyBorder="1" applyAlignment="1">
      <alignment horizontal="center" vertical="center" wrapText="1" shrinkToFit="1"/>
    </xf>
    <xf numFmtId="0" fontId="38" fillId="10" borderId="20" xfId="4" applyFont="1" applyFill="1" applyBorder="1" applyAlignment="1">
      <alignment horizontal="center" vertical="center" shrinkToFit="1"/>
    </xf>
    <xf numFmtId="0" fontId="5" fillId="0" borderId="12" xfId="1" applyNumberFormat="1" applyFont="1" applyFill="1" applyBorder="1" applyAlignment="1">
      <alignment horizontal="right" vertical="center" shrinkToFit="1"/>
    </xf>
    <xf numFmtId="49" fontId="0" fillId="0" borderId="0" xfId="0" applyNumberFormat="1">
      <alignment vertical="center"/>
    </xf>
    <xf numFmtId="0" fontId="38" fillId="10" borderId="19" xfId="4"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vertical="center" shrinkToFit="1"/>
    </xf>
    <xf numFmtId="0" fontId="25" fillId="0" borderId="0" xfId="0" applyFont="1">
      <alignment vertical="center"/>
    </xf>
    <xf numFmtId="0" fontId="8" fillId="0" borderId="0" xfId="0" applyFont="1" applyAlignment="1">
      <alignment vertical="center" justifyLastLine="1"/>
    </xf>
    <xf numFmtId="0" fontId="4" fillId="9" borderId="0" xfId="0" applyFont="1" applyFill="1" applyAlignment="1">
      <alignment horizontal="left" vertical="center" wrapText="1"/>
    </xf>
    <xf numFmtId="0" fontId="5" fillId="6" borderId="3" xfId="0" applyFont="1" applyFill="1" applyBorder="1" applyAlignment="1">
      <alignment horizontal="center" vertical="center" textRotation="255"/>
    </xf>
    <xf numFmtId="0" fontId="4" fillId="6" borderId="3" xfId="0" applyFont="1" applyFill="1" applyBorder="1">
      <alignment vertical="center"/>
    </xf>
    <xf numFmtId="0" fontId="4" fillId="12" borderId="21" xfId="3" applyFont="1" applyFill="1" applyBorder="1" applyAlignment="1">
      <alignment vertical="center" shrinkToFit="1"/>
    </xf>
    <xf numFmtId="0" fontId="4" fillId="12" borderId="22" xfId="3" applyFont="1" applyFill="1" applyBorder="1" applyAlignment="1">
      <alignment vertical="center" shrinkToFit="1"/>
    </xf>
    <xf numFmtId="188" fontId="31" fillId="7" borderId="0" xfId="0" applyNumberFormat="1" applyFont="1" applyFill="1">
      <alignment vertical="center"/>
    </xf>
    <xf numFmtId="181" fontId="31" fillId="7" borderId="0" xfId="0" applyNumberFormat="1" applyFont="1" applyFill="1">
      <alignment vertical="center"/>
    </xf>
    <xf numFmtId="188" fontId="5" fillId="0" borderId="12" xfId="1" applyNumberFormat="1" applyFont="1" applyFill="1" applyBorder="1" applyAlignment="1">
      <alignment horizontal="right" vertical="center" shrinkToFit="1"/>
    </xf>
    <xf numFmtId="181" fontId="5" fillId="0" borderId="12" xfId="1" applyNumberFormat="1" applyFont="1" applyFill="1" applyBorder="1" applyAlignment="1">
      <alignment horizontal="right" vertical="center" shrinkToFit="1"/>
    </xf>
    <xf numFmtId="188" fontId="33" fillId="7" borderId="0" xfId="0" applyNumberFormat="1" applyFont="1" applyFill="1">
      <alignment vertical="center"/>
    </xf>
    <xf numFmtId="188" fontId="1" fillId="8" borderId="14" xfId="3" applyNumberFormat="1" applyFill="1" applyBorder="1">
      <alignment vertical="center"/>
    </xf>
    <xf numFmtId="38" fontId="5" fillId="0" borderId="12" xfId="1" applyFont="1" applyFill="1" applyBorder="1" applyAlignment="1">
      <alignment horizontal="right" vertical="center" shrinkToFit="1"/>
    </xf>
    <xf numFmtId="0" fontId="4" fillId="12" borderId="3" xfId="0" applyFont="1" applyFill="1" applyBorder="1" applyAlignment="1">
      <alignment horizontal="center" vertical="center" shrinkToFit="1"/>
    </xf>
    <xf numFmtId="0" fontId="4" fillId="6" borderId="13" xfId="0" applyFont="1" applyFill="1" applyBorder="1" applyAlignment="1">
      <alignment horizontal="center" vertical="top" textRotation="255"/>
    </xf>
    <xf numFmtId="0" fontId="2" fillId="6" borderId="4" xfId="0" applyFont="1" applyFill="1" applyBorder="1" applyAlignment="1">
      <alignment horizontal="center" vertical="top" textRotation="255" wrapText="1" shrinkToFit="1"/>
    </xf>
    <xf numFmtId="0" fontId="4" fillId="6" borderId="13" xfId="0" applyFont="1" applyFill="1" applyBorder="1" applyAlignment="1">
      <alignment horizontal="center" vertical="top" textRotation="255" shrinkToFit="1"/>
    </xf>
    <xf numFmtId="0" fontId="4" fillId="6" borderId="23" xfId="0" applyFont="1" applyFill="1" applyBorder="1" applyAlignment="1">
      <alignment horizontal="center" vertical="center"/>
    </xf>
    <xf numFmtId="0" fontId="4" fillId="0" borderId="23" xfId="0" applyFont="1" applyBorder="1" applyAlignment="1">
      <alignment horizontal="center" vertical="center"/>
    </xf>
    <xf numFmtId="0" fontId="39" fillId="11" borderId="0" xfId="0" applyFont="1" applyFill="1" applyAlignment="1">
      <alignment horizontal="left" vertical="center"/>
    </xf>
    <xf numFmtId="0" fontId="39" fillId="0" borderId="0" xfId="0" applyFont="1" applyAlignment="1">
      <alignment horizontal="left" vertical="center"/>
    </xf>
    <xf numFmtId="0" fontId="4" fillId="12" borderId="3" xfId="0" applyFont="1" applyFill="1" applyBorder="1" applyAlignment="1">
      <alignment horizontal="center" vertical="center"/>
    </xf>
    <xf numFmtId="0" fontId="4" fillId="4" borderId="24" xfId="0" applyFont="1" applyFill="1" applyBorder="1">
      <alignment vertical="center"/>
    </xf>
    <xf numFmtId="0" fontId="4" fillId="4" borderId="25" xfId="0" applyFont="1" applyFill="1" applyBorder="1">
      <alignment vertical="center"/>
    </xf>
    <xf numFmtId="0" fontId="4" fillId="4" borderId="26" xfId="0" applyFont="1" applyFill="1" applyBorder="1">
      <alignment vertical="center"/>
    </xf>
    <xf numFmtId="0" fontId="4" fillId="4" borderId="27" xfId="0" applyFont="1" applyFill="1" applyBorder="1">
      <alignment vertical="center"/>
    </xf>
    <xf numFmtId="0" fontId="39" fillId="11" borderId="0" xfId="0" applyFont="1" applyFill="1">
      <alignment vertical="center"/>
    </xf>
    <xf numFmtId="0" fontId="10" fillId="11" borderId="0" xfId="0" applyFont="1" applyFill="1">
      <alignment vertical="center"/>
    </xf>
    <xf numFmtId="0" fontId="4" fillId="0" borderId="0" xfId="0" applyFont="1" applyAlignment="1">
      <alignment horizontal="left" vertical="center" shrinkToFit="1"/>
    </xf>
    <xf numFmtId="0" fontId="5" fillId="4" borderId="0" xfId="0" applyFont="1" applyFill="1" applyAlignment="1">
      <alignment horizontal="left" vertical="center" shrinkToFit="1"/>
    </xf>
    <xf numFmtId="0" fontId="3" fillId="12" borderId="3" xfId="0" applyFont="1" applyFill="1" applyBorder="1" applyAlignment="1">
      <alignment horizontal="center" vertical="center" shrinkToFit="1"/>
    </xf>
    <xf numFmtId="181" fontId="0" fillId="0" borderId="0" xfId="0" applyNumberFormat="1">
      <alignment vertical="center"/>
    </xf>
    <xf numFmtId="0" fontId="4" fillId="0" borderId="0" xfId="0" applyFont="1" applyAlignment="1">
      <alignment vertical="center" wrapText="1" justifyLastLine="1"/>
    </xf>
    <xf numFmtId="0" fontId="4" fillId="0" borderId="0" xfId="0" applyFont="1" applyAlignment="1">
      <alignment horizontal="center" vertical="center" wrapText="1" justifyLastLine="1"/>
    </xf>
    <xf numFmtId="0" fontId="36" fillId="4" borderId="0" xfId="0" applyFont="1" applyFill="1">
      <alignment vertical="center"/>
    </xf>
    <xf numFmtId="0" fontId="40" fillId="0" borderId="0" xfId="0" applyFont="1">
      <alignment vertical="center"/>
    </xf>
    <xf numFmtId="0" fontId="36" fillId="0" borderId="0" xfId="0" applyFont="1">
      <alignment vertical="center"/>
    </xf>
    <xf numFmtId="0" fontId="36" fillId="0" borderId="0" xfId="0" applyFont="1" applyAlignment="1">
      <alignment vertical="center" wrapText="1"/>
    </xf>
    <xf numFmtId="0" fontId="36" fillId="12" borderId="5" xfId="0" applyFont="1" applyFill="1" applyBorder="1" applyAlignment="1">
      <alignment horizontal="center" vertical="center"/>
    </xf>
    <xf numFmtId="0" fontId="36" fillId="12" borderId="11" xfId="0" applyFont="1" applyFill="1" applyBorder="1" applyAlignment="1">
      <alignment horizontal="center" vertical="center"/>
    </xf>
    <xf numFmtId="0" fontId="36" fillId="12" borderId="13" xfId="0" applyFont="1" applyFill="1" applyBorder="1" applyAlignment="1">
      <alignment horizontal="center" vertical="center"/>
    </xf>
    <xf numFmtId="0" fontId="36" fillId="12" borderId="17" xfId="0" applyFont="1" applyFill="1" applyBorder="1" applyAlignment="1">
      <alignment horizontal="center" vertical="center"/>
    </xf>
    <xf numFmtId="0" fontId="4" fillId="9" borderId="0" xfId="0" applyFont="1" applyFill="1" applyAlignment="1">
      <alignment vertical="top" wrapText="1"/>
    </xf>
    <xf numFmtId="0" fontId="40" fillId="4" borderId="0" xfId="0" applyFont="1" applyFill="1">
      <alignment vertical="center"/>
    </xf>
    <xf numFmtId="179" fontId="4" fillId="0" borderId="0" xfId="0" applyNumberFormat="1" applyFont="1" applyAlignment="1">
      <alignment horizontal="left" vertical="center" justifyLastLine="1"/>
    </xf>
    <xf numFmtId="0" fontId="37" fillId="0" borderId="0" xfId="0" applyFont="1">
      <alignment vertical="center"/>
    </xf>
    <xf numFmtId="0" fontId="36" fillId="0" borderId="0" xfId="0" applyFont="1" applyAlignment="1">
      <alignment horizontal="left" vertical="top"/>
    </xf>
    <xf numFmtId="0" fontId="36" fillId="4" borderId="0" xfId="0" applyFont="1" applyFill="1" applyAlignment="1">
      <alignment horizontal="left" vertical="center"/>
    </xf>
    <xf numFmtId="179" fontId="4" fillId="0" borderId="0" xfId="0" applyNumberFormat="1" applyFont="1" applyAlignment="1">
      <alignment horizontal="center" vertical="center" shrinkToFit="1"/>
    </xf>
    <xf numFmtId="183" fontId="4" fillId="0" borderId="0" xfId="0" applyNumberFormat="1" applyFont="1" applyAlignment="1">
      <alignment horizontal="center" vertical="center" shrinkToFit="1"/>
    </xf>
    <xf numFmtId="0" fontId="4" fillId="6" borderId="20" xfId="0" applyFont="1" applyFill="1" applyBorder="1" applyAlignment="1">
      <alignment horizontal="center" vertical="top" textRotation="255" shrinkToFit="1"/>
    </xf>
    <xf numFmtId="179" fontId="3" fillId="0" borderId="28" xfId="0" applyNumberFormat="1" applyFont="1" applyBorder="1" applyAlignment="1">
      <alignment horizontal="right" vertical="center" shrinkToFit="1"/>
    </xf>
    <xf numFmtId="183" fontId="3" fillId="0" borderId="28" xfId="0" applyNumberFormat="1" applyFont="1" applyBorder="1" applyAlignment="1">
      <alignment horizontal="right" vertical="center" shrinkToFit="1"/>
    </xf>
    <xf numFmtId="183" fontId="3" fillId="0" borderId="29" xfId="0" applyNumberFormat="1" applyFont="1" applyBorder="1" applyAlignment="1">
      <alignment horizontal="right" vertical="center" shrinkToFit="1"/>
    </xf>
    <xf numFmtId="183" fontId="11" fillId="5" borderId="30" xfId="0" applyNumberFormat="1" applyFont="1" applyFill="1" applyBorder="1" applyAlignment="1">
      <alignment horizontal="right" vertical="center" shrinkToFit="1"/>
    </xf>
    <xf numFmtId="0" fontId="2" fillId="6" borderId="31" xfId="0" applyFont="1" applyFill="1" applyBorder="1" applyAlignment="1">
      <alignment horizontal="center" vertical="top" textRotation="255" wrapText="1" shrinkToFit="1"/>
    </xf>
    <xf numFmtId="0" fontId="27" fillId="0" borderId="0" xfId="0" applyFont="1">
      <alignment vertical="center"/>
    </xf>
    <xf numFmtId="0" fontId="28" fillId="0" borderId="0" xfId="0" applyFont="1">
      <alignment vertical="center"/>
    </xf>
    <xf numFmtId="0" fontId="36" fillId="0" borderId="0" xfId="0" applyFont="1" applyAlignment="1">
      <alignment horizontal="left" vertical="center"/>
    </xf>
    <xf numFmtId="0" fontId="41" fillId="0" borderId="0" xfId="0" applyFont="1" applyAlignment="1">
      <alignment horizontal="left" vertical="center"/>
    </xf>
    <xf numFmtId="0" fontId="41" fillId="0" borderId="0" xfId="0" applyFont="1">
      <alignment vertical="center"/>
    </xf>
    <xf numFmtId="0" fontId="40" fillId="0" borderId="0" xfId="0" applyFont="1" applyAlignment="1">
      <alignment horizontal="left" vertical="center"/>
    </xf>
    <xf numFmtId="38" fontId="12" fillId="0" borderId="5" xfId="1" applyFont="1" applyFill="1" applyBorder="1" applyAlignment="1">
      <alignment vertical="center"/>
    </xf>
    <xf numFmtId="0" fontId="0" fillId="12" borderId="0" xfId="0" applyFill="1">
      <alignment vertical="center"/>
    </xf>
    <xf numFmtId="0" fontId="4" fillId="0" borderId="5" xfId="0" applyFont="1" applyBorder="1" applyAlignment="1">
      <alignment horizontal="left" vertical="center"/>
    </xf>
    <xf numFmtId="179" fontId="11" fillId="8" borderId="3" xfId="0" applyNumberFormat="1" applyFont="1" applyFill="1" applyBorder="1" applyAlignment="1" applyProtection="1">
      <alignment horizontal="right" vertical="center" shrinkToFit="1"/>
      <protection locked="0"/>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31" fillId="7" borderId="0" xfId="0" applyFont="1" applyFill="1" applyAlignment="1">
      <alignment vertical="center" wrapText="1"/>
    </xf>
    <xf numFmtId="0" fontId="2" fillId="10" borderId="20" xfId="0" applyFont="1" applyFill="1" applyBorder="1" applyAlignment="1">
      <alignment vertical="center" wrapText="1" shrinkToFit="1"/>
    </xf>
    <xf numFmtId="0" fontId="5" fillId="10" borderId="15" xfId="0" applyFont="1" applyFill="1" applyBorder="1" applyAlignment="1">
      <alignment horizontal="center" vertical="center" shrinkToFit="1"/>
    </xf>
    <xf numFmtId="0" fontId="4" fillId="6" borderId="13" xfId="0" applyFont="1" applyFill="1" applyBorder="1" applyAlignment="1">
      <alignment horizontal="left" vertical="center" wrapText="1" justifyLastLine="1"/>
    </xf>
    <xf numFmtId="0" fontId="4" fillId="6" borderId="13" xfId="0" applyFont="1" applyFill="1" applyBorder="1" applyAlignment="1">
      <alignment horizontal="left" vertical="center" justifyLastLine="1"/>
    </xf>
    <xf numFmtId="0" fontId="4" fillId="6" borderId="5" xfId="0" applyFont="1" applyFill="1" applyBorder="1" applyAlignment="1">
      <alignment vertical="center" justifyLastLine="1"/>
    </xf>
    <xf numFmtId="0" fontId="4" fillId="6" borderId="17" xfId="0" applyFont="1" applyFill="1" applyBorder="1" applyAlignment="1">
      <alignment horizontal="left" vertical="center" justifyLastLine="1"/>
    </xf>
    <xf numFmtId="0" fontId="27" fillId="0" borderId="0" xfId="0" applyFont="1" applyAlignment="1">
      <alignment horizontal="left" vertical="center"/>
    </xf>
    <xf numFmtId="0" fontId="5" fillId="10" borderId="18" xfId="0" applyFont="1" applyFill="1" applyBorder="1" applyAlignment="1">
      <alignment vertical="center" wrapText="1" shrinkToFit="1"/>
    </xf>
    <xf numFmtId="0" fontId="5" fillId="10" borderId="19" xfId="0" applyFont="1" applyFill="1" applyBorder="1" applyAlignment="1">
      <alignment vertical="center" wrapText="1" shrinkToFit="1"/>
    </xf>
    <xf numFmtId="0" fontId="5" fillId="10" borderId="2" xfId="0" applyFont="1" applyFill="1" applyBorder="1" applyAlignment="1">
      <alignment horizontal="center" vertical="center" shrinkToFit="1"/>
    </xf>
    <xf numFmtId="0" fontId="38" fillId="10" borderId="19" xfId="4" applyFont="1" applyFill="1" applyBorder="1" applyAlignment="1">
      <alignment vertical="center" shrinkToFit="1"/>
    </xf>
    <xf numFmtId="185" fontId="5" fillId="0" borderId="12" xfId="1" applyNumberFormat="1" applyFont="1" applyFill="1" applyBorder="1" applyAlignment="1">
      <alignment horizontal="right" vertical="center" shrinkToFit="1"/>
    </xf>
    <xf numFmtId="0" fontId="2" fillId="10" borderId="20" xfId="0" applyFont="1" applyFill="1" applyBorder="1" applyAlignment="1">
      <alignment horizontal="center" vertical="center" shrinkToFit="1"/>
    </xf>
    <xf numFmtId="0" fontId="4" fillId="9" borderId="0" xfId="0" applyFont="1" applyFill="1" applyAlignment="1">
      <alignment vertical="center" wrapText="1"/>
    </xf>
    <xf numFmtId="0" fontId="28" fillId="9" borderId="0" xfId="0" applyFont="1" applyFill="1">
      <alignment vertical="center"/>
    </xf>
    <xf numFmtId="179" fontId="4" fillId="9" borderId="0" xfId="0" applyNumberFormat="1" applyFont="1" applyFill="1" applyAlignment="1">
      <alignment horizontal="right" vertical="center"/>
    </xf>
    <xf numFmtId="0" fontId="16" fillId="9" borderId="0" xfId="0" applyFont="1" applyFill="1" applyAlignment="1">
      <alignment horizontal="left" vertical="center"/>
    </xf>
    <xf numFmtId="0" fontId="36" fillId="9" borderId="0" xfId="0" applyFont="1" applyFill="1" applyAlignment="1">
      <alignment horizontal="left" vertical="center"/>
    </xf>
    <xf numFmtId="0" fontId="36" fillId="9" borderId="0" xfId="0" applyFont="1" applyFill="1" applyAlignment="1">
      <alignment horizontal="right" vertical="center"/>
    </xf>
    <xf numFmtId="0" fontId="40" fillId="9" borderId="0" xfId="0" applyFont="1" applyFill="1">
      <alignment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35"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38" xfId="0" applyFont="1" applyFill="1" applyBorder="1" applyAlignment="1">
      <alignment horizontal="center" vertical="center"/>
    </xf>
    <xf numFmtId="0" fontId="4" fillId="6" borderId="14" xfId="0" applyFont="1" applyFill="1" applyBorder="1" applyAlignment="1">
      <alignment horizontal="center" vertical="center" shrinkToFit="1"/>
    </xf>
    <xf numFmtId="0" fontId="4" fillId="6" borderId="13" xfId="0" applyFont="1" applyFill="1" applyBorder="1" applyAlignment="1">
      <alignment horizontal="center" vertical="center" shrinkToFit="1"/>
    </xf>
    <xf numFmtId="0" fontId="4" fillId="6" borderId="20" xfId="0" applyFont="1" applyFill="1" applyBorder="1" applyAlignment="1">
      <alignment horizontal="center" vertical="top" textRotation="255" shrinkToFit="1"/>
    </xf>
    <xf numFmtId="0" fontId="4" fillId="6" borderId="18" xfId="0" applyFont="1" applyFill="1" applyBorder="1" applyAlignment="1">
      <alignment horizontal="center" vertical="top" textRotation="255" shrinkToFit="1"/>
    </xf>
    <xf numFmtId="0" fontId="2" fillId="6" borderId="20" xfId="0" applyFont="1" applyFill="1" applyBorder="1" applyAlignment="1">
      <alignment horizontal="center" vertical="top" textRotation="255" wrapText="1" shrinkToFit="1"/>
    </xf>
    <xf numFmtId="0" fontId="2" fillId="6" borderId="2" xfId="0" applyFont="1" applyFill="1" applyBorder="1" applyAlignment="1">
      <alignment horizontal="center" vertical="top" textRotation="255" wrapText="1" shrinkToFit="1"/>
    </xf>
    <xf numFmtId="0" fontId="2" fillId="6" borderId="31" xfId="0" applyFont="1" applyFill="1" applyBorder="1" applyAlignment="1">
      <alignment horizontal="center" vertical="top" textRotation="255" wrapText="1" shrinkToFit="1"/>
    </xf>
    <xf numFmtId="0" fontId="2" fillId="6" borderId="32" xfId="0" applyFont="1" applyFill="1" applyBorder="1" applyAlignment="1">
      <alignment horizontal="center" vertical="top" textRotation="255" wrapText="1" shrinkToFit="1"/>
    </xf>
    <xf numFmtId="0" fontId="4" fillId="6" borderId="14"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4" xfId="0" applyFont="1" applyFill="1" applyBorder="1" applyAlignment="1">
      <alignment horizontal="center" vertical="center" textRotation="255"/>
    </xf>
    <xf numFmtId="0" fontId="4" fillId="6" borderId="33" xfId="0" applyFont="1" applyFill="1" applyBorder="1" applyAlignment="1">
      <alignment horizontal="center" vertical="center" textRotation="255"/>
    </xf>
    <xf numFmtId="0" fontId="4" fillId="6" borderId="6" xfId="0" applyFont="1" applyFill="1" applyBorder="1" applyAlignment="1">
      <alignment horizontal="center" vertical="center" textRotation="255"/>
    </xf>
    <xf numFmtId="0" fontId="4" fillId="6" borderId="5" xfId="0" applyFont="1" applyFill="1" applyBorder="1" applyAlignment="1">
      <alignment horizontal="center" vertical="center" wrapText="1" shrinkToFit="1"/>
    </xf>
    <xf numFmtId="0" fontId="4" fillId="6" borderId="7" xfId="0" applyFont="1" applyFill="1" applyBorder="1" applyAlignment="1">
      <alignment horizontal="center" vertical="center" wrapText="1" shrinkToFit="1"/>
    </xf>
    <xf numFmtId="0" fontId="4" fillId="6" borderId="13" xfId="0" applyFont="1" applyFill="1" applyBorder="1" applyAlignment="1">
      <alignment horizontal="center" vertical="center" wrapText="1" shrinkToFit="1"/>
    </xf>
    <xf numFmtId="0" fontId="4" fillId="6" borderId="17" xfId="0" applyFont="1" applyFill="1" applyBorder="1" applyAlignment="1">
      <alignment horizontal="center" vertical="center" wrapText="1" shrinkToFit="1"/>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11" xfId="0" applyFill="1" applyBorder="1" applyAlignment="1">
      <alignment horizontal="center" vertical="center"/>
    </xf>
    <xf numFmtId="0" fontId="0" fillId="6" borderId="33" xfId="0" applyFill="1" applyBorder="1" applyAlignment="1">
      <alignment horizontal="center" vertical="center"/>
    </xf>
    <xf numFmtId="0" fontId="0" fillId="6" borderId="0" xfId="0" applyFill="1" applyAlignment="1">
      <alignment horizontal="center" vertical="center"/>
    </xf>
    <xf numFmtId="0" fontId="0" fillId="6" borderId="10" xfId="0" applyFill="1" applyBorder="1" applyAlignment="1">
      <alignment horizontal="center" vertical="center"/>
    </xf>
    <xf numFmtId="0" fontId="40" fillId="6" borderId="14" xfId="0" applyFont="1" applyFill="1" applyBorder="1" applyAlignment="1">
      <alignment horizontal="center" vertical="center" wrapText="1" shrinkToFit="1"/>
    </xf>
    <xf numFmtId="0" fontId="40" fillId="6" borderId="13" xfId="0" applyFont="1" applyFill="1" applyBorder="1" applyAlignment="1">
      <alignment horizontal="center" vertical="center" wrapText="1" shrinkToFit="1"/>
    </xf>
    <xf numFmtId="0" fontId="40" fillId="6" borderId="17" xfId="0" applyFont="1" applyFill="1" applyBorder="1" applyAlignment="1">
      <alignment horizontal="center" vertical="center" wrapText="1" shrinkToFit="1"/>
    </xf>
    <xf numFmtId="0" fontId="4" fillId="6" borderId="14" xfId="0" applyFont="1" applyFill="1" applyBorder="1" applyAlignment="1">
      <alignment horizontal="center" vertical="center" wrapText="1" shrinkToFit="1"/>
    </xf>
    <xf numFmtId="0" fontId="4" fillId="6" borderId="20" xfId="0" applyFont="1" applyFill="1" applyBorder="1" applyAlignment="1">
      <alignment horizontal="center" vertical="center" textRotation="255"/>
    </xf>
    <xf numFmtId="0" fontId="4" fillId="6" borderId="18" xfId="0" applyFont="1" applyFill="1" applyBorder="1" applyAlignment="1">
      <alignment horizontal="center" vertical="center" textRotation="255"/>
    </xf>
    <xf numFmtId="0" fontId="4" fillId="6" borderId="2" xfId="0" applyFont="1" applyFill="1" applyBorder="1" applyAlignment="1">
      <alignment horizontal="center" vertical="center" textRotation="255"/>
    </xf>
    <xf numFmtId="0" fontId="4" fillId="6" borderId="14"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1" xfId="0" applyFont="1" applyFill="1" applyBorder="1" applyAlignment="1">
      <alignment horizontal="center" vertical="center" wrapText="1" shrinkToFit="1"/>
    </xf>
    <xf numFmtId="0" fontId="4" fillId="6" borderId="39" xfId="0" applyFont="1" applyFill="1" applyBorder="1" applyAlignment="1">
      <alignment horizontal="center" vertical="center" wrapText="1" shrinkToFit="1"/>
    </xf>
    <xf numFmtId="0" fontId="4" fillId="6" borderId="4" xfId="0" applyFont="1" applyFill="1" applyBorder="1" applyAlignment="1">
      <alignment horizontal="center" vertical="top" textRotation="255" shrinkToFit="1"/>
    </xf>
    <xf numFmtId="0" fontId="4" fillId="6" borderId="33" xfId="0" applyFont="1" applyFill="1" applyBorder="1" applyAlignment="1">
      <alignment horizontal="center" vertical="top" textRotation="255" shrinkToFit="1"/>
    </xf>
    <xf numFmtId="0" fontId="0" fillId="0" borderId="3" xfId="0" applyBorder="1" applyAlignment="1">
      <alignment horizontal="left"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179" fontId="4" fillId="0" borderId="40" xfId="2" applyNumberFormat="1" applyFont="1" applyFill="1" applyBorder="1" applyAlignment="1">
      <alignment vertical="center"/>
    </xf>
    <xf numFmtId="179" fontId="4" fillId="0" borderId="42" xfId="2" applyNumberFormat="1" applyFont="1" applyFill="1" applyBorder="1" applyAlignment="1">
      <alignment vertical="center"/>
    </xf>
    <xf numFmtId="177" fontId="4" fillId="8" borderId="40" xfId="3" applyNumberFormat="1" applyFont="1" applyFill="1" applyBorder="1" applyAlignment="1">
      <alignment horizontal="center" vertical="center"/>
    </xf>
    <xf numFmtId="177" fontId="4" fillId="8" borderId="41" xfId="3" applyNumberFormat="1" applyFont="1" applyFill="1" applyBorder="1" applyAlignment="1">
      <alignment horizontal="center" vertical="center"/>
    </xf>
    <xf numFmtId="177" fontId="4" fillId="8" borderId="42" xfId="3" applyNumberFormat="1" applyFont="1" applyFill="1" applyBorder="1" applyAlignment="1">
      <alignment horizontal="center" vertical="center"/>
    </xf>
    <xf numFmtId="38" fontId="4" fillId="5" borderId="4" xfId="1" applyFont="1" applyFill="1" applyBorder="1" applyAlignment="1">
      <alignment vertical="center"/>
    </xf>
    <xf numFmtId="38" fontId="4" fillId="5" borderId="5" xfId="1" applyFont="1" applyFill="1" applyBorder="1" applyAlignment="1">
      <alignment vertical="center"/>
    </xf>
    <xf numFmtId="38" fontId="4" fillId="5" borderId="11" xfId="1" applyFont="1" applyFill="1" applyBorder="1" applyAlignment="1">
      <alignment vertical="center"/>
    </xf>
    <xf numFmtId="38" fontId="4" fillId="5" borderId="6" xfId="1" applyFont="1" applyFill="1" applyBorder="1" applyAlignment="1">
      <alignment vertical="center"/>
    </xf>
    <xf numFmtId="38" fontId="4" fillId="5" borderId="7" xfId="1" applyFont="1" applyFill="1" applyBorder="1" applyAlignment="1">
      <alignment vertical="center"/>
    </xf>
    <xf numFmtId="38" fontId="4" fillId="5" borderId="39" xfId="1" applyFont="1" applyFill="1" applyBorder="1" applyAlignment="1">
      <alignment vertical="center"/>
    </xf>
    <xf numFmtId="38" fontId="4" fillId="0" borderId="40" xfId="1" applyFont="1" applyFill="1" applyBorder="1" applyAlignment="1">
      <alignment vertical="center"/>
    </xf>
    <xf numFmtId="38" fontId="4" fillId="0" borderId="41" xfId="1" applyFont="1" applyFill="1" applyBorder="1" applyAlignment="1">
      <alignment vertical="center"/>
    </xf>
    <xf numFmtId="38" fontId="4" fillId="0" borderId="42" xfId="1" applyFont="1" applyFill="1" applyBorder="1" applyAlignment="1">
      <alignment vertical="center"/>
    </xf>
    <xf numFmtId="0" fontId="4" fillId="12" borderId="43" xfId="3" applyFont="1" applyFill="1" applyBorder="1" applyAlignment="1">
      <alignment horizontal="center" vertical="center"/>
    </xf>
    <xf numFmtId="0" fontId="4" fillId="12" borderId="44" xfId="3" applyFont="1" applyFill="1" applyBorder="1" applyAlignment="1">
      <alignment horizontal="center" vertical="center"/>
    </xf>
    <xf numFmtId="179" fontId="4" fillId="12" borderId="43" xfId="2" applyNumberFormat="1" applyFont="1" applyFill="1" applyBorder="1" applyAlignment="1">
      <alignment vertical="center"/>
    </xf>
    <xf numFmtId="179" fontId="4" fillId="12" borderId="44" xfId="2" applyNumberFormat="1" applyFont="1" applyFill="1" applyBorder="1" applyAlignment="1">
      <alignment vertical="center"/>
    </xf>
    <xf numFmtId="179" fontId="4" fillId="0" borderId="43" xfId="2" applyNumberFormat="1" applyFont="1" applyFill="1" applyBorder="1" applyAlignment="1">
      <alignment vertical="center"/>
    </xf>
    <xf numFmtId="179" fontId="4" fillId="0" borderId="44" xfId="2" applyNumberFormat="1" applyFont="1" applyFill="1" applyBorder="1" applyAlignment="1">
      <alignment vertical="center"/>
    </xf>
    <xf numFmtId="179" fontId="4" fillId="12" borderId="43" xfId="2" applyNumberFormat="1" applyFont="1" applyFill="1" applyBorder="1" applyAlignment="1">
      <alignment horizontal="center" vertical="center"/>
    </xf>
    <xf numFmtId="179" fontId="4" fillId="12" borderId="45" xfId="2" applyNumberFormat="1" applyFont="1" applyFill="1" applyBorder="1" applyAlignment="1">
      <alignment horizontal="center" vertical="center"/>
    </xf>
    <xf numFmtId="179" fontId="4" fillId="12" borderId="44" xfId="2" applyNumberFormat="1" applyFont="1" applyFill="1" applyBorder="1" applyAlignment="1">
      <alignment horizontal="center" vertical="center"/>
    </xf>
    <xf numFmtId="38" fontId="4" fillId="0" borderId="43" xfId="1" applyFont="1" applyFill="1" applyBorder="1" applyAlignment="1">
      <alignment vertical="center"/>
    </xf>
    <xf numFmtId="38" fontId="4" fillId="0" borderId="45" xfId="1" applyFont="1" applyFill="1" applyBorder="1" applyAlignment="1">
      <alignment vertical="center"/>
    </xf>
    <xf numFmtId="38" fontId="4" fillId="0" borderId="44" xfId="1" applyFont="1" applyFill="1" applyBorder="1" applyAlignment="1">
      <alignment vertical="center"/>
    </xf>
    <xf numFmtId="0" fontId="4" fillId="12" borderId="46" xfId="3" applyFont="1" applyFill="1" applyBorder="1" applyAlignment="1">
      <alignment vertical="center" shrinkToFit="1"/>
    </xf>
    <xf numFmtId="0" fontId="4" fillId="12" borderId="47" xfId="3" applyFont="1" applyFill="1" applyBorder="1" applyAlignment="1">
      <alignment vertical="center" shrinkToFit="1"/>
    </xf>
    <xf numFmtId="0" fontId="4" fillId="12" borderId="48" xfId="3" applyFont="1" applyFill="1" applyBorder="1" applyAlignment="1">
      <alignment vertical="center" shrinkToFit="1"/>
    </xf>
    <xf numFmtId="0" fontId="4" fillId="12" borderId="49" xfId="3" applyFont="1" applyFill="1" applyBorder="1" applyAlignment="1">
      <alignment vertical="center" shrinkToFit="1"/>
    </xf>
    <xf numFmtId="0" fontId="4" fillId="12" borderId="50" xfId="3" applyFont="1" applyFill="1" applyBorder="1" applyAlignment="1">
      <alignment vertical="center" shrinkToFit="1"/>
    </xf>
    <xf numFmtId="0" fontId="4" fillId="12" borderId="51" xfId="3" applyFont="1" applyFill="1" applyBorder="1" applyAlignment="1">
      <alignment vertical="center" shrinkToFit="1"/>
    </xf>
    <xf numFmtId="183" fontId="4" fillId="12" borderId="40" xfId="3" applyNumberFormat="1" applyFont="1" applyFill="1" applyBorder="1" applyAlignment="1">
      <alignment horizontal="center" vertical="center"/>
    </xf>
    <xf numFmtId="183" fontId="4" fillId="12" borderId="42" xfId="3" applyNumberFormat="1" applyFont="1" applyFill="1" applyBorder="1" applyAlignment="1">
      <alignment horizontal="center" vertical="center"/>
    </xf>
    <xf numFmtId="38" fontId="4" fillId="5" borderId="40" xfId="1" applyFont="1" applyFill="1" applyBorder="1" applyAlignment="1">
      <alignment vertical="center"/>
    </xf>
    <xf numFmtId="38" fontId="4" fillId="5" borderId="41" xfId="1" applyFont="1" applyFill="1" applyBorder="1" applyAlignment="1">
      <alignment vertical="center"/>
    </xf>
    <xf numFmtId="38" fontId="4" fillId="5" borderId="42" xfId="1" applyFont="1" applyFill="1" applyBorder="1" applyAlignment="1">
      <alignment vertical="center"/>
    </xf>
    <xf numFmtId="38" fontId="4" fillId="8" borderId="40" xfId="1" applyFont="1" applyFill="1" applyBorder="1" applyAlignment="1">
      <alignment vertical="center"/>
    </xf>
    <xf numFmtId="38" fontId="4" fillId="8" borderId="41" xfId="1" applyFont="1" applyFill="1" applyBorder="1" applyAlignment="1">
      <alignment vertical="center"/>
    </xf>
    <xf numFmtId="38" fontId="4" fillId="8" borderId="42" xfId="1" applyFont="1" applyFill="1" applyBorder="1" applyAlignment="1">
      <alignment vertical="center"/>
    </xf>
    <xf numFmtId="0" fontId="36" fillId="12" borderId="2" xfId="3" applyFont="1" applyFill="1" applyBorder="1" applyAlignment="1">
      <alignment horizontal="center" vertical="center"/>
    </xf>
    <xf numFmtId="179" fontId="36" fillId="12" borderId="2" xfId="2" applyNumberFormat="1" applyFont="1" applyFill="1" applyBorder="1" applyAlignment="1">
      <alignment vertical="center"/>
    </xf>
    <xf numFmtId="179" fontId="36" fillId="8" borderId="2" xfId="2" applyNumberFormat="1" applyFont="1" applyFill="1" applyBorder="1" applyAlignment="1">
      <alignment vertical="center"/>
    </xf>
    <xf numFmtId="179" fontId="36" fillId="12" borderId="2" xfId="2" applyNumberFormat="1" applyFont="1" applyFill="1" applyBorder="1" applyAlignment="1">
      <alignment horizontal="center" vertical="center"/>
    </xf>
    <xf numFmtId="38" fontId="4" fillId="8" borderId="43" xfId="1" applyFont="1" applyFill="1" applyBorder="1" applyAlignment="1">
      <alignment vertical="center"/>
    </xf>
    <xf numFmtId="38" fontId="4" fillId="8" borderId="45" xfId="1" applyFont="1" applyFill="1" applyBorder="1" applyAlignment="1">
      <alignment vertical="center"/>
    </xf>
    <xf numFmtId="38" fontId="4" fillId="8" borderId="44" xfId="1" applyFont="1" applyFill="1" applyBorder="1" applyAlignment="1">
      <alignment vertical="center"/>
    </xf>
    <xf numFmtId="0" fontId="36" fillId="12" borderId="52" xfId="3" applyFont="1" applyFill="1" applyBorder="1" applyAlignment="1">
      <alignment vertical="center" shrinkToFit="1"/>
    </xf>
    <xf numFmtId="0" fontId="36" fillId="12" borderId="9" xfId="3" applyFont="1" applyFill="1" applyBorder="1" applyAlignment="1">
      <alignment vertical="center" shrinkToFit="1"/>
    </xf>
    <xf numFmtId="0" fontId="36" fillId="12" borderId="53" xfId="3" applyFont="1" applyFill="1" applyBorder="1" applyAlignment="1">
      <alignment vertical="center" shrinkToFit="1"/>
    </xf>
    <xf numFmtId="0" fontId="36" fillId="12" borderId="20" xfId="3" applyFont="1" applyFill="1" applyBorder="1" applyAlignment="1">
      <alignment vertical="center" shrinkToFit="1"/>
    </xf>
    <xf numFmtId="183" fontId="36" fillId="12" borderId="8" xfId="3" applyNumberFormat="1" applyFont="1" applyFill="1" applyBorder="1" applyAlignment="1">
      <alignment horizontal="center" vertical="center"/>
    </xf>
    <xf numFmtId="179" fontId="36" fillId="8" borderId="8" xfId="2" applyNumberFormat="1" applyFont="1" applyFill="1" applyBorder="1" applyAlignment="1">
      <alignment vertical="center"/>
    </xf>
    <xf numFmtId="177" fontId="36" fillId="8" borderId="8" xfId="3" applyNumberFormat="1" applyFont="1" applyFill="1" applyBorder="1" applyAlignment="1">
      <alignment horizontal="center" vertical="center"/>
    </xf>
    <xf numFmtId="38" fontId="4" fillId="8" borderId="4" xfId="1" applyFont="1" applyFill="1" applyBorder="1" applyAlignment="1">
      <alignment vertical="center"/>
    </xf>
    <xf numFmtId="38" fontId="4" fillId="8" borderId="5" xfId="1" applyFont="1" applyFill="1" applyBorder="1" applyAlignment="1">
      <alignment vertical="center"/>
    </xf>
    <xf numFmtId="38" fontId="4" fillId="8" borderId="11" xfId="1" applyFont="1" applyFill="1" applyBorder="1" applyAlignment="1">
      <alignment vertical="center"/>
    </xf>
    <xf numFmtId="38" fontId="4" fillId="8" borderId="6" xfId="1" applyFont="1" applyFill="1" applyBorder="1" applyAlignment="1">
      <alignment vertical="center"/>
    </xf>
    <xf numFmtId="38" fontId="4" fillId="8" borderId="7" xfId="1" applyFont="1" applyFill="1" applyBorder="1" applyAlignment="1">
      <alignment vertical="center"/>
    </xf>
    <xf numFmtId="38" fontId="4" fillId="8" borderId="39" xfId="1" applyFont="1" applyFill="1" applyBorder="1" applyAlignment="1">
      <alignment vertical="center"/>
    </xf>
    <xf numFmtId="179" fontId="36" fillId="8" borderId="43" xfId="2" applyNumberFormat="1" applyFont="1" applyFill="1" applyBorder="1" applyAlignment="1">
      <alignment vertical="center"/>
    </xf>
    <xf numFmtId="179" fontId="36" fillId="8" borderId="44" xfId="2" applyNumberFormat="1" applyFont="1" applyFill="1" applyBorder="1" applyAlignment="1">
      <alignment vertical="center"/>
    </xf>
    <xf numFmtId="38" fontId="36" fillId="0" borderId="8" xfId="1" applyFont="1" applyFill="1" applyBorder="1" applyAlignment="1">
      <alignment vertical="center"/>
    </xf>
    <xf numFmtId="179" fontId="36" fillId="0" borderId="2" xfId="2" applyNumberFormat="1" applyFont="1" applyFill="1" applyBorder="1" applyAlignment="1">
      <alignment vertical="center"/>
    </xf>
    <xf numFmtId="38" fontId="36" fillId="0" borderId="2" xfId="1" applyFont="1" applyFill="1" applyBorder="1" applyAlignment="1">
      <alignment vertical="center"/>
    </xf>
    <xf numFmtId="179" fontId="36" fillId="0" borderId="8" xfId="2" applyNumberFormat="1" applyFont="1" applyFill="1" applyBorder="1" applyAlignment="1">
      <alignment vertical="center"/>
    </xf>
    <xf numFmtId="38" fontId="36" fillId="5" borderId="3" xfId="1" applyFont="1" applyFill="1" applyBorder="1" applyAlignment="1">
      <alignment vertical="center"/>
    </xf>
    <xf numFmtId="0" fontId="4" fillId="0" borderId="3" xfId="0" applyFont="1" applyBorder="1" applyAlignment="1">
      <alignment horizontal="left" vertical="center" wrapText="1"/>
    </xf>
    <xf numFmtId="178" fontId="3" fillId="0" borderId="43" xfId="0" applyNumberFormat="1" applyFont="1" applyBorder="1" applyAlignment="1">
      <alignment horizontal="right" vertical="center"/>
    </xf>
    <xf numFmtId="178" fontId="3" fillId="0" borderId="45" xfId="0" applyNumberFormat="1" applyFont="1" applyBorder="1" applyAlignment="1">
      <alignment horizontal="right" vertical="center"/>
    </xf>
    <xf numFmtId="178" fontId="3" fillId="0" borderId="44" xfId="0" applyNumberFormat="1" applyFont="1" applyBorder="1" applyAlignment="1">
      <alignment horizontal="righ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179" fontId="4" fillId="0" borderId="14" xfId="0" applyNumberFormat="1" applyFont="1" applyBorder="1" applyAlignment="1">
      <alignment vertical="center" justifyLastLine="1"/>
    </xf>
    <xf numFmtId="179" fontId="4" fillId="0" borderId="13" xfId="0" applyNumberFormat="1" applyFont="1" applyBorder="1" applyAlignment="1">
      <alignment vertical="center" justifyLastLine="1"/>
    </xf>
    <xf numFmtId="179" fontId="4" fillId="0" borderId="17" xfId="0" applyNumberFormat="1" applyFont="1" applyBorder="1" applyAlignment="1">
      <alignment vertical="center" justifyLastLine="1"/>
    </xf>
    <xf numFmtId="0" fontId="4" fillId="6" borderId="14" xfId="0" applyFont="1" applyFill="1" applyBorder="1" applyAlignment="1">
      <alignment horizontal="center" vertical="center" justifyLastLine="1"/>
    </xf>
    <xf numFmtId="0" fontId="4" fillId="6" borderId="13" xfId="0" applyFont="1" applyFill="1" applyBorder="1" applyAlignment="1">
      <alignment horizontal="center" vertical="center" justifyLastLine="1"/>
    </xf>
    <xf numFmtId="0" fontId="4" fillId="6" borderId="17" xfId="0" applyFont="1" applyFill="1" applyBorder="1" applyAlignment="1">
      <alignment horizontal="center" vertical="center" justifyLastLine="1"/>
    </xf>
    <xf numFmtId="176" fontId="4" fillId="4" borderId="14" xfId="0" applyNumberFormat="1" applyFont="1" applyFill="1" applyBorder="1" applyAlignment="1">
      <alignment horizontal="right" vertical="center"/>
    </xf>
    <xf numFmtId="176" fontId="4" fillId="4" borderId="13" xfId="0" applyNumberFormat="1" applyFont="1" applyFill="1" applyBorder="1" applyAlignment="1">
      <alignment horizontal="right" vertical="center"/>
    </xf>
    <xf numFmtId="176" fontId="4" fillId="4" borderId="17"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5"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xf>
    <xf numFmtId="0" fontId="2" fillId="0" borderId="3" xfId="0" applyFont="1" applyBorder="1" applyAlignment="1">
      <alignment horizontal="center" vertical="center" wrapText="1"/>
    </xf>
    <xf numFmtId="0" fontId="4" fillId="0" borderId="3" xfId="0" applyFont="1" applyBorder="1" applyAlignment="1">
      <alignment horizontal="right" vertical="center" wrapText="1"/>
    </xf>
    <xf numFmtId="188" fontId="4" fillId="5" borderId="14" xfId="0" applyNumberFormat="1" applyFont="1" applyFill="1" applyBorder="1" applyAlignment="1">
      <alignment horizontal="right" vertical="center"/>
    </xf>
    <xf numFmtId="188" fontId="4" fillId="5" borderId="13" xfId="0" applyNumberFormat="1" applyFont="1" applyFill="1" applyBorder="1" applyAlignment="1">
      <alignment horizontal="right" vertical="center"/>
    </xf>
    <xf numFmtId="188" fontId="4" fillId="5" borderId="17" xfId="0" applyNumberFormat="1" applyFont="1" applyFill="1" applyBorder="1" applyAlignment="1">
      <alignment horizontal="right" vertical="center"/>
    </xf>
    <xf numFmtId="0" fontId="4" fillId="6" borderId="4" xfId="3" applyFont="1" applyFill="1" applyBorder="1" applyAlignment="1">
      <alignment horizontal="center" vertical="center"/>
    </xf>
    <xf numFmtId="0" fontId="4" fillId="6" borderId="5" xfId="3" applyFont="1" applyFill="1" applyBorder="1" applyAlignment="1">
      <alignment horizontal="center" vertical="center"/>
    </xf>
    <xf numFmtId="0" fontId="4" fillId="6" borderId="11" xfId="3" applyFont="1" applyFill="1" applyBorder="1" applyAlignment="1">
      <alignment horizontal="center" vertical="center"/>
    </xf>
    <xf numFmtId="0" fontId="4" fillId="6" borderId="6" xfId="3" applyFont="1" applyFill="1" applyBorder="1" applyAlignment="1">
      <alignment horizontal="center" vertical="center"/>
    </xf>
    <xf numFmtId="0" fontId="4" fillId="6" borderId="7" xfId="3" applyFont="1" applyFill="1" applyBorder="1" applyAlignment="1">
      <alignment horizontal="center" vertical="center"/>
    </xf>
    <xf numFmtId="0" fontId="4" fillId="6" borderId="39"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7" xfId="3" applyFont="1" applyFill="1" applyBorder="1" applyAlignment="1">
      <alignment horizontal="center" vertical="center"/>
    </xf>
    <xf numFmtId="0" fontId="4" fillId="2" borderId="14" xfId="3" applyFont="1" applyFill="1" applyBorder="1" applyAlignment="1">
      <alignment horizontal="center" vertical="center" shrinkToFit="1"/>
    </xf>
    <xf numFmtId="0" fontId="4" fillId="2" borderId="17" xfId="3" applyFont="1" applyFill="1" applyBorder="1" applyAlignment="1">
      <alignment horizontal="center" vertical="center" shrinkToFit="1"/>
    </xf>
    <xf numFmtId="0" fontId="4" fillId="2" borderId="4"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2" borderId="39" xfId="3" applyFont="1" applyFill="1" applyBorder="1" applyAlignment="1">
      <alignment horizontal="center" vertical="center" wrapText="1"/>
    </xf>
    <xf numFmtId="178" fontId="4" fillId="5" borderId="3" xfId="0" applyNumberFormat="1" applyFont="1" applyFill="1" applyBorder="1" applyAlignment="1">
      <alignment horizontal="right" vertical="center"/>
    </xf>
    <xf numFmtId="0" fontId="5" fillId="0" borderId="3" xfId="0" applyFont="1" applyBorder="1" applyAlignment="1">
      <alignment horizontal="right" vertical="center" wrapText="1"/>
    </xf>
    <xf numFmtId="0" fontId="4" fillId="6" borderId="4" xfId="0" applyFont="1" applyFill="1" applyBorder="1" applyAlignment="1">
      <alignment horizontal="center" vertical="center" wrapText="1"/>
    </xf>
    <xf numFmtId="0" fontId="4" fillId="6" borderId="33" xfId="0" applyFont="1" applyFill="1" applyBorder="1" applyAlignment="1">
      <alignment horizontal="center" vertical="center"/>
    </xf>
    <xf numFmtId="0" fontId="4" fillId="6" borderId="0" xfId="0" applyFont="1" applyFill="1" applyAlignment="1">
      <alignment horizontal="center" vertical="center"/>
    </xf>
    <xf numFmtId="0" fontId="4" fillId="6" borderId="10"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39" xfId="0" applyFont="1" applyFill="1" applyBorder="1" applyAlignment="1">
      <alignment horizontal="center" vertical="center"/>
    </xf>
    <xf numFmtId="188" fontId="4" fillId="8" borderId="13" xfId="0" applyNumberFormat="1" applyFont="1" applyFill="1" applyBorder="1" applyAlignment="1">
      <alignment horizontal="right" vertical="center"/>
    </xf>
    <xf numFmtId="188" fontId="4" fillId="8" borderId="17" xfId="0" applyNumberFormat="1" applyFont="1" applyFill="1" applyBorder="1" applyAlignment="1">
      <alignment horizontal="right" vertical="center"/>
    </xf>
    <xf numFmtId="178" fontId="4" fillId="6" borderId="4" xfId="0" applyNumberFormat="1" applyFont="1" applyFill="1" applyBorder="1" applyAlignment="1">
      <alignment horizontal="center" vertical="center" wrapText="1"/>
    </xf>
    <xf numFmtId="178" fontId="4" fillId="6" borderId="5" xfId="0" applyNumberFormat="1" applyFont="1" applyFill="1" applyBorder="1" applyAlignment="1">
      <alignment horizontal="center" vertical="center" wrapText="1"/>
    </xf>
    <xf numFmtId="178" fontId="4" fillId="6" borderId="11" xfId="0" applyNumberFormat="1" applyFont="1" applyFill="1" applyBorder="1" applyAlignment="1">
      <alignment horizontal="center" vertical="center" wrapText="1"/>
    </xf>
    <xf numFmtId="178" fontId="4" fillId="6" borderId="33" xfId="0" applyNumberFormat="1" applyFont="1" applyFill="1" applyBorder="1" applyAlignment="1">
      <alignment horizontal="center" vertical="center" wrapText="1"/>
    </xf>
    <xf numFmtId="178" fontId="4" fillId="6" borderId="0" xfId="0" applyNumberFormat="1" applyFont="1" applyFill="1" applyAlignment="1">
      <alignment horizontal="center" vertical="center" wrapText="1"/>
    </xf>
    <xf numFmtId="178" fontId="4" fillId="6" borderId="10" xfId="0" applyNumberFormat="1" applyFont="1" applyFill="1" applyBorder="1" applyAlignment="1">
      <alignment horizontal="center" vertical="center" wrapText="1"/>
    </xf>
    <xf numFmtId="178" fontId="4" fillId="6" borderId="6" xfId="0" applyNumberFormat="1" applyFont="1" applyFill="1" applyBorder="1" applyAlignment="1">
      <alignment horizontal="center" vertical="center" wrapText="1"/>
    </xf>
    <xf numFmtId="178" fontId="4" fillId="6" borderId="7" xfId="0" applyNumberFormat="1" applyFont="1" applyFill="1" applyBorder="1" applyAlignment="1">
      <alignment horizontal="center" vertical="center" wrapText="1"/>
    </xf>
    <xf numFmtId="178" fontId="4" fillId="6" borderId="39" xfId="0" applyNumberFormat="1" applyFont="1" applyFill="1" applyBorder="1" applyAlignment="1">
      <alignment horizontal="center" vertical="center" wrapText="1"/>
    </xf>
    <xf numFmtId="0" fontId="4" fillId="6" borderId="17" xfId="0" applyFont="1" applyFill="1" applyBorder="1" applyAlignment="1">
      <alignment horizontal="center" vertical="center" shrinkToFit="1"/>
    </xf>
    <xf numFmtId="179" fontId="4" fillId="8" borderId="13" xfId="0" applyNumberFormat="1" applyFont="1" applyFill="1" applyBorder="1" applyAlignment="1">
      <alignment horizontal="right" vertical="center"/>
    </xf>
    <xf numFmtId="179" fontId="4" fillId="8" borderId="17" xfId="0" applyNumberFormat="1" applyFont="1" applyFill="1" applyBorder="1" applyAlignment="1">
      <alignment horizontal="right" vertical="center"/>
    </xf>
    <xf numFmtId="178" fontId="5" fillId="6" borderId="4" xfId="0" applyNumberFormat="1" applyFont="1" applyFill="1" applyBorder="1" applyAlignment="1">
      <alignment horizontal="center" vertical="center" wrapText="1"/>
    </xf>
    <xf numFmtId="178" fontId="5" fillId="6" borderId="5" xfId="0" applyNumberFormat="1" applyFont="1" applyFill="1" applyBorder="1" applyAlignment="1">
      <alignment horizontal="center" vertical="center" wrapText="1"/>
    </xf>
    <xf numFmtId="178" fontId="5" fillId="6" borderId="11" xfId="0" applyNumberFormat="1" applyFont="1" applyFill="1" applyBorder="1" applyAlignment="1">
      <alignment horizontal="center" vertical="center" wrapText="1"/>
    </xf>
    <xf numFmtId="178" fontId="5" fillId="6" borderId="33" xfId="0" applyNumberFormat="1" applyFont="1" applyFill="1" applyBorder="1" applyAlignment="1">
      <alignment horizontal="center" vertical="center" wrapText="1"/>
    </xf>
    <xf numFmtId="178" fontId="5" fillId="6" borderId="0" xfId="0" applyNumberFormat="1" applyFont="1" applyFill="1" applyAlignment="1">
      <alignment horizontal="center" vertical="center" wrapText="1"/>
    </xf>
    <xf numFmtId="178" fontId="5" fillId="6" borderId="10" xfId="0" applyNumberFormat="1" applyFont="1" applyFill="1" applyBorder="1" applyAlignment="1">
      <alignment horizontal="center" vertical="center" wrapText="1"/>
    </xf>
    <xf numFmtId="178" fontId="5" fillId="6" borderId="6" xfId="0" applyNumberFormat="1" applyFont="1" applyFill="1" applyBorder="1" applyAlignment="1">
      <alignment horizontal="center" vertical="center" wrapText="1"/>
    </xf>
    <xf numFmtId="178" fontId="5" fillId="6" borderId="7" xfId="0" applyNumberFormat="1" applyFont="1" applyFill="1" applyBorder="1" applyAlignment="1">
      <alignment horizontal="center" vertical="center" wrapText="1"/>
    </xf>
    <xf numFmtId="178" fontId="5" fillId="6" borderId="39" xfId="0" applyNumberFormat="1" applyFont="1" applyFill="1" applyBorder="1" applyAlignment="1">
      <alignment horizontal="center" vertical="center" wrapText="1"/>
    </xf>
    <xf numFmtId="178" fontId="4" fillId="0" borderId="14" xfId="0" applyNumberFormat="1" applyFont="1" applyBorder="1" applyAlignment="1">
      <alignment horizontal="right" vertical="center"/>
    </xf>
    <xf numFmtId="178" fontId="4" fillId="0" borderId="13" xfId="0" applyNumberFormat="1" applyFont="1" applyBorder="1" applyAlignment="1">
      <alignment horizontal="right" vertical="center"/>
    </xf>
    <xf numFmtId="178" fontId="4" fillId="0" borderId="17" xfId="0" applyNumberFormat="1" applyFont="1" applyBorder="1" applyAlignment="1">
      <alignment horizontal="right" vertical="center"/>
    </xf>
    <xf numFmtId="0" fontId="4" fillId="12" borderId="3" xfId="0" applyFont="1" applyFill="1" applyBorder="1" applyAlignment="1">
      <alignment horizontal="center" vertical="center"/>
    </xf>
    <xf numFmtId="0" fontId="4" fillId="12" borderId="3" xfId="0" applyFont="1" applyFill="1" applyBorder="1">
      <alignment vertical="center"/>
    </xf>
    <xf numFmtId="0" fontId="5" fillId="12" borderId="3" xfId="0" applyFont="1" applyFill="1" applyBorder="1">
      <alignment vertical="center"/>
    </xf>
    <xf numFmtId="0" fontId="4" fillId="12" borderId="20" xfId="0" applyFont="1" applyFill="1" applyBorder="1" applyAlignment="1">
      <alignment horizontal="center" vertical="center"/>
    </xf>
    <xf numFmtId="0" fontId="4" fillId="12" borderId="18"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4" xfId="3" applyFont="1" applyFill="1" applyBorder="1" applyAlignment="1">
      <alignment vertical="center" shrinkToFit="1"/>
    </xf>
    <xf numFmtId="0" fontId="4" fillId="12" borderId="5" xfId="3" applyFont="1" applyFill="1" applyBorder="1" applyAlignment="1">
      <alignment vertical="center" shrinkToFit="1"/>
    </xf>
    <xf numFmtId="0" fontId="4" fillId="12" borderId="11" xfId="3" applyFont="1" applyFill="1" applyBorder="1" applyAlignment="1">
      <alignment vertical="center" shrinkToFit="1"/>
    </xf>
    <xf numFmtId="0" fontId="3" fillId="0" borderId="7" xfId="0" applyFont="1" applyBorder="1" applyAlignment="1">
      <alignment vertical="center" shrinkToFit="1"/>
    </xf>
    <xf numFmtId="0" fontId="4" fillId="12" borderId="4" xfId="0" applyFont="1" applyFill="1" applyBorder="1" applyAlignment="1">
      <alignment horizontal="center" vertical="center"/>
    </xf>
    <xf numFmtId="0" fontId="4" fillId="12" borderId="11" xfId="0" applyFont="1" applyFill="1" applyBorder="1" applyAlignment="1">
      <alignment horizontal="center" vertical="center"/>
    </xf>
    <xf numFmtId="0" fontId="4" fillId="12" borderId="33" xfId="0" applyFont="1" applyFill="1" applyBorder="1" applyAlignment="1">
      <alignment horizontal="center" vertical="center"/>
    </xf>
    <xf numFmtId="0" fontId="4" fillId="12" borderId="10" xfId="0" applyFont="1" applyFill="1" applyBorder="1" applyAlignment="1">
      <alignment horizontal="center" vertical="center"/>
    </xf>
    <xf numFmtId="0" fontId="4" fillId="12" borderId="6" xfId="0" applyFont="1" applyFill="1" applyBorder="1" applyAlignment="1">
      <alignment horizontal="center" vertical="center"/>
    </xf>
    <xf numFmtId="0" fontId="4" fillId="12" borderId="39" xfId="0" applyFont="1" applyFill="1" applyBorder="1" applyAlignment="1">
      <alignment horizontal="center" vertical="center"/>
    </xf>
    <xf numFmtId="176" fontId="4" fillId="4" borderId="14" xfId="0" applyNumberFormat="1" applyFont="1" applyFill="1" applyBorder="1" applyAlignment="1">
      <alignment horizontal="center" vertical="center"/>
    </xf>
    <xf numFmtId="176" fontId="4" fillId="4" borderId="17" xfId="0" applyNumberFormat="1" applyFont="1" applyFill="1" applyBorder="1" applyAlignment="1">
      <alignment horizontal="center" vertical="center"/>
    </xf>
    <xf numFmtId="190" fontId="4" fillId="8" borderId="3" xfId="0" applyNumberFormat="1" applyFont="1" applyFill="1" applyBorder="1" applyAlignment="1">
      <alignment vertical="center" shrinkToFit="1"/>
    </xf>
    <xf numFmtId="190" fontId="0" fillId="8" borderId="3" xfId="0" applyNumberFormat="1" applyFill="1" applyBorder="1" applyAlignment="1">
      <alignment vertical="center" shrinkToFit="1"/>
    </xf>
    <xf numFmtId="0" fontId="4" fillId="6"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10"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5" fillId="12" borderId="14" xfId="0" applyFont="1" applyFill="1" applyBorder="1" applyAlignment="1">
      <alignment horizontal="center" vertical="center"/>
    </xf>
    <xf numFmtId="0" fontId="5" fillId="12" borderId="13" xfId="0" applyFont="1" applyFill="1" applyBorder="1" applyAlignment="1">
      <alignment horizontal="center" vertical="center"/>
    </xf>
    <xf numFmtId="0" fontId="5" fillId="12" borderId="17" xfId="0" applyFont="1" applyFill="1" applyBorder="1" applyAlignment="1">
      <alignment horizontal="center" vertical="center"/>
    </xf>
    <xf numFmtId="178" fontId="3" fillId="0" borderId="54" xfId="0" applyNumberFormat="1" applyFont="1" applyBorder="1" applyAlignment="1">
      <alignment horizontal="left" vertical="center"/>
    </xf>
    <xf numFmtId="178" fontId="3" fillId="0" borderId="55" xfId="0" applyNumberFormat="1" applyFont="1" applyBorder="1" applyAlignment="1">
      <alignment horizontal="left" vertical="center"/>
    </xf>
    <xf numFmtId="178" fontId="3" fillId="0" borderId="56" xfId="0" applyNumberFormat="1" applyFont="1" applyBorder="1" applyAlignment="1">
      <alignment horizontal="left" vertical="center"/>
    </xf>
    <xf numFmtId="178" fontId="4" fillId="2" borderId="14" xfId="0" applyNumberFormat="1" applyFont="1" applyFill="1" applyBorder="1" applyAlignment="1">
      <alignment horizontal="center" vertical="center"/>
    </xf>
    <xf numFmtId="178" fontId="4" fillId="6" borderId="13" xfId="0" applyNumberFormat="1" applyFont="1" applyFill="1" applyBorder="1" applyAlignment="1">
      <alignment horizontal="center" vertical="center"/>
    </xf>
    <xf numFmtId="178" fontId="4" fillId="2" borderId="17" xfId="0" applyNumberFormat="1" applyFont="1" applyFill="1"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178" fontId="4" fillId="2" borderId="14" xfId="0" applyNumberFormat="1" applyFont="1" applyFill="1" applyBorder="1" applyAlignment="1">
      <alignment horizontal="center" vertical="center" shrinkToFit="1"/>
    </xf>
    <xf numFmtId="178" fontId="4" fillId="2" borderId="13" xfId="0" applyNumberFormat="1" applyFont="1" applyFill="1" applyBorder="1" applyAlignment="1">
      <alignment horizontal="center" vertical="center" shrinkToFit="1"/>
    </xf>
    <xf numFmtId="178" fontId="4" fillId="2" borderId="17" xfId="0" applyNumberFormat="1" applyFont="1" applyFill="1" applyBorder="1" applyAlignment="1">
      <alignment horizontal="center" vertical="center" shrinkToFit="1"/>
    </xf>
    <xf numFmtId="0" fontId="3" fillId="0" borderId="43" xfId="0" applyFont="1" applyBorder="1" applyAlignment="1">
      <alignment horizontal="left" vertical="center"/>
    </xf>
    <xf numFmtId="0" fontId="3" fillId="0" borderId="45" xfId="0" applyFont="1" applyBorder="1" applyAlignment="1">
      <alignment horizontal="left" vertical="center"/>
    </xf>
    <xf numFmtId="0" fontId="3" fillId="0" borderId="44" xfId="0" applyFont="1" applyBorder="1" applyAlignment="1">
      <alignment horizontal="left" vertical="center"/>
    </xf>
    <xf numFmtId="178" fontId="3" fillId="0" borderId="54" xfId="0" applyNumberFormat="1" applyFont="1" applyBorder="1" applyAlignment="1">
      <alignment horizontal="right" vertical="center"/>
    </xf>
    <xf numFmtId="178" fontId="3" fillId="0" borderId="55" xfId="0" applyNumberFormat="1" applyFont="1" applyBorder="1" applyAlignment="1">
      <alignment horizontal="right" vertical="center"/>
    </xf>
    <xf numFmtId="178" fontId="3" fillId="0" borderId="56" xfId="0" applyNumberFormat="1" applyFont="1" applyBorder="1" applyAlignment="1">
      <alignment horizontal="right" vertical="center"/>
    </xf>
    <xf numFmtId="178" fontId="3" fillId="0" borderId="40" xfId="0" applyNumberFormat="1" applyFont="1" applyBorder="1" applyAlignment="1">
      <alignment horizontal="left" vertical="center"/>
    </xf>
    <xf numFmtId="178" fontId="3" fillId="0" borderId="41" xfId="0" applyNumberFormat="1" applyFont="1" applyBorder="1" applyAlignment="1">
      <alignment horizontal="left" vertical="center"/>
    </xf>
    <xf numFmtId="178" fontId="3" fillId="0" borderId="42" xfId="0" applyNumberFormat="1" applyFont="1" applyBorder="1" applyAlignment="1">
      <alignment horizontal="left" vertical="center"/>
    </xf>
    <xf numFmtId="178" fontId="3" fillId="0" borderId="40" xfId="0" applyNumberFormat="1" applyFont="1" applyBorder="1" applyAlignment="1">
      <alignment horizontal="right" vertical="center"/>
    </xf>
    <xf numFmtId="178" fontId="3" fillId="0" borderId="41" xfId="0" applyNumberFormat="1" applyFont="1" applyBorder="1" applyAlignment="1">
      <alignment horizontal="right" vertical="center"/>
    </xf>
    <xf numFmtId="178" fontId="3" fillId="0" borderId="42" xfId="0" applyNumberFormat="1" applyFont="1" applyBorder="1" applyAlignment="1">
      <alignment horizontal="right" vertical="center"/>
    </xf>
    <xf numFmtId="178" fontId="3" fillId="0" borderId="4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42" xfId="0" applyNumberFormat="1" applyFont="1" applyBorder="1" applyAlignment="1">
      <alignment horizontal="center" vertical="center"/>
    </xf>
    <xf numFmtId="178" fontId="3" fillId="0" borderId="43" xfId="0" applyNumberFormat="1" applyFont="1" applyBorder="1" applyAlignment="1">
      <alignment horizontal="left" vertical="center"/>
    </xf>
    <xf numFmtId="178" fontId="3" fillId="0" borderId="45" xfId="0" applyNumberFormat="1" applyFont="1" applyBorder="1" applyAlignment="1">
      <alignment horizontal="left" vertical="center"/>
    </xf>
    <xf numFmtId="178" fontId="3" fillId="0" borderId="44" xfId="0" applyNumberFormat="1" applyFont="1" applyBorder="1" applyAlignment="1">
      <alignment horizontal="left" vertical="center"/>
    </xf>
    <xf numFmtId="189" fontId="4" fillId="8" borderId="14" xfId="0" applyNumberFormat="1" applyFont="1" applyFill="1" applyBorder="1" applyAlignment="1">
      <alignment vertical="center" justifyLastLine="1"/>
    </xf>
    <xf numFmtId="189" fontId="4" fillId="8" borderId="13" xfId="0" applyNumberFormat="1" applyFont="1" applyFill="1" applyBorder="1" applyAlignment="1">
      <alignment vertical="center" justifyLastLine="1"/>
    </xf>
    <xf numFmtId="189" fontId="4" fillId="8" borderId="17" xfId="0" applyNumberFormat="1" applyFont="1" applyFill="1" applyBorder="1" applyAlignment="1">
      <alignment vertical="center" justifyLastLine="1"/>
    </xf>
    <xf numFmtId="0" fontId="4" fillId="6" borderId="33" xfId="3" applyFont="1" applyFill="1" applyBorder="1" applyAlignment="1">
      <alignment horizontal="center" vertical="center"/>
    </xf>
    <xf numFmtId="0" fontId="4" fillId="6" borderId="0" xfId="3" applyFont="1" applyFill="1" applyAlignment="1">
      <alignment horizontal="center" vertical="center"/>
    </xf>
    <xf numFmtId="0" fontId="4" fillId="6" borderId="10" xfId="3" applyFont="1" applyFill="1" applyBorder="1" applyAlignment="1">
      <alignment horizontal="center" vertical="center"/>
    </xf>
    <xf numFmtId="0" fontId="5" fillId="0" borderId="3" xfId="0" applyFont="1" applyBorder="1" applyAlignment="1">
      <alignment horizontal="center" vertical="center" wrapText="1"/>
    </xf>
    <xf numFmtId="0" fontId="4" fillId="2" borderId="13" xfId="3" applyFont="1" applyFill="1" applyBorder="1" applyAlignment="1">
      <alignment horizontal="center" vertical="center" shrinkToFit="1"/>
    </xf>
    <xf numFmtId="0" fontId="4" fillId="2" borderId="14" xfId="3" applyFont="1" applyFill="1" applyBorder="1" applyAlignment="1">
      <alignment horizontal="right" vertical="center"/>
    </xf>
    <xf numFmtId="0" fontId="4" fillId="2" borderId="17" xfId="3" applyFont="1" applyFill="1" applyBorder="1" applyAlignment="1">
      <alignment horizontal="right" vertical="center"/>
    </xf>
    <xf numFmtId="179" fontId="4" fillId="13" borderId="40" xfId="2" applyNumberFormat="1" applyFont="1" applyFill="1" applyBorder="1" applyAlignment="1">
      <alignment vertical="center"/>
    </xf>
    <xf numFmtId="179" fontId="4" fillId="13" borderId="42" xfId="2" applyNumberFormat="1" applyFont="1" applyFill="1" applyBorder="1" applyAlignment="1">
      <alignment vertical="center"/>
    </xf>
    <xf numFmtId="177" fontId="4" fillId="13" borderId="40" xfId="3" applyNumberFormat="1" applyFont="1" applyFill="1" applyBorder="1" applyAlignment="1">
      <alignment horizontal="center" vertical="center"/>
    </xf>
    <xf numFmtId="177" fontId="4" fillId="13" borderId="41" xfId="3" applyNumberFormat="1" applyFont="1" applyFill="1" applyBorder="1" applyAlignment="1">
      <alignment horizontal="center" vertical="center"/>
    </xf>
    <xf numFmtId="177" fontId="4" fillId="13" borderId="42" xfId="3" applyNumberFormat="1" applyFont="1" applyFill="1" applyBorder="1" applyAlignment="1">
      <alignment horizontal="center" vertical="center"/>
    </xf>
    <xf numFmtId="179" fontId="4" fillId="13" borderId="43" xfId="2" applyNumberFormat="1" applyFont="1" applyFill="1" applyBorder="1" applyAlignment="1">
      <alignment vertical="center"/>
    </xf>
    <xf numFmtId="179" fontId="4" fillId="13" borderId="44" xfId="2" applyNumberFormat="1" applyFont="1" applyFill="1" applyBorder="1" applyAlignment="1">
      <alignment vertical="center"/>
    </xf>
    <xf numFmtId="0" fontId="4" fillId="12" borderId="46" xfId="3" applyFont="1" applyFill="1" applyBorder="1" applyAlignment="1">
      <alignment vertical="center" wrapText="1" shrinkToFit="1"/>
    </xf>
    <xf numFmtId="0" fontId="4" fillId="12" borderId="57" xfId="3" applyFont="1" applyFill="1" applyBorder="1" applyAlignment="1">
      <alignment vertical="center" shrinkToFit="1"/>
    </xf>
    <xf numFmtId="0" fontId="4" fillId="12" borderId="0" xfId="3" applyFont="1" applyFill="1" applyAlignment="1">
      <alignment vertical="center" shrinkToFit="1"/>
    </xf>
    <xf numFmtId="0" fontId="4" fillId="12" borderId="10" xfId="3" applyFont="1" applyFill="1" applyBorder="1" applyAlignment="1">
      <alignment vertical="center" shrinkToFit="1"/>
    </xf>
    <xf numFmtId="179" fontId="4" fillId="12" borderId="40" xfId="2" applyNumberFormat="1" applyFont="1" applyFill="1" applyBorder="1" applyAlignment="1">
      <alignment vertical="center"/>
    </xf>
    <xf numFmtId="179" fontId="4" fillId="12" borderId="42" xfId="2" applyNumberFormat="1" applyFont="1" applyFill="1" applyBorder="1" applyAlignment="1">
      <alignment vertical="center"/>
    </xf>
    <xf numFmtId="0" fontId="4" fillId="12" borderId="58" xfId="3" applyFont="1" applyFill="1" applyBorder="1" applyAlignment="1">
      <alignment vertical="center" shrinkToFit="1"/>
    </xf>
    <xf numFmtId="0" fontId="4" fillId="12" borderId="55" xfId="3" applyFont="1" applyFill="1" applyBorder="1" applyAlignment="1">
      <alignment vertical="center" shrinkToFit="1"/>
    </xf>
    <xf numFmtId="0" fontId="4" fillId="12" borderId="56" xfId="3" applyFont="1" applyFill="1" applyBorder="1" applyAlignment="1">
      <alignment vertical="center" shrinkToFit="1"/>
    </xf>
    <xf numFmtId="0" fontId="4" fillId="12" borderId="59" xfId="3" applyFont="1" applyFill="1" applyBorder="1" applyAlignment="1">
      <alignment vertical="center" shrinkToFit="1"/>
    </xf>
    <xf numFmtId="0" fontId="4" fillId="12" borderId="7" xfId="3" applyFont="1" applyFill="1" applyBorder="1" applyAlignment="1">
      <alignment vertical="center" shrinkToFit="1"/>
    </xf>
    <xf numFmtId="0" fontId="4" fillId="12" borderId="39" xfId="3" applyFont="1" applyFill="1" applyBorder="1" applyAlignment="1">
      <alignment vertical="center" shrinkToFit="1"/>
    </xf>
    <xf numFmtId="0" fontId="4" fillId="12" borderId="33" xfId="3" applyFont="1" applyFill="1" applyBorder="1" applyAlignment="1">
      <alignment horizontal="center" vertical="center" shrinkToFit="1"/>
    </xf>
    <xf numFmtId="0" fontId="4" fillId="12" borderId="0" xfId="3" applyFont="1" applyFill="1" applyAlignment="1">
      <alignment horizontal="center" vertical="center" shrinkToFit="1"/>
    </xf>
    <xf numFmtId="0" fontId="4" fillId="12" borderId="10" xfId="3" applyFont="1" applyFill="1" applyBorder="1" applyAlignment="1">
      <alignment horizontal="center" vertical="center" shrinkToFit="1"/>
    </xf>
    <xf numFmtId="0" fontId="4" fillId="12" borderId="6" xfId="3" applyFont="1" applyFill="1" applyBorder="1" applyAlignment="1">
      <alignment horizontal="center" vertical="center" shrinkToFit="1"/>
    </xf>
    <xf numFmtId="0" fontId="4" fillId="12" borderId="7" xfId="3" applyFont="1" applyFill="1" applyBorder="1" applyAlignment="1">
      <alignment horizontal="center" vertical="center" shrinkToFit="1"/>
    </xf>
    <xf numFmtId="0" fontId="4" fillId="12" borderId="39" xfId="3" applyFont="1" applyFill="1" applyBorder="1" applyAlignment="1">
      <alignment horizontal="center" vertical="center" shrinkToFit="1"/>
    </xf>
    <xf numFmtId="38" fontId="4" fillId="5" borderId="40" xfId="2" applyFont="1" applyFill="1" applyBorder="1" applyAlignment="1">
      <alignment vertical="center"/>
    </xf>
    <xf numFmtId="38" fontId="4" fillId="5" borderId="42" xfId="2" applyFont="1" applyFill="1" applyBorder="1" applyAlignment="1">
      <alignment vertical="center"/>
    </xf>
    <xf numFmtId="38" fontId="4" fillId="8" borderId="40" xfId="2" applyFont="1" applyFill="1" applyBorder="1" applyAlignment="1">
      <alignment vertical="center"/>
    </xf>
    <xf numFmtId="38" fontId="4" fillId="8" borderId="42" xfId="2" applyFont="1" applyFill="1" applyBorder="1" applyAlignment="1">
      <alignment vertical="center"/>
    </xf>
    <xf numFmtId="38" fontId="4" fillId="8" borderId="43" xfId="3" applyNumberFormat="1" applyFont="1" applyFill="1" applyBorder="1">
      <alignment vertical="center"/>
    </xf>
    <xf numFmtId="38" fontId="4" fillId="8" borderId="44" xfId="3" applyNumberFormat="1" applyFont="1" applyFill="1" applyBorder="1">
      <alignment vertical="center"/>
    </xf>
    <xf numFmtId="38" fontId="4" fillId="5" borderId="43" xfId="1" applyFont="1" applyFill="1" applyBorder="1" applyAlignment="1">
      <alignment vertical="center"/>
    </xf>
    <xf numFmtId="38" fontId="4" fillId="5" borderId="45" xfId="1" applyFont="1" applyFill="1" applyBorder="1" applyAlignment="1">
      <alignment vertical="center"/>
    </xf>
    <xf numFmtId="38" fontId="4" fillId="5" borderId="44" xfId="1" applyFont="1" applyFill="1" applyBorder="1" applyAlignment="1">
      <alignment vertical="center"/>
    </xf>
    <xf numFmtId="179" fontId="4" fillId="6" borderId="40" xfId="2" applyNumberFormat="1" applyFont="1" applyFill="1" applyBorder="1" applyAlignment="1">
      <alignment vertical="center"/>
    </xf>
    <xf numFmtId="179" fontId="4" fillId="6" borderId="42" xfId="2" applyNumberFormat="1" applyFont="1" applyFill="1" applyBorder="1" applyAlignment="1">
      <alignment vertical="center"/>
    </xf>
    <xf numFmtId="177" fontId="4" fillId="6" borderId="40" xfId="3" applyNumberFormat="1" applyFont="1" applyFill="1" applyBorder="1" applyAlignment="1">
      <alignment horizontal="center" vertical="center"/>
    </xf>
    <xf numFmtId="177" fontId="4" fillId="6" borderId="41" xfId="3" applyNumberFormat="1" applyFont="1" applyFill="1" applyBorder="1" applyAlignment="1">
      <alignment horizontal="center" vertical="center"/>
    </xf>
    <xf numFmtId="177" fontId="4" fillId="6" borderId="42" xfId="3" applyNumberFormat="1" applyFont="1" applyFill="1" applyBorder="1" applyAlignment="1">
      <alignment horizontal="center" vertical="center"/>
    </xf>
    <xf numFmtId="38" fontId="4" fillId="6" borderId="40" xfId="1" applyFont="1" applyFill="1" applyBorder="1" applyAlignment="1">
      <alignment vertical="center"/>
    </xf>
    <xf numFmtId="38" fontId="4" fillId="6" borderId="41" xfId="1" applyFont="1" applyFill="1" applyBorder="1" applyAlignment="1">
      <alignment vertical="center"/>
    </xf>
    <xf numFmtId="38" fontId="4" fillId="6" borderId="42" xfId="1" applyFont="1" applyFill="1" applyBorder="1" applyAlignment="1">
      <alignment vertical="center"/>
    </xf>
    <xf numFmtId="0" fontId="4" fillId="12" borderId="46" xfId="3" applyFont="1" applyFill="1" applyBorder="1" applyAlignment="1">
      <alignment horizontal="left" vertical="center" wrapText="1" shrinkToFit="1"/>
    </xf>
    <xf numFmtId="0" fontId="4" fillId="12" borderId="47" xfId="3" applyFont="1" applyFill="1" applyBorder="1" applyAlignment="1">
      <alignment horizontal="left" vertical="center" wrapText="1" shrinkToFit="1"/>
    </xf>
    <xf numFmtId="0" fontId="4" fillId="12" borderId="48" xfId="3" applyFont="1" applyFill="1" applyBorder="1" applyAlignment="1">
      <alignment horizontal="left" vertical="center" wrapText="1" shrinkToFit="1"/>
    </xf>
    <xf numFmtId="0" fontId="4" fillId="12" borderId="49" xfId="3" applyFont="1" applyFill="1" applyBorder="1" applyAlignment="1">
      <alignment horizontal="left" vertical="center" wrapText="1" shrinkToFit="1"/>
    </xf>
    <xf numFmtId="0" fontId="4" fillId="12" borderId="50" xfId="3" applyFont="1" applyFill="1" applyBorder="1" applyAlignment="1">
      <alignment horizontal="left" vertical="center" wrapText="1" shrinkToFit="1"/>
    </xf>
    <xf numFmtId="0" fontId="4" fillId="12" borderId="51" xfId="3" applyFont="1" applyFill="1" applyBorder="1" applyAlignment="1">
      <alignment horizontal="left" vertical="center" wrapText="1" shrinkToFit="1"/>
    </xf>
    <xf numFmtId="0" fontId="4" fillId="12" borderId="59" xfId="3" applyFont="1" applyFill="1" applyBorder="1" applyAlignment="1">
      <alignment horizontal="left" vertical="center" wrapText="1" shrinkToFit="1"/>
    </xf>
    <xf numFmtId="0" fontId="4" fillId="12" borderId="7" xfId="3" applyFont="1" applyFill="1" applyBorder="1" applyAlignment="1">
      <alignment horizontal="left" vertical="center" wrapText="1" shrinkToFit="1"/>
    </xf>
    <xf numFmtId="0" fontId="4" fillId="12" borderId="39" xfId="3" applyFont="1" applyFill="1" applyBorder="1" applyAlignment="1">
      <alignment horizontal="left" vertical="center" wrapText="1" shrinkToFit="1"/>
    </xf>
    <xf numFmtId="38" fontId="4" fillId="12" borderId="43" xfId="3" applyNumberFormat="1" applyFont="1" applyFill="1" applyBorder="1">
      <alignment vertical="center"/>
    </xf>
    <xf numFmtId="38" fontId="4" fillId="12" borderId="44" xfId="3" applyNumberFormat="1" applyFont="1" applyFill="1" applyBorder="1">
      <alignment vertical="center"/>
    </xf>
    <xf numFmtId="177" fontId="4" fillId="12" borderId="43" xfId="3" applyNumberFormat="1" applyFont="1" applyFill="1" applyBorder="1" applyAlignment="1">
      <alignment horizontal="center" vertical="center"/>
    </xf>
    <xf numFmtId="177" fontId="4" fillId="12" borderId="45" xfId="3" applyNumberFormat="1" applyFont="1" applyFill="1" applyBorder="1" applyAlignment="1">
      <alignment horizontal="center" vertical="center"/>
    </xf>
    <xf numFmtId="177" fontId="4" fillId="12" borderId="44" xfId="3" applyNumberFormat="1" applyFont="1" applyFill="1" applyBorder="1" applyAlignment="1">
      <alignment horizontal="center" vertical="center"/>
    </xf>
    <xf numFmtId="0" fontId="4" fillId="2" borderId="4" xfId="3" applyFont="1" applyFill="1" applyBorder="1" applyAlignment="1">
      <alignment horizontal="center" vertical="center" shrinkToFit="1"/>
    </xf>
    <xf numFmtId="0" fontId="4" fillId="2" borderId="5" xfId="3" applyFont="1" applyFill="1" applyBorder="1" applyAlignment="1">
      <alignment horizontal="center" vertical="center" shrinkToFit="1"/>
    </xf>
    <xf numFmtId="0" fontId="4" fillId="2" borderId="11" xfId="3" applyFont="1" applyFill="1" applyBorder="1" applyAlignment="1">
      <alignment horizontal="center" vertical="center" shrinkToFit="1"/>
    </xf>
    <xf numFmtId="0" fontId="4" fillId="2" borderId="6" xfId="3" applyFont="1" applyFill="1" applyBorder="1" applyAlignment="1">
      <alignment horizontal="center" vertical="center" shrinkToFit="1"/>
    </xf>
    <xf numFmtId="0" fontId="4" fillId="2" borderId="7" xfId="3" applyFont="1" applyFill="1" applyBorder="1" applyAlignment="1">
      <alignment horizontal="center" vertical="center" shrinkToFit="1"/>
    </xf>
    <xf numFmtId="0" fontId="4" fillId="2" borderId="39" xfId="3" applyFont="1" applyFill="1" applyBorder="1" applyAlignment="1">
      <alignment horizontal="center" vertical="center" shrinkToFit="1"/>
    </xf>
    <xf numFmtId="182" fontId="4" fillId="0" borderId="7" xfId="0" applyNumberFormat="1" applyFont="1" applyBorder="1" applyAlignment="1">
      <alignment horizontal="right" vertical="center"/>
    </xf>
    <xf numFmtId="178" fontId="0" fillId="8" borderId="14" xfId="0" applyNumberFormat="1" applyFill="1" applyBorder="1" applyAlignment="1">
      <alignment horizontal="right" vertical="center"/>
    </xf>
    <xf numFmtId="178" fontId="0" fillId="8" borderId="13" xfId="0" applyNumberFormat="1" applyFill="1" applyBorder="1" applyAlignment="1">
      <alignment horizontal="right" vertical="center"/>
    </xf>
    <xf numFmtId="178" fontId="0" fillId="8" borderId="17" xfId="0" applyNumberFormat="1" applyFill="1" applyBorder="1" applyAlignment="1">
      <alignment horizontal="right" vertical="center"/>
    </xf>
    <xf numFmtId="0" fontId="4" fillId="0" borderId="0" xfId="0" applyFont="1" applyAlignment="1">
      <alignment horizontal="left" vertical="center" shrinkToFit="1"/>
    </xf>
    <xf numFmtId="181" fontId="0" fillId="8" borderId="6" xfId="0" applyNumberFormat="1" applyFill="1" applyBorder="1">
      <alignment vertical="center"/>
    </xf>
    <xf numFmtId="181" fontId="0" fillId="8" borderId="7" xfId="0" applyNumberFormat="1" applyFill="1" applyBorder="1">
      <alignment vertical="center"/>
    </xf>
    <xf numFmtId="181" fontId="0" fillId="8" borderId="39" xfId="0" applyNumberFormat="1" applyFill="1" applyBorder="1">
      <alignment vertical="center"/>
    </xf>
    <xf numFmtId="181" fontId="0" fillId="8" borderId="14" xfId="0" applyNumberFormat="1" applyFill="1" applyBorder="1">
      <alignment vertical="center"/>
    </xf>
    <xf numFmtId="181" fontId="0" fillId="8" borderId="13" xfId="0" applyNumberFormat="1" applyFill="1" applyBorder="1">
      <alignment vertical="center"/>
    </xf>
    <xf numFmtId="181" fontId="0" fillId="8" borderId="17" xfId="0" applyNumberFormat="1" applyFill="1" applyBorder="1">
      <alignment vertical="center"/>
    </xf>
    <xf numFmtId="0" fontId="4" fillId="2" borderId="14" xfId="0" applyFont="1" applyFill="1" applyBorder="1" applyAlignment="1">
      <alignment horizontal="left" vertical="center"/>
    </xf>
    <xf numFmtId="0" fontId="4" fillId="2" borderId="13" xfId="0" applyFont="1" applyFill="1" applyBorder="1" applyAlignment="1">
      <alignment horizontal="left" vertical="center"/>
    </xf>
    <xf numFmtId="0" fontId="4" fillId="2" borderId="17" xfId="0" applyFont="1" applyFill="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178" fontId="3" fillId="0" borderId="54" xfId="0" applyNumberFormat="1" applyFont="1" applyBorder="1" applyAlignment="1">
      <alignment horizontal="center" vertical="center"/>
    </xf>
    <xf numFmtId="178" fontId="3" fillId="0" borderId="55" xfId="0" applyNumberFormat="1" applyFont="1" applyBorder="1" applyAlignment="1">
      <alignment horizontal="center" vertical="center"/>
    </xf>
    <xf numFmtId="178" fontId="3" fillId="0" borderId="56" xfId="0" applyNumberFormat="1" applyFont="1" applyBorder="1" applyAlignment="1">
      <alignment horizontal="center" vertical="center"/>
    </xf>
    <xf numFmtId="0" fontId="4" fillId="0" borderId="43" xfId="0" applyFont="1" applyBorder="1" applyAlignment="1">
      <alignment horizontal="left" vertical="center"/>
    </xf>
    <xf numFmtId="0" fontId="4" fillId="0" borderId="45" xfId="0" applyFont="1" applyBorder="1" applyAlignment="1">
      <alignment horizontal="left" vertical="center"/>
    </xf>
    <xf numFmtId="0" fontId="4" fillId="0" borderId="44" xfId="0" applyFont="1" applyBorder="1" applyAlignment="1">
      <alignment horizontal="left" vertical="center"/>
    </xf>
    <xf numFmtId="178" fontId="3" fillId="0" borderId="43" xfId="0" applyNumberFormat="1" applyFont="1" applyBorder="1" applyAlignment="1">
      <alignment horizontal="center" vertical="center"/>
    </xf>
    <xf numFmtId="178" fontId="3" fillId="0" borderId="45" xfId="0" applyNumberFormat="1" applyFont="1" applyBorder="1" applyAlignment="1">
      <alignment horizontal="center" vertical="center"/>
    </xf>
    <xf numFmtId="178" fontId="3" fillId="0" borderId="44" xfId="0" applyNumberFormat="1" applyFont="1" applyBorder="1" applyAlignment="1">
      <alignment horizontal="center" vertical="center"/>
    </xf>
    <xf numFmtId="177" fontId="4" fillId="12" borderId="40" xfId="3" applyNumberFormat="1" applyFont="1" applyFill="1" applyBorder="1" applyAlignment="1">
      <alignment horizontal="center" vertical="center"/>
    </xf>
    <xf numFmtId="177" fontId="4" fillId="12" borderId="41" xfId="3" applyNumberFormat="1" applyFont="1" applyFill="1" applyBorder="1" applyAlignment="1">
      <alignment horizontal="center" vertical="center"/>
    </xf>
    <xf numFmtId="177" fontId="4" fillId="12" borderId="42" xfId="3" applyNumberFormat="1" applyFont="1" applyFill="1" applyBorder="1" applyAlignment="1">
      <alignment horizontal="center" vertical="center"/>
    </xf>
    <xf numFmtId="0" fontId="4" fillId="12" borderId="4" xfId="3" applyFont="1" applyFill="1" applyBorder="1" applyAlignment="1">
      <alignment horizontal="center" vertical="center" shrinkToFit="1"/>
    </xf>
    <xf numFmtId="0" fontId="4" fillId="12" borderId="5" xfId="3" applyFont="1" applyFill="1" applyBorder="1" applyAlignment="1">
      <alignment horizontal="center" vertical="center" shrinkToFit="1"/>
    </xf>
    <xf numFmtId="0" fontId="4" fillId="12" borderId="11" xfId="3" applyFont="1" applyFill="1" applyBorder="1" applyAlignment="1">
      <alignment horizontal="center" vertical="center" shrinkToFit="1"/>
    </xf>
    <xf numFmtId="183" fontId="4" fillId="12" borderId="14" xfId="3" applyNumberFormat="1" applyFont="1" applyFill="1" applyBorder="1" applyAlignment="1">
      <alignment horizontal="center" vertical="center"/>
    </xf>
    <xf numFmtId="183" fontId="4" fillId="12" borderId="17" xfId="3" applyNumberFormat="1" applyFont="1" applyFill="1" applyBorder="1" applyAlignment="1">
      <alignment horizontal="center" vertical="center"/>
    </xf>
    <xf numFmtId="179" fontId="4" fillId="6" borderId="14" xfId="2" applyNumberFormat="1" applyFont="1" applyFill="1" applyBorder="1" applyAlignment="1">
      <alignment vertical="center"/>
    </xf>
    <xf numFmtId="179" fontId="4" fillId="6" borderId="17" xfId="2" applyNumberFormat="1" applyFont="1" applyFill="1" applyBorder="1" applyAlignment="1">
      <alignment vertical="center"/>
    </xf>
    <xf numFmtId="177" fontId="4" fillId="6" borderId="14" xfId="3" applyNumberFormat="1" applyFont="1" applyFill="1" applyBorder="1" applyAlignment="1">
      <alignment horizontal="center" vertical="center"/>
    </xf>
    <xf numFmtId="177" fontId="4" fillId="6" borderId="13" xfId="3" applyNumberFormat="1" applyFont="1" applyFill="1" applyBorder="1" applyAlignment="1">
      <alignment horizontal="center" vertical="center"/>
    </xf>
    <xf numFmtId="177" fontId="4" fillId="6" borderId="17" xfId="3" applyNumberFormat="1" applyFont="1" applyFill="1" applyBorder="1" applyAlignment="1">
      <alignment horizontal="center" vertical="center"/>
    </xf>
    <xf numFmtId="38" fontId="4" fillId="6" borderId="14" xfId="1" applyFont="1" applyFill="1" applyBorder="1" applyAlignment="1">
      <alignment vertical="center"/>
    </xf>
    <xf numFmtId="38" fontId="4" fillId="6" borderId="13" xfId="1" applyFont="1" applyFill="1" applyBorder="1" applyAlignment="1">
      <alignment vertical="center"/>
    </xf>
    <xf numFmtId="38" fontId="4" fillId="6" borderId="17" xfId="1" applyFont="1" applyFill="1" applyBorder="1" applyAlignment="1">
      <alignment vertical="center"/>
    </xf>
    <xf numFmtId="38" fontId="4" fillId="5" borderId="33" xfId="1" applyFont="1" applyFill="1" applyBorder="1" applyAlignment="1">
      <alignment vertical="center"/>
    </xf>
    <xf numFmtId="38" fontId="4" fillId="5" borderId="0" xfId="1" applyFont="1" applyFill="1" applyBorder="1" applyAlignment="1">
      <alignment vertical="center"/>
    </xf>
    <xf numFmtId="38" fontId="4" fillId="5" borderId="10" xfId="1" applyFont="1" applyFill="1" applyBorder="1" applyAlignment="1">
      <alignment vertical="center"/>
    </xf>
    <xf numFmtId="0" fontId="4" fillId="12" borderId="60" xfId="3" applyFont="1" applyFill="1" applyBorder="1" applyAlignment="1">
      <alignment horizontal="center" vertical="center"/>
    </xf>
    <xf numFmtId="0" fontId="4" fillId="12" borderId="48" xfId="3" applyFont="1" applyFill="1" applyBorder="1" applyAlignment="1">
      <alignment horizontal="center" vertical="center"/>
    </xf>
    <xf numFmtId="179" fontId="4" fillId="12" borderId="60" xfId="2" applyNumberFormat="1" applyFont="1" applyFill="1" applyBorder="1" applyAlignment="1">
      <alignment vertical="center"/>
    </xf>
    <xf numFmtId="179" fontId="4" fillId="12" borderId="48" xfId="2" applyNumberFormat="1" applyFont="1" applyFill="1" applyBorder="1" applyAlignment="1">
      <alignment vertical="center"/>
    </xf>
    <xf numFmtId="179" fontId="4" fillId="0" borderId="60" xfId="2" applyNumberFormat="1" applyFont="1" applyFill="1" applyBorder="1" applyAlignment="1">
      <alignment vertical="center"/>
    </xf>
    <xf numFmtId="179" fontId="4" fillId="0" borderId="48" xfId="2" applyNumberFormat="1" applyFont="1" applyFill="1" applyBorder="1" applyAlignment="1">
      <alignment vertical="center"/>
    </xf>
    <xf numFmtId="179" fontId="4" fillId="12" borderId="60" xfId="2" applyNumberFormat="1" applyFont="1" applyFill="1" applyBorder="1" applyAlignment="1">
      <alignment horizontal="center" vertical="center"/>
    </xf>
    <xf numFmtId="179" fontId="4" fillId="12" borderId="47" xfId="2" applyNumberFormat="1" applyFont="1" applyFill="1" applyBorder="1" applyAlignment="1">
      <alignment horizontal="center" vertical="center"/>
    </xf>
    <xf numFmtId="179" fontId="4" fillId="12" borderId="48" xfId="2" applyNumberFormat="1" applyFont="1" applyFill="1" applyBorder="1" applyAlignment="1">
      <alignment horizontal="center" vertical="center"/>
    </xf>
    <xf numFmtId="38" fontId="4" fillId="0" borderId="60" xfId="1" applyFont="1" applyFill="1" applyBorder="1" applyAlignment="1">
      <alignment vertical="center"/>
    </xf>
    <xf numFmtId="38" fontId="4" fillId="0" borderId="47" xfId="1" applyFont="1" applyFill="1" applyBorder="1" applyAlignment="1">
      <alignment vertical="center"/>
    </xf>
    <xf numFmtId="38" fontId="4" fillId="0" borderId="48" xfId="1" applyFont="1" applyFill="1" applyBorder="1" applyAlignment="1">
      <alignment vertical="center"/>
    </xf>
    <xf numFmtId="38" fontId="36" fillId="0" borderId="20" xfId="1" applyFont="1" applyFill="1" applyBorder="1" applyAlignment="1">
      <alignment vertical="center"/>
    </xf>
    <xf numFmtId="38" fontId="36" fillId="0" borderId="9" xfId="1" applyFont="1" applyFill="1" applyBorder="1" applyAlignment="1">
      <alignment vertical="center"/>
    </xf>
    <xf numFmtId="179" fontId="4" fillId="8" borderId="43" xfId="2" applyNumberFormat="1" applyFont="1" applyFill="1" applyBorder="1" applyAlignment="1">
      <alignment vertical="center"/>
    </xf>
    <xf numFmtId="179" fontId="4" fillId="8" borderId="44" xfId="2" applyNumberFormat="1" applyFont="1" applyFill="1" applyBorder="1" applyAlignment="1">
      <alignment vertical="center"/>
    </xf>
    <xf numFmtId="179" fontId="4" fillId="8" borderId="40" xfId="2" applyNumberFormat="1" applyFont="1" applyFill="1" applyBorder="1" applyAlignment="1">
      <alignment vertical="center"/>
    </xf>
    <xf numFmtId="179" fontId="4" fillId="8" borderId="42" xfId="2" applyNumberFormat="1" applyFont="1" applyFill="1" applyBorder="1" applyAlignment="1">
      <alignment vertical="center"/>
    </xf>
    <xf numFmtId="0" fontId="4" fillId="12" borderId="5" xfId="0" applyFont="1" applyFill="1" applyBorder="1" applyAlignment="1">
      <alignment horizontal="center" vertical="center"/>
    </xf>
    <xf numFmtId="0" fontId="4" fillId="12" borderId="7" xfId="0" applyFont="1" applyFill="1" applyBorder="1" applyAlignment="1">
      <alignment horizontal="center" vertical="center"/>
    </xf>
    <xf numFmtId="0" fontId="4" fillId="12" borderId="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 fillId="12" borderId="39" xfId="0" applyFont="1" applyFill="1" applyBorder="1" applyAlignment="1">
      <alignment horizontal="center" vertical="center" wrapText="1"/>
    </xf>
    <xf numFmtId="0" fontId="4" fillId="12" borderId="14" xfId="0" applyFont="1" applyFill="1" applyBorder="1" applyAlignment="1">
      <alignment horizontal="center" vertical="center"/>
    </xf>
    <xf numFmtId="0" fontId="4" fillId="12" borderId="13" xfId="0" applyFont="1" applyFill="1" applyBorder="1" applyAlignment="1">
      <alignment horizontal="center" vertical="center"/>
    </xf>
    <xf numFmtId="0" fontId="4" fillId="12" borderId="17" xfId="0" applyFont="1" applyFill="1" applyBorder="1" applyAlignment="1">
      <alignment horizontal="center" vertical="center"/>
    </xf>
    <xf numFmtId="183" fontId="4" fillId="12" borderId="61" xfId="3" applyNumberFormat="1" applyFont="1" applyFill="1" applyBorder="1" applyAlignment="1">
      <alignment horizontal="center" vertical="center"/>
    </xf>
    <xf numFmtId="183" fontId="4" fillId="12" borderId="51" xfId="3" applyNumberFormat="1" applyFont="1" applyFill="1" applyBorder="1" applyAlignment="1">
      <alignment horizontal="center" vertical="center"/>
    </xf>
    <xf numFmtId="179" fontId="4" fillId="0" borderId="61" xfId="2" applyNumberFormat="1" applyFont="1" applyFill="1" applyBorder="1" applyAlignment="1">
      <alignment vertical="center"/>
    </xf>
    <xf numFmtId="179" fontId="4" fillId="0" borderId="51" xfId="2" applyNumberFormat="1" applyFont="1" applyFill="1" applyBorder="1" applyAlignment="1">
      <alignment vertical="center"/>
    </xf>
    <xf numFmtId="177" fontId="4" fillId="8" borderId="61" xfId="3" applyNumberFormat="1" applyFont="1" applyFill="1" applyBorder="1" applyAlignment="1">
      <alignment horizontal="center" vertical="center"/>
    </xf>
    <xf numFmtId="177" fontId="4" fillId="8" borderId="50" xfId="3" applyNumberFormat="1" applyFont="1" applyFill="1" applyBorder="1" applyAlignment="1">
      <alignment horizontal="center" vertical="center"/>
    </xf>
    <xf numFmtId="177" fontId="4" fillId="8" borderId="51" xfId="3" applyNumberFormat="1" applyFont="1" applyFill="1" applyBorder="1" applyAlignment="1">
      <alignment horizontal="center" vertical="center"/>
    </xf>
    <xf numFmtId="38" fontId="4" fillId="0" borderId="61" xfId="1" applyFont="1" applyFill="1" applyBorder="1" applyAlignment="1">
      <alignment vertical="center"/>
    </xf>
    <xf numFmtId="38" fontId="4" fillId="0" borderId="50" xfId="1" applyFont="1" applyFill="1" applyBorder="1" applyAlignment="1">
      <alignment vertical="center"/>
    </xf>
    <xf numFmtId="38" fontId="4" fillId="0" borderId="51" xfId="1" applyFont="1" applyFill="1" applyBorder="1" applyAlignment="1">
      <alignment vertical="center"/>
    </xf>
    <xf numFmtId="178" fontId="4" fillId="0" borderId="14" xfId="0" applyNumberFormat="1" applyFont="1" applyBorder="1" applyAlignment="1">
      <alignment vertical="center" justifyLastLine="1"/>
    </xf>
    <xf numFmtId="178" fontId="4" fillId="0" borderId="13" xfId="0" applyNumberFormat="1" applyFont="1" applyBorder="1" applyAlignment="1">
      <alignment vertical="center" justifyLastLine="1"/>
    </xf>
    <xf numFmtId="178" fontId="4" fillId="0" borderId="17" xfId="0" applyNumberFormat="1" applyFont="1" applyBorder="1" applyAlignment="1">
      <alignment vertical="center" justifyLastLine="1"/>
    </xf>
    <xf numFmtId="178" fontId="4" fillId="0" borderId="6" xfId="0" applyNumberFormat="1" applyFont="1" applyBorder="1" applyAlignment="1">
      <alignment vertical="center" justifyLastLine="1"/>
    </xf>
    <xf numFmtId="178" fontId="4" fillId="0" borderId="7" xfId="0" applyNumberFormat="1" applyFont="1" applyBorder="1" applyAlignment="1">
      <alignment vertical="center" justifyLastLine="1"/>
    </xf>
    <xf numFmtId="178" fontId="4" fillId="0" borderId="39" xfId="0" applyNumberFormat="1" applyFont="1" applyBorder="1" applyAlignment="1">
      <alignment vertical="center" justifyLastLine="1"/>
    </xf>
    <xf numFmtId="0" fontId="36" fillId="0" borderId="4" xfId="0" applyFont="1" applyBorder="1" applyAlignment="1">
      <alignment horizontal="right" vertical="center" wrapText="1"/>
    </xf>
    <xf numFmtId="0" fontId="36" fillId="0" borderId="11" xfId="0" applyFont="1" applyBorder="1" applyAlignment="1">
      <alignment horizontal="right" vertical="center" wrapText="1"/>
    </xf>
    <xf numFmtId="188" fontId="4" fillId="8" borderId="14" xfId="0" applyNumberFormat="1" applyFont="1" applyFill="1" applyBorder="1" applyAlignment="1">
      <alignment vertical="center" justifyLastLine="1"/>
    </xf>
    <xf numFmtId="188" fontId="4" fillId="8" borderId="13" xfId="0" applyNumberFormat="1" applyFont="1" applyFill="1" applyBorder="1" applyAlignment="1">
      <alignment vertical="center" justifyLastLine="1"/>
    </xf>
    <xf numFmtId="188" fontId="4" fillId="8" borderId="17" xfId="0" applyNumberFormat="1" applyFont="1" applyFill="1" applyBorder="1" applyAlignment="1">
      <alignment vertical="center" justifyLastLine="1"/>
    </xf>
    <xf numFmtId="0" fontId="36" fillId="0" borderId="3" xfId="0" applyFont="1" applyBorder="1" applyAlignment="1">
      <alignment horizontal="left" vertical="center" wrapText="1"/>
    </xf>
    <xf numFmtId="0" fontId="4" fillId="0" borderId="14"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7" xfId="0" applyFont="1" applyBorder="1" applyAlignment="1">
      <alignment horizontal="left" vertical="center" wrapText="1" shrinkToFit="1"/>
    </xf>
    <xf numFmtId="0" fontId="4" fillId="0" borderId="3" xfId="0" applyFont="1" applyBorder="1" applyAlignment="1">
      <alignment vertical="center" justifyLastLine="1"/>
    </xf>
    <xf numFmtId="0" fontId="0" fillId="2" borderId="3" xfId="0" applyFill="1" applyBorder="1" applyAlignment="1">
      <alignment horizontal="center" vertical="center"/>
    </xf>
    <xf numFmtId="178" fontId="4" fillId="0" borderId="16" xfId="0" applyNumberFormat="1" applyFont="1" applyBorder="1" applyAlignment="1">
      <alignment vertical="center" justifyLastLine="1"/>
    </xf>
    <xf numFmtId="178" fontId="4" fillId="0" borderId="34" xfId="0" applyNumberFormat="1" applyFont="1" applyBorder="1" applyAlignment="1">
      <alignment vertical="center" justifyLastLine="1"/>
    </xf>
    <xf numFmtId="178" fontId="4" fillId="0" borderId="35" xfId="0" applyNumberFormat="1" applyFont="1" applyBorder="1" applyAlignment="1">
      <alignment vertical="center" justifyLastLine="1"/>
    </xf>
    <xf numFmtId="0" fontId="4" fillId="8" borderId="14" xfId="0" applyFont="1" applyFill="1" applyBorder="1" applyAlignment="1">
      <alignment vertical="center" wrapText="1"/>
    </xf>
    <xf numFmtId="0" fontId="4" fillId="8" borderId="17" xfId="0" applyFont="1" applyFill="1" applyBorder="1" applyAlignment="1">
      <alignment vertical="center" wrapText="1"/>
    </xf>
    <xf numFmtId="0" fontId="4" fillId="0" borderId="4" xfId="0" applyFont="1" applyBorder="1" applyAlignment="1">
      <alignment horizontal="right" vertical="center" wrapText="1"/>
    </xf>
    <xf numFmtId="0" fontId="4" fillId="0" borderId="11" xfId="0" applyFont="1" applyBorder="1" applyAlignment="1">
      <alignment horizontal="right" vertical="center" wrapText="1"/>
    </xf>
    <xf numFmtId="0" fontId="4" fillId="6" borderId="3" xfId="0" applyFont="1" applyFill="1" applyBorder="1" applyAlignment="1">
      <alignment horizontal="center" vertical="center" shrinkToFit="1"/>
    </xf>
    <xf numFmtId="0" fontId="36" fillId="0" borderId="14" xfId="0" applyFont="1" applyBorder="1" applyAlignment="1">
      <alignment horizontal="left" vertical="center" wrapText="1"/>
    </xf>
    <xf numFmtId="0" fontId="36" fillId="0" borderId="13" xfId="0" applyFont="1" applyBorder="1" applyAlignment="1">
      <alignment horizontal="left" vertical="center" wrapText="1"/>
    </xf>
    <xf numFmtId="0" fontId="36" fillId="0" borderId="17" xfId="0" applyFont="1" applyBorder="1" applyAlignment="1">
      <alignment horizontal="left" vertical="center" wrapText="1"/>
    </xf>
    <xf numFmtId="0" fontId="4" fillId="12" borderId="4" xfId="0" applyFont="1" applyFill="1" applyBorder="1" applyAlignment="1">
      <alignment horizontal="center" vertical="center" wrapText="1" justifyLastLine="1"/>
    </xf>
    <xf numFmtId="0" fontId="4" fillId="12" borderId="11" xfId="0" applyFont="1" applyFill="1" applyBorder="1" applyAlignment="1">
      <alignment horizontal="center" vertical="center" wrapText="1" justifyLastLine="1"/>
    </xf>
    <xf numFmtId="0" fontId="4" fillId="12" borderId="6" xfId="0" applyFont="1" applyFill="1" applyBorder="1" applyAlignment="1">
      <alignment horizontal="center" vertical="center" wrapText="1" justifyLastLine="1"/>
    </xf>
    <xf numFmtId="0" fontId="4" fillId="12" borderId="39" xfId="0" applyFont="1" applyFill="1" applyBorder="1" applyAlignment="1">
      <alignment horizontal="center" vertical="center" wrapText="1" justifyLastLine="1"/>
    </xf>
    <xf numFmtId="178" fontId="4" fillId="5" borderId="14" xfId="0" applyNumberFormat="1" applyFont="1" applyFill="1" applyBorder="1" applyAlignment="1">
      <alignment vertical="center" justifyLastLine="1"/>
    </xf>
    <xf numFmtId="178" fontId="4" fillId="5" borderId="13" xfId="0" applyNumberFormat="1" applyFont="1" applyFill="1" applyBorder="1" applyAlignment="1">
      <alignment vertical="center" justifyLastLine="1"/>
    </xf>
    <xf numFmtId="178" fontId="4" fillId="5" borderId="17" xfId="0" applyNumberFormat="1" applyFont="1" applyFill="1" applyBorder="1" applyAlignment="1">
      <alignment vertical="center" justifyLastLine="1"/>
    </xf>
    <xf numFmtId="0" fontId="4" fillId="0" borderId="14" xfId="0" applyFont="1" applyBorder="1" applyAlignment="1">
      <alignment horizontal="left" vertical="center" justifyLastLine="1"/>
    </xf>
    <xf numFmtId="0" fontId="4" fillId="0" borderId="17" xfId="0" applyFont="1" applyBorder="1" applyAlignment="1">
      <alignment horizontal="left" vertical="center" justifyLastLine="1"/>
    </xf>
    <xf numFmtId="0" fontId="4" fillId="6" borderId="3" xfId="0" applyFont="1" applyFill="1" applyBorder="1" applyAlignment="1">
      <alignment horizontal="center" vertical="center"/>
    </xf>
    <xf numFmtId="0" fontId="4" fillId="2" borderId="6" xfId="0" applyFont="1" applyFill="1" applyBorder="1">
      <alignment vertical="center"/>
    </xf>
    <xf numFmtId="0" fontId="4" fillId="2" borderId="7" xfId="0" applyFont="1" applyFill="1" applyBorder="1">
      <alignment vertical="center"/>
    </xf>
    <xf numFmtId="0" fontId="4" fillId="2" borderId="39" xfId="0" applyFont="1" applyFill="1" applyBorder="1">
      <alignment vertical="center"/>
    </xf>
    <xf numFmtId="0" fontId="0" fillId="2" borderId="15" xfId="0" applyFill="1" applyBorder="1" applyAlignment="1">
      <alignment horizontal="center" vertical="center" shrinkToFi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3" xfId="0" applyFont="1" applyBorder="1" applyAlignment="1">
      <alignment vertical="center" wrapText="1" justifyLastLine="1"/>
    </xf>
    <xf numFmtId="0" fontId="4" fillId="0" borderId="14" xfId="0" applyFont="1" applyBorder="1" applyAlignment="1">
      <alignment vertical="center" justifyLastLine="1"/>
    </xf>
    <xf numFmtId="0" fontId="4" fillId="0" borderId="13" xfId="0" applyFont="1" applyBorder="1" applyAlignment="1">
      <alignment vertical="center" justifyLastLine="1"/>
    </xf>
    <xf numFmtId="0" fontId="4" fillId="0" borderId="17" xfId="0" applyFont="1" applyBorder="1" applyAlignment="1">
      <alignment vertical="center" justifyLastLine="1"/>
    </xf>
    <xf numFmtId="0" fontId="0" fillId="0" borderId="3" xfId="0" applyBorder="1">
      <alignment vertical="center"/>
    </xf>
    <xf numFmtId="0" fontId="4" fillId="5" borderId="14" xfId="0" applyFont="1" applyFill="1" applyBorder="1" applyAlignment="1">
      <alignment horizontal="right" vertical="center"/>
    </xf>
    <xf numFmtId="0" fontId="4" fillId="5" borderId="17" xfId="0" applyFont="1" applyFill="1" applyBorder="1" applyAlignment="1">
      <alignment horizontal="right" vertical="center"/>
    </xf>
    <xf numFmtId="0" fontId="4" fillId="6" borderId="3" xfId="0" applyFont="1" applyFill="1" applyBorder="1" applyAlignment="1">
      <alignment horizontal="center" vertical="center" justifyLastLine="1"/>
    </xf>
    <xf numFmtId="0" fontId="4" fillId="5" borderId="3" xfId="0" applyFont="1" applyFill="1" applyBorder="1" applyAlignment="1">
      <alignment horizontal="right" vertical="center"/>
    </xf>
    <xf numFmtId="0" fontId="4" fillId="12" borderId="33"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0" borderId="14" xfId="0" applyFont="1" applyBorder="1" applyAlignment="1">
      <alignment vertical="center" wrapText="1" justifyLastLine="1"/>
    </xf>
    <xf numFmtId="0" fontId="4" fillId="0" borderId="13" xfId="0" applyFont="1" applyBorder="1" applyAlignment="1">
      <alignment vertical="center" wrapText="1" justifyLastLine="1"/>
    </xf>
    <xf numFmtId="0" fontId="4" fillId="0" borderId="17" xfId="0" applyFont="1" applyBorder="1" applyAlignment="1">
      <alignment vertical="center" wrapText="1" justifyLastLine="1"/>
    </xf>
    <xf numFmtId="57" fontId="4" fillId="9" borderId="3" xfId="0" applyNumberFormat="1" applyFont="1" applyFill="1" applyBorder="1" applyAlignment="1">
      <alignment horizontal="left" vertical="center" wrapText="1"/>
    </xf>
    <xf numFmtId="0" fontId="4" fillId="0" borderId="3"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17" xfId="0" applyFont="1" applyBorder="1" applyAlignment="1">
      <alignment vertical="center" wrapText="1"/>
    </xf>
    <xf numFmtId="0" fontId="4" fillId="2" borderId="14" xfId="0" applyFont="1" applyFill="1" applyBorder="1">
      <alignment vertical="center"/>
    </xf>
    <xf numFmtId="0" fontId="4" fillId="2" borderId="13" xfId="0" applyFont="1" applyFill="1" applyBorder="1">
      <alignment vertical="center"/>
    </xf>
    <xf numFmtId="0" fontId="4" fillId="2" borderId="17" xfId="0" applyFont="1" applyFill="1" applyBorder="1">
      <alignment vertical="center"/>
    </xf>
    <xf numFmtId="0" fontId="36" fillId="0" borderId="14" xfId="0" applyFont="1" applyBorder="1" applyAlignment="1">
      <alignment horizontal="left" vertical="center" wrapText="1" shrinkToFit="1"/>
    </xf>
    <xf numFmtId="0" fontId="36" fillId="0" borderId="13" xfId="0" applyFont="1" applyBorder="1" applyAlignment="1">
      <alignment horizontal="left" vertical="center" wrapText="1" shrinkToFit="1"/>
    </xf>
    <xf numFmtId="0" fontId="36" fillId="0" borderId="17" xfId="0" applyFont="1" applyBorder="1" applyAlignment="1">
      <alignment horizontal="left" vertical="center" wrapText="1" shrinkToFit="1"/>
    </xf>
    <xf numFmtId="0" fontId="0" fillId="12" borderId="14" xfId="0" applyFill="1" applyBorder="1" applyAlignment="1">
      <alignment horizontal="center" vertical="center" shrinkToFit="1"/>
    </xf>
    <xf numFmtId="0" fontId="0" fillId="12" borderId="17" xfId="0" applyFill="1" applyBorder="1" applyAlignment="1">
      <alignment horizontal="center" vertical="center" shrinkToFi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39" xfId="0" applyFill="1" applyBorder="1" applyAlignment="1">
      <alignment horizontal="center" vertical="center"/>
    </xf>
    <xf numFmtId="0" fontId="0" fillId="2" borderId="3" xfId="0" applyFill="1" applyBorder="1" applyAlignment="1">
      <alignment horizontal="center" vertical="center" textRotation="255" wrapText="1" shrinkToFit="1"/>
    </xf>
    <xf numFmtId="0" fontId="0" fillId="2" borderId="15" xfId="0" applyFill="1" applyBorder="1" applyAlignment="1">
      <alignment horizontal="center" vertical="center" textRotation="255" wrapText="1" shrinkToFit="1"/>
    </xf>
    <xf numFmtId="0" fontId="0" fillId="2" borderId="3" xfId="0" applyFill="1" applyBorder="1" applyAlignment="1">
      <alignment horizontal="center" vertical="center" shrinkToFit="1"/>
    </xf>
    <xf numFmtId="0" fontId="0" fillId="2" borderId="2" xfId="0" applyFill="1" applyBorder="1" applyAlignment="1">
      <alignment horizontal="center" vertical="center" textRotation="255"/>
    </xf>
    <xf numFmtId="0" fontId="0" fillId="2" borderId="3" xfId="0" applyFill="1" applyBorder="1" applyAlignment="1">
      <alignment horizontal="center" vertical="center" textRotation="255"/>
    </xf>
    <xf numFmtId="0" fontId="4" fillId="0" borderId="14"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17" xfId="0" applyFont="1" applyBorder="1" applyAlignment="1">
      <alignment horizontal="center" vertical="center" justifyLastLine="1"/>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11" xfId="0" applyFont="1" applyBorder="1" applyAlignment="1">
      <alignment horizontal="right" vertical="center"/>
    </xf>
    <xf numFmtId="0" fontId="4" fillId="6" borderId="3" xfId="0" applyFont="1" applyFill="1" applyBorder="1" applyAlignment="1">
      <alignment horizontal="center" vertical="center" wrapText="1"/>
    </xf>
    <xf numFmtId="0" fontId="4" fillId="0" borderId="14" xfId="0" applyFont="1" applyBorder="1" applyAlignment="1">
      <alignment horizontal="right" vertical="center"/>
    </xf>
    <xf numFmtId="0" fontId="4" fillId="0" borderId="13" xfId="0" applyFont="1" applyBorder="1" applyAlignment="1">
      <alignment horizontal="right" vertical="center"/>
    </xf>
    <xf numFmtId="0" fontId="4" fillId="0" borderId="17" xfId="0" applyFont="1" applyBorder="1" applyAlignment="1">
      <alignment horizontal="right" vertical="center"/>
    </xf>
    <xf numFmtId="185" fontId="4" fillId="8" borderId="14" xfId="0" applyNumberFormat="1" applyFont="1" applyFill="1" applyBorder="1" applyAlignment="1">
      <alignment horizontal="right" vertical="center"/>
    </xf>
    <xf numFmtId="185" fontId="4" fillId="8" borderId="13" xfId="0" applyNumberFormat="1" applyFont="1" applyFill="1" applyBorder="1" applyAlignment="1">
      <alignment horizontal="right" vertical="center"/>
    </xf>
    <xf numFmtId="185" fontId="4" fillId="8" borderId="17" xfId="0" applyNumberFormat="1" applyFont="1" applyFill="1" applyBorder="1" applyAlignment="1">
      <alignment horizontal="right" vertical="center"/>
    </xf>
    <xf numFmtId="188" fontId="4" fillId="8" borderId="20" xfId="0" applyNumberFormat="1" applyFont="1" applyFill="1" applyBorder="1" applyAlignment="1">
      <alignment horizontal="right" vertical="center"/>
    </xf>
    <xf numFmtId="0" fontId="4" fillId="9" borderId="3" xfId="0" applyFont="1" applyFill="1" applyBorder="1" applyAlignment="1">
      <alignment horizontal="left" vertical="center" wrapText="1"/>
    </xf>
    <xf numFmtId="0" fontId="4" fillId="5" borderId="14" xfId="0" applyFont="1" applyFill="1" applyBorder="1" applyAlignment="1">
      <alignment vertical="center" wrapText="1"/>
    </xf>
    <xf numFmtId="0" fontId="4" fillId="5" borderId="17" xfId="0" applyFont="1" applyFill="1" applyBorder="1" applyAlignment="1">
      <alignment vertical="center" wrapText="1"/>
    </xf>
    <xf numFmtId="185" fontId="4" fillId="5" borderId="14" xfId="0" applyNumberFormat="1" applyFont="1" applyFill="1" applyBorder="1" applyAlignment="1">
      <alignment vertical="center" wrapText="1"/>
    </xf>
    <xf numFmtId="185" fontId="4" fillId="5" borderId="17" xfId="0" applyNumberFormat="1" applyFont="1" applyFill="1" applyBorder="1" applyAlignment="1">
      <alignment vertical="center" wrapText="1"/>
    </xf>
    <xf numFmtId="0" fontId="3" fillId="0" borderId="3" xfId="0" applyFont="1" applyBorder="1" applyAlignment="1">
      <alignment horizontal="left" vertical="center" wrapText="1"/>
    </xf>
    <xf numFmtId="0" fontId="4" fillId="9" borderId="14"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17" xfId="0" applyFont="1" applyFill="1" applyBorder="1" applyAlignment="1">
      <alignment horizontal="center" vertical="center" wrapText="1"/>
    </xf>
    <xf numFmtId="188" fontId="4" fillId="8" borderId="16" xfId="0" applyNumberFormat="1" applyFont="1" applyFill="1" applyBorder="1" applyAlignment="1">
      <alignment vertical="center" justifyLastLine="1"/>
    </xf>
    <xf numFmtId="188" fontId="4" fillId="8" borderId="34" xfId="0" applyNumberFormat="1" applyFont="1" applyFill="1" applyBorder="1" applyAlignment="1">
      <alignment vertical="center" justifyLastLine="1"/>
    </xf>
    <xf numFmtId="188" fontId="4" fillId="8" borderId="35" xfId="0" applyNumberFormat="1" applyFont="1" applyFill="1" applyBorder="1" applyAlignment="1">
      <alignment vertical="center" justifyLastLine="1"/>
    </xf>
    <xf numFmtId="188" fontId="4" fillId="8" borderId="36" xfId="0" applyNumberFormat="1" applyFont="1" applyFill="1" applyBorder="1" applyAlignment="1">
      <alignment vertical="center" justifyLastLine="1"/>
    </xf>
    <xf numFmtId="188" fontId="4" fillId="8" borderId="37" xfId="0" applyNumberFormat="1" applyFont="1" applyFill="1" applyBorder="1" applyAlignment="1">
      <alignment vertical="center" justifyLastLine="1"/>
    </xf>
    <xf numFmtId="188" fontId="4" fillId="8" borderId="38" xfId="0" applyNumberFormat="1" applyFont="1" applyFill="1" applyBorder="1" applyAlignment="1">
      <alignment vertical="center" justifyLastLine="1"/>
    </xf>
    <xf numFmtId="186" fontId="4" fillId="9" borderId="3" xfId="0" applyNumberFormat="1" applyFont="1" applyFill="1" applyBorder="1" applyAlignment="1">
      <alignment vertical="center" wrapText="1" shrinkToFit="1"/>
    </xf>
    <xf numFmtId="0" fontId="4" fillId="2" borderId="14" xfId="0" applyFont="1" applyFill="1" applyBorder="1" applyAlignment="1">
      <alignment horizontal="left" vertical="center" justifyLastLine="1"/>
    </xf>
    <xf numFmtId="0" fontId="4" fillId="6" borderId="13" xfId="0" applyFont="1" applyFill="1" applyBorder="1" applyAlignment="1">
      <alignment horizontal="left" vertical="center" justifyLastLine="1"/>
    </xf>
    <xf numFmtId="0" fontId="4" fillId="6" borderId="17" xfId="0" applyFont="1" applyFill="1" applyBorder="1" applyAlignment="1">
      <alignment horizontal="left" vertical="center" justifyLastLine="1"/>
    </xf>
    <xf numFmtId="0" fontId="4" fillId="6" borderId="4" xfId="0" applyFont="1" applyFill="1" applyBorder="1" applyAlignment="1">
      <alignment horizontal="center" vertical="center" justifyLastLine="1"/>
    </xf>
    <xf numFmtId="0" fontId="4" fillId="6" borderId="5" xfId="0" applyFont="1" applyFill="1" applyBorder="1" applyAlignment="1">
      <alignment horizontal="center" vertical="center" justifyLastLine="1"/>
    </xf>
    <xf numFmtId="0" fontId="4" fillId="6" borderId="11" xfId="0" applyFont="1" applyFill="1" applyBorder="1" applyAlignment="1">
      <alignment horizontal="center" vertical="center" justifyLastLine="1"/>
    </xf>
    <xf numFmtId="0" fontId="4" fillId="6" borderId="6" xfId="0" applyFont="1" applyFill="1" applyBorder="1" applyAlignment="1">
      <alignment horizontal="center" vertical="center" justifyLastLine="1"/>
    </xf>
    <xf numFmtId="0" fontId="4" fillId="6" borderId="7" xfId="0" applyFont="1" applyFill="1" applyBorder="1" applyAlignment="1">
      <alignment horizontal="center" vertical="center" justifyLastLine="1"/>
    </xf>
    <xf numFmtId="0" fontId="4" fillId="6" borderId="39" xfId="0" applyFont="1" applyFill="1" applyBorder="1" applyAlignment="1">
      <alignment horizontal="center" vertical="center" justifyLastLine="1"/>
    </xf>
    <xf numFmtId="0" fontId="0" fillId="2" borderId="14" xfId="0" applyFill="1" applyBorder="1" applyAlignment="1">
      <alignment horizontal="center" vertical="center"/>
    </xf>
    <xf numFmtId="0" fontId="0" fillId="2" borderId="13" xfId="0" applyFill="1" applyBorder="1" applyAlignment="1">
      <alignment horizontal="center" vertical="center"/>
    </xf>
    <xf numFmtId="0" fontId="0" fillId="2" borderId="17" xfId="0" applyFill="1" applyBorder="1" applyAlignment="1">
      <alignment horizontal="center" vertical="center"/>
    </xf>
    <xf numFmtId="0" fontId="4" fillId="2" borderId="14" xfId="0" applyFont="1" applyFill="1" applyBorder="1" applyAlignment="1">
      <alignment vertical="center" shrinkToFit="1"/>
    </xf>
    <xf numFmtId="0" fontId="4" fillId="2" borderId="13" xfId="0" applyFont="1" applyFill="1" applyBorder="1" applyAlignment="1">
      <alignment vertical="center" shrinkToFit="1"/>
    </xf>
    <xf numFmtId="0" fontId="4" fillId="2" borderId="17" xfId="0" applyFont="1" applyFill="1" applyBorder="1" applyAlignment="1">
      <alignment vertical="center" shrinkToFit="1"/>
    </xf>
    <xf numFmtId="0" fontId="4" fillId="2" borderId="4" xfId="0" applyFont="1" applyFill="1" applyBorder="1" applyAlignment="1">
      <alignment horizontal="distributed" vertical="center" justifyLastLine="1"/>
    </xf>
    <xf numFmtId="0" fontId="4" fillId="2" borderId="5" xfId="0" applyFont="1" applyFill="1" applyBorder="1" applyAlignment="1">
      <alignment horizontal="distributed" vertical="center" justifyLastLine="1"/>
    </xf>
    <xf numFmtId="0" fontId="4" fillId="2" borderId="13" xfId="0" applyFont="1" applyFill="1" applyBorder="1" applyAlignment="1">
      <alignment horizontal="distributed" vertical="center" justifyLastLine="1"/>
    </xf>
    <xf numFmtId="0" fontId="4" fillId="2" borderId="17" xfId="0" applyFont="1" applyFill="1" applyBorder="1" applyAlignment="1">
      <alignment horizontal="distributed" vertical="center" justifyLastLine="1"/>
    </xf>
    <xf numFmtId="178" fontId="4" fillId="8" borderId="14" xfId="0" applyNumberFormat="1" applyFont="1" applyFill="1" applyBorder="1" applyAlignment="1">
      <alignment horizontal="right" vertical="center"/>
    </xf>
    <xf numFmtId="178" fontId="4" fillId="8" borderId="17" xfId="0" applyNumberFormat="1" applyFont="1" applyFill="1" applyBorder="1" applyAlignment="1">
      <alignment horizontal="right" vertical="center"/>
    </xf>
    <xf numFmtId="178" fontId="4" fillId="8" borderId="14" xfId="0" applyNumberFormat="1" applyFont="1" applyFill="1" applyBorder="1" applyAlignment="1">
      <alignment vertical="center" justifyLastLine="1"/>
    </xf>
    <xf numFmtId="178" fontId="4" fillId="8" borderId="13" xfId="0" applyNumberFormat="1" applyFont="1" applyFill="1" applyBorder="1" applyAlignment="1">
      <alignment vertical="center" justifyLastLine="1"/>
    </xf>
    <xf numFmtId="178" fontId="4" fillId="8" borderId="17" xfId="0" applyNumberFormat="1" applyFont="1" applyFill="1" applyBorder="1" applyAlignment="1">
      <alignment vertical="center" justifyLastLine="1"/>
    </xf>
    <xf numFmtId="179" fontId="4" fillId="8" borderId="14" xfId="0" applyNumberFormat="1" applyFont="1" applyFill="1" applyBorder="1" applyAlignment="1">
      <alignment horizontal="center" vertical="center" shrinkToFit="1"/>
    </xf>
    <xf numFmtId="179" fontId="4" fillId="8" borderId="13" xfId="0" applyNumberFormat="1" applyFont="1" applyFill="1" applyBorder="1" applyAlignment="1">
      <alignment horizontal="center" vertical="center" shrinkToFit="1"/>
    </xf>
    <xf numFmtId="179" fontId="4" fillId="8" borderId="17" xfId="0" applyNumberFormat="1" applyFont="1" applyFill="1" applyBorder="1" applyAlignment="1">
      <alignment horizontal="center" vertical="center" shrinkToFit="1"/>
    </xf>
    <xf numFmtId="179" fontId="4" fillId="0" borderId="14" xfId="0" applyNumberFormat="1" applyFont="1" applyBorder="1" applyAlignment="1">
      <alignment horizontal="center" vertical="center" shrinkToFit="1"/>
    </xf>
    <xf numFmtId="179" fontId="4" fillId="0" borderId="13" xfId="0" applyNumberFormat="1" applyFont="1" applyBorder="1" applyAlignment="1">
      <alignment horizontal="center" vertical="center" shrinkToFit="1"/>
    </xf>
    <xf numFmtId="179" fontId="4" fillId="0" borderId="17" xfId="0" applyNumberFormat="1" applyFont="1" applyBorder="1" applyAlignment="1">
      <alignment horizontal="center" vertical="center" shrinkToFit="1"/>
    </xf>
    <xf numFmtId="192" fontId="4" fillId="8" borderId="14" xfId="0" applyNumberFormat="1" applyFont="1" applyFill="1" applyBorder="1" applyAlignment="1">
      <alignment horizontal="center" vertical="center" shrinkToFit="1"/>
    </xf>
    <xf numFmtId="192" fontId="4" fillId="8" borderId="13" xfId="0" applyNumberFormat="1" applyFont="1" applyFill="1" applyBorder="1" applyAlignment="1">
      <alignment horizontal="center" vertical="center" shrinkToFit="1"/>
    </xf>
    <xf numFmtId="192" fontId="4" fillId="8" borderId="17" xfId="0" applyNumberFormat="1" applyFont="1" applyFill="1" applyBorder="1" applyAlignment="1">
      <alignment horizontal="center" vertical="center" shrinkToFit="1"/>
    </xf>
    <xf numFmtId="0" fontId="3" fillId="6" borderId="6" xfId="0" applyFont="1" applyFill="1" applyBorder="1" applyAlignment="1">
      <alignment horizontal="left" vertical="center" wrapText="1" justifyLastLine="1"/>
    </xf>
    <xf numFmtId="0" fontId="3" fillId="6" borderId="13" xfId="0" applyFont="1" applyFill="1" applyBorder="1" applyAlignment="1">
      <alignment horizontal="left" vertical="center" justifyLastLine="1"/>
    </xf>
    <xf numFmtId="0" fontId="4" fillId="6" borderId="14" xfId="0" applyFont="1" applyFill="1" applyBorder="1" applyAlignment="1">
      <alignment horizontal="center" vertical="center" wrapText="1" justifyLastLine="1"/>
    </xf>
    <xf numFmtId="0" fontId="4" fillId="6" borderId="13" xfId="0" applyFont="1" applyFill="1" applyBorder="1" applyAlignment="1">
      <alignment horizontal="center" vertical="center" wrapText="1" justifyLastLine="1"/>
    </xf>
    <xf numFmtId="0" fontId="4" fillId="6" borderId="17" xfId="0" applyFont="1" applyFill="1" applyBorder="1" applyAlignment="1">
      <alignment horizontal="center" vertical="center" wrapText="1" justifyLastLine="1"/>
    </xf>
    <xf numFmtId="0" fontId="3" fillId="6" borderId="14" xfId="0" applyFont="1" applyFill="1" applyBorder="1" applyAlignment="1">
      <alignment horizontal="center" vertical="center" wrapText="1" justifyLastLine="1"/>
    </xf>
    <xf numFmtId="0" fontId="3" fillId="6" borderId="13" xfId="0" applyFont="1" applyFill="1" applyBorder="1" applyAlignment="1">
      <alignment horizontal="center" vertical="center" wrapText="1" justifyLastLine="1"/>
    </xf>
    <xf numFmtId="0" fontId="3" fillId="6" borderId="17" xfId="0" applyFont="1" applyFill="1" applyBorder="1" applyAlignment="1">
      <alignment horizontal="center" vertical="center" wrapText="1" justifyLastLine="1"/>
    </xf>
    <xf numFmtId="183" fontId="4" fillId="8" borderId="13" xfId="0" applyNumberFormat="1" applyFont="1" applyFill="1" applyBorder="1" applyAlignment="1">
      <alignment horizontal="center" vertical="center" shrinkToFit="1"/>
    </xf>
    <xf numFmtId="183" fontId="4" fillId="8" borderId="17" xfId="0" applyNumberFormat="1" applyFont="1" applyFill="1" applyBorder="1" applyAlignment="1">
      <alignment horizontal="center" vertical="center" shrinkToFit="1"/>
    </xf>
    <xf numFmtId="179" fontId="4" fillId="0" borderId="4" xfId="0" applyNumberFormat="1" applyFont="1" applyBorder="1" applyAlignment="1">
      <alignment horizontal="left" vertical="center" justifyLastLine="1"/>
    </xf>
    <xf numFmtId="179" fontId="4" fillId="0" borderId="5" xfId="0" applyNumberFormat="1" applyFont="1" applyBorder="1" applyAlignment="1">
      <alignment horizontal="left" vertical="center" justifyLastLine="1"/>
    </xf>
    <xf numFmtId="179" fontId="4" fillId="0" borderId="11" xfId="0" applyNumberFormat="1" applyFont="1" applyBorder="1" applyAlignment="1">
      <alignment horizontal="left" vertical="center" justifyLastLine="1"/>
    </xf>
    <xf numFmtId="179" fontId="4" fillId="0" borderId="33" xfId="0" applyNumberFormat="1" applyFont="1" applyBorder="1" applyAlignment="1">
      <alignment horizontal="left" vertical="center" justifyLastLine="1"/>
    </xf>
    <xf numFmtId="179" fontId="4" fillId="0" borderId="0" xfId="0" applyNumberFormat="1" applyFont="1" applyAlignment="1">
      <alignment horizontal="left" vertical="center" justifyLastLine="1"/>
    </xf>
    <xf numFmtId="179" fontId="4" fillId="0" borderId="10" xfId="0" applyNumberFormat="1" applyFont="1" applyBorder="1" applyAlignment="1">
      <alignment horizontal="left" vertical="center" justifyLastLine="1"/>
    </xf>
    <xf numFmtId="179" fontId="4" fillId="0" borderId="6" xfId="0" applyNumberFormat="1" applyFont="1" applyBorder="1" applyAlignment="1">
      <alignment horizontal="left" vertical="center" justifyLastLine="1"/>
    </xf>
    <xf numFmtId="179" fontId="4" fillId="0" borderId="7" xfId="0" applyNumberFormat="1" applyFont="1" applyBorder="1" applyAlignment="1">
      <alignment horizontal="left" vertical="center" justifyLastLine="1"/>
    </xf>
    <xf numFmtId="179" fontId="4" fillId="0" borderId="39" xfId="0" applyNumberFormat="1" applyFont="1" applyBorder="1" applyAlignment="1">
      <alignment horizontal="left" vertical="center" justifyLastLine="1"/>
    </xf>
    <xf numFmtId="0" fontId="3" fillId="6" borderId="17" xfId="0" applyFont="1" applyFill="1" applyBorder="1" applyAlignment="1">
      <alignment horizontal="left" vertical="center" justifyLastLine="1"/>
    </xf>
    <xf numFmtId="0" fontId="36" fillId="0" borderId="2" xfId="0" applyFont="1" applyBorder="1" applyAlignment="1">
      <alignment vertical="center" wrapText="1"/>
    </xf>
    <xf numFmtId="0" fontId="36" fillId="0" borderId="2" xfId="0" applyFont="1" applyBorder="1" applyAlignment="1">
      <alignment vertical="center" shrinkToFit="1"/>
    </xf>
    <xf numFmtId="0" fontId="36" fillId="0" borderId="3" xfId="0" applyFont="1" applyBorder="1" applyAlignment="1">
      <alignment horizontal="center" vertical="center" wrapText="1"/>
    </xf>
    <xf numFmtId="0" fontId="36" fillId="0" borderId="3" xfId="0" applyFont="1" applyBorder="1" applyAlignment="1">
      <alignment vertical="center" wrapText="1"/>
    </xf>
    <xf numFmtId="0" fontId="36" fillId="0" borderId="3" xfId="0" applyFont="1" applyBorder="1" applyAlignment="1">
      <alignment vertical="center" shrinkToFit="1"/>
    </xf>
    <xf numFmtId="0" fontId="36" fillId="0" borderId="20" xfId="0" applyFont="1" applyBorder="1" applyAlignment="1">
      <alignment vertical="center" wrapText="1"/>
    </xf>
    <xf numFmtId="0" fontId="36" fillId="0" borderId="20" xfId="0" applyFont="1" applyBorder="1" applyAlignment="1">
      <alignment vertical="center" shrinkToFit="1"/>
    </xf>
    <xf numFmtId="179" fontId="36" fillId="0" borderId="3" xfId="0" applyNumberFormat="1" applyFont="1" applyBorder="1" applyAlignment="1">
      <alignment horizontal="center" vertical="center"/>
    </xf>
    <xf numFmtId="192" fontId="36" fillId="8" borderId="3" xfId="0" applyNumberFormat="1" applyFont="1" applyFill="1" applyBorder="1" applyAlignment="1">
      <alignment horizontal="center" vertical="center"/>
    </xf>
    <xf numFmtId="0" fontId="36" fillId="6" borderId="3" xfId="0" applyFont="1" applyFill="1" applyBorder="1" applyAlignment="1">
      <alignment horizontal="center" vertical="center"/>
    </xf>
    <xf numFmtId="0" fontId="36" fillId="12" borderId="3" xfId="0" applyFont="1" applyFill="1" applyBorder="1" applyAlignment="1">
      <alignment horizontal="center" vertical="top" shrinkToFit="1"/>
    </xf>
    <xf numFmtId="0" fontId="36" fillId="9" borderId="3" xfId="0" applyFont="1" applyFill="1" applyBorder="1" applyAlignment="1">
      <alignment horizontal="left" vertical="top" wrapText="1"/>
    </xf>
    <xf numFmtId="0" fontId="36" fillId="6" borderId="4" xfId="0" applyFont="1" applyFill="1" applyBorder="1" applyAlignment="1">
      <alignment horizontal="center" vertical="center"/>
    </xf>
    <xf numFmtId="0" fontId="36" fillId="6" borderId="5" xfId="0" applyFont="1" applyFill="1" applyBorder="1" applyAlignment="1">
      <alignment horizontal="center" vertical="center"/>
    </xf>
    <xf numFmtId="0" fontId="36" fillId="6" borderId="11" xfId="0" applyFont="1" applyFill="1" applyBorder="1" applyAlignment="1">
      <alignment horizontal="center" vertical="center"/>
    </xf>
    <xf numFmtId="0" fontId="36" fillId="6" borderId="6" xfId="0" applyFont="1" applyFill="1" applyBorder="1" applyAlignment="1">
      <alignment horizontal="center" vertical="center"/>
    </xf>
    <xf numFmtId="0" fontId="36" fillId="6" borderId="7" xfId="0" applyFont="1" applyFill="1" applyBorder="1" applyAlignment="1">
      <alignment horizontal="center" vertical="center"/>
    </xf>
    <xf numFmtId="0" fontId="36" fillId="6" borderId="39" xfId="0" applyFont="1" applyFill="1" applyBorder="1" applyAlignment="1">
      <alignment horizontal="center" vertical="center"/>
    </xf>
    <xf numFmtId="49" fontId="36" fillId="12" borderId="3" xfId="0" applyNumberFormat="1" applyFont="1" applyFill="1" applyBorder="1" applyAlignment="1">
      <alignment horizontal="center" vertical="center"/>
    </xf>
    <xf numFmtId="0" fontId="36" fillId="12" borderId="3" xfId="0" applyFont="1" applyFill="1" applyBorder="1" applyAlignment="1">
      <alignment horizontal="center" vertical="center"/>
    </xf>
    <xf numFmtId="0" fontId="36" fillId="12" borderId="3" xfId="0" applyFont="1" applyFill="1" applyBorder="1" applyAlignment="1">
      <alignment horizontal="center" vertical="top" wrapText="1"/>
    </xf>
    <xf numFmtId="180" fontId="36" fillId="8" borderId="6" xfId="0" applyNumberFormat="1" applyFont="1" applyFill="1" applyBorder="1">
      <alignment vertical="center"/>
    </xf>
    <xf numFmtId="180" fontId="36" fillId="8" borderId="7" xfId="0" applyNumberFormat="1" applyFont="1" applyFill="1" applyBorder="1">
      <alignment vertical="center"/>
    </xf>
    <xf numFmtId="180" fontId="36" fillId="8" borderId="39" xfId="0" applyNumberFormat="1" applyFont="1" applyFill="1" applyBorder="1">
      <alignment vertical="center"/>
    </xf>
    <xf numFmtId="183" fontId="36" fillId="8" borderId="6" xfId="0" applyNumberFormat="1" applyFont="1" applyFill="1" applyBorder="1">
      <alignment vertical="center"/>
    </xf>
    <xf numFmtId="183" fontId="36" fillId="8" borderId="39" xfId="0" applyNumberFormat="1" applyFont="1" applyFill="1" applyBorder="1">
      <alignment vertical="center"/>
    </xf>
    <xf numFmtId="0" fontId="42" fillId="9" borderId="7" xfId="0" applyFont="1" applyFill="1" applyBorder="1" applyAlignment="1">
      <alignment horizontal="left" vertical="center"/>
    </xf>
    <xf numFmtId="0" fontId="11" fillId="9" borderId="7" xfId="0" applyFont="1" applyFill="1" applyBorder="1" applyAlignment="1">
      <alignment horizontal="center" vertical="center"/>
    </xf>
    <xf numFmtId="0" fontId="36" fillId="0" borderId="3" xfId="0" applyFont="1" applyBorder="1" applyAlignment="1">
      <alignment horizontal="left" vertical="center"/>
    </xf>
    <xf numFmtId="176" fontId="36" fillId="8" borderId="61" xfId="0" applyNumberFormat="1" applyFont="1" applyFill="1" applyBorder="1">
      <alignment vertical="center"/>
    </xf>
    <xf numFmtId="176" fontId="36" fillId="8" borderId="51" xfId="0" applyNumberFormat="1" applyFont="1" applyFill="1" applyBorder="1">
      <alignment vertical="center"/>
    </xf>
    <xf numFmtId="0" fontId="36" fillId="12" borderId="33" xfId="0" applyFont="1" applyFill="1" applyBorder="1" applyAlignment="1">
      <alignment horizontal="center" vertical="center"/>
    </xf>
    <xf numFmtId="0" fontId="36" fillId="12" borderId="0" xfId="0" applyFont="1" applyFill="1" applyAlignment="1">
      <alignment horizontal="center" vertical="center"/>
    </xf>
    <xf numFmtId="0" fontId="36" fillId="12" borderId="10" xfId="0" applyFont="1" applyFill="1" applyBorder="1" applyAlignment="1">
      <alignment horizontal="center" vertical="center"/>
    </xf>
    <xf numFmtId="0" fontId="36" fillId="12" borderId="6" xfId="0" applyFont="1" applyFill="1" applyBorder="1" applyAlignment="1">
      <alignment horizontal="center" vertical="center"/>
    </xf>
    <xf numFmtId="0" fontId="36" fillId="12" borderId="7" xfId="0" applyFont="1" applyFill="1" applyBorder="1" applyAlignment="1">
      <alignment horizontal="center" vertical="center"/>
    </xf>
    <xf numFmtId="0" fontId="36" fillId="12" borderId="39" xfId="0" applyFont="1" applyFill="1" applyBorder="1" applyAlignment="1">
      <alignment horizontal="center" vertical="center"/>
    </xf>
    <xf numFmtId="176" fontId="36" fillId="8" borderId="62" xfId="0" applyNumberFormat="1" applyFont="1" applyFill="1" applyBorder="1">
      <alignment vertical="center"/>
    </xf>
    <xf numFmtId="176" fontId="36" fillId="8" borderId="63" xfId="0" applyNumberFormat="1" applyFont="1" applyFill="1" applyBorder="1">
      <alignment vertical="center"/>
    </xf>
    <xf numFmtId="176" fontId="36" fillId="8" borderId="64" xfId="0" applyNumberFormat="1" applyFont="1" applyFill="1" applyBorder="1">
      <alignment vertical="center"/>
    </xf>
    <xf numFmtId="176" fontId="36" fillId="8" borderId="6" xfId="0" applyNumberFormat="1" applyFont="1" applyFill="1" applyBorder="1">
      <alignment vertical="center"/>
    </xf>
    <xf numFmtId="176" fontId="36" fillId="8" borderId="7" xfId="0" applyNumberFormat="1" applyFont="1" applyFill="1" applyBorder="1">
      <alignment vertical="center"/>
    </xf>
    <xf numFmtId="176" fontId="36" fillId="8" borderId="39" xfId="0" applyNumberFormat="1" applyFont="1" applyFill="1" applyBorder="1">
      <alignment vertical="center"/>
    </xf>
    <xf numFmtId="176" fontId="36" fillId="8" borderId="65" xfId="0" applyNumberFormat="1" applyFont="1" applyFill="1" applyBorder="1">
      <alignment vertical="center"/>
    </xf>
    <xf numFmtId="0" fontId="43" fillId="9" borderId="0" xfId="0" applyFont="1" applyFill="1" applyAlignment="1">
      <alignment horizontal="left" vertical="center" wrapText="1"/>
    </xf>
    <xf numFmtId="0" fontId="44" fillId="0" borderId="3" xfId="0" applyFont="1" applyBorder="1" applyAlignment="1">
      <alignment horizontal="center" vertical="top" wrapText="1"/>
    </xf>
    <xf numFmtId="0" fontId="43" fillId="0" borderId="0" xfId="0" applyFont="1" applyAlignment="1">
      <alignment horizontal="left" vertical="center" wrapText="1"/>
    </xf>
    <xf numFmtId="179" fontId="40" fillId="0" borderId="3" xfId="0" applyNumberFormat="1" applyFont="1" applyBorder="1" applyAlignment="1">
      <alignment horizontal="right" vertical="center" wrapText="1"/>
    </xf>
    <xf numFmtId="0" fontId="36" fillId="2" borderId="3" xfId="0" applyFont="1" applyFill="1" applyBorder="1" applyAlignment="1">
      <alignment horizontal="center" vertical="center"/>
    </xf>
    <xf numFmtId="3" fontId="40" fillId="0" borderId="3" xfId="0" applyNumberFormat="1" applyFont="1" applyBorder="1" applyAlignment="1">
      <alignment horizontal="right" vertical="center" wrapText="1"/>
    </xf>
    <xf numFmtId="0" fontId="40" fillId="0" borderId="3" xfId="0" applyFont="1" applyBorder="1" applyAlignment="1">
      <alignment horizontal="right" vertical="center" wrapText="1"/>
    </xf>
    <xf numFmtId="184" fontId="40" fillId="0" borderId="3" xfId="0" applyNumberFormat="1" applyFont="1" applyBorder="1" applyAlignment="1">
      <alignment horizontal="right" vertical="center" wrapText="1"/>
    </xf>
    <xf numFmtId="179" fontId="40" fillId="0" borderId="3" xfId="0" applyNumberFormat="1" applyFont="1" applyBorder="1" applyAlignment="1">
      <alignment horizontal="left" vertical="center" wrapText="1"/>
    </xf>
    <xf numFmtId="0" fontId="36" fillId="6" borderId="3" xfId="0" applyFont="1" applyFill="1" applyBorder="1" applyAlignment="1">
      <alignment horizontal="center" vertical="center" wrapText="1"/>
    </xf>
    <xf numFmtId="179" fontId="4" fillId="0" borderId="89" xfId="0" applyNumberFormat="1" applyFont="1" applyBorder="1" applyAlignment="1">
      <alignment horizontal="left" vertical="center" justifyLastLine="1"/>
    </xf>
    <xf numFmtId="0" fontId="4" fillId="6" borderId="89" xfId="0" applyFont="1" applyFill="1" applyBorder="1" applyAlignment="1">
      <alignment horizontal="center" vertical="center" justifyLastLine="1"/>
    </xf>
    <xf numFmtId="0" fontId="36" fillId="9" borderId="3" xfId="0" applyFont="1" applyFill="1" applyBorder="1" applyAlignment="1">
      <alignment horizontal="left" vertical="center" wrapText="1"/>
    </xf>
    <xf numFmtId="186" fontId="36" fillId="9" borderId="3" xfId="0" applyNumberFormat="1" applyFont="1" applyFill="1" applyBorder="1" applyAlignment="1">
      <alignment vertical="center" wrapText="1"/>
    </xf>
    <xf numFmtId="0" fontId="36" fillId="9" borderId="3" xfId="0" applyFont="1" applyFill="1" applyBorder="1" applyAlignment="1">
      <alignment horizontal="center" vertical="center" wrapText="1"/>
    </xf>
    <xf numFmtId="176" fontId="36" fillId="8" borderId="66" xfId="0" applyNumberFormat="1" applyFont="1" applyFill="1" applyBorder="1">
      <alignment vertical="center"/>
    </xf>
    <xf numFmtId="176" fontId="36" fillId="8" borderId="67" xfId="0" applyNumberFormat="1" applyFont="1" applyFill="1" applyBorder="1">
      <alignment vertical="center"/>
    </xf>
    <xf numFmtId="183" fontId="36" fillId="8" borderId="43" xfId="0" applyNumberFormat="1" applyFont="1" applyFill="1" applyBorder="1">
      <alignment vertical="center"/>
    </xf>
    <xf numFmtId="183" fontId="36" fillId="8" borderId="44" xfId="0" applyNumberFormat="1" applyFont="1" applyFill="1" applyBorder="1">
      <alignment vertical="center"/>
    </xf>
    <xf numFmtId="176" fontId="36" fillId="8" borderId="40" xfId="0" applyNumberFormat="1" applyFont="1" applyFill="1" applyBorder="1">
      <alignment vertical="center"/>
    </xf>
    <xf numFmtId="176" fontId="36" fillId="8" borderId="42" xfId="0" applyNumberFormat="1" applyFont="1" applyFill="1" applyBorder="1">
      <alignment vertical="center"/>
    </xf>
    <xf numFmtId="180" fontId="36" fillId="8" borderId="68" xfId="0" applyNumberFormat="1" applyFont="1" applyFill="1" applyBorder="1">
      <alignment vertical="center"/>
    </xf>
    <xf numFmtId="180" fontId="36" fillId="8" borderId="69" xfId="0" applyNumberFormat="1" applyFont="1" applyFill="1" applyBorder="1">
      <alignment vertical="center"/>
    </xf>
    <xf numFmtId="180" fontId="36" fillId="8" borderId="70" xfId="0" applyNumberFormat="1" applyFont="1" applyFill="1" applyBorder="1">
      <alignment vertical="center"/>
    </xf>
    <xf numFmtId="0" fontId="36" fillId="12" borderId="4" xfId="0" applyFont="1" applyFill="1" applyBorder="1" applyAlignment="1">
      <alignment horizontal="center" vertical="center"/>
    </xf>
    <xf numFmtId="0" fontId="36" fillId="12" borderId="5" xfId="0" applyFont="1" applyFill="1" applyBorder="1" applyAlignment="1">
      <alignment horizontal="center" vertical="center"/>
    </xf>
    <xf numFmtId="0" fontId="36" fillId="12" borderId="11" xfId="0" applyFont="1" applyFill="1" applyBorder="1" applyAlignment="1">
      <alignment horizontal="center" vertical="center"/>
    </xf>
    <xf numFmtId="0" fontId="36" fillId="12" borderId="71" xfId="0" applyFont="1" applyFill="1" applyBorder="1" applyAlignment="1">
      <alignment horizontal="center" vertical="center"/>
    </xf>
    <xf numFmtId="0" fontId="36" fillId="12" borderId="72" xfId="0" applyFont="1" applyFill="1" applyBorder="1" applyAlignment="1">
      <alignment horizontal="center" vertical="center"/>
    </xf>
    <xf numFmtId="0" fontId="36" fillId="12" borderId="73" xfId="0" applyFont="1" applyFill="1" applyBorder="1" applyAlignment="1">
      <alignment horizontal="center" vertical="center"/>
    </xf>
    <xf numFmtId="176" fontId="36" fillId="8" borderId="4" xfId="0" applyNumberFormat="1" applyFont="1" applyFill="1" applyBorder="1">
      <alignment vertical="center"/>
    </xf>
    <xf numFmtId="176" fontId="36" fillId="8" borderId="5" xfId="0" applyNumberFormat="1" applyFont="1" applyFill="1" applyBorder="1">
      <alignment vertical="center"/>
    </xf>
    <xf numFmtId="176" fontId="36" fillId="8" borderId="11" xfId="0" applyNumberFormat="1" applyFont="1" applyFill="1" applyBorder="1">
      <alignment vertical="center"/>
    </xf>
    <xf numFmtId="176" fontId="36" fillId="8" borderId="71" xfId="0" applyNumberFormat="1" applyFont="1" applyFill="1" applyBorder="1">
      <alignment vertical="center"/>
    </xf>
    <xf numFmtId="176" fontId="36" fillId="8" borderId="72" xfId="0" applyNumberFormat="1" applyFont="1" applyFill="1" applyBorder="1">
      <alignment vertical="center"/>
    </xf>
    <xf numFmtId="176" fontId="36" fillId="8" borderId="73" xfId="0" applyNumberFormat="1" applyFont="1" applyFill="1" applyBorder="1">
      <alignment vertical="center"/>
    </xf>
    <xf numFmtId="176" fontId="36" fillId="8" borderId="41" xfId="0" applyNumberFormat="1" applyFont="1" applyFill="1" applyBorder="1">
      <alignment vertical="center"/>
    </xf>
    <xf numFmtId="180" fontId="36" fillId="8" borderId="43" xfId="0" applyNumberFormat="1" applyFont="1" applyFill="1" applyBorder="1">
      <alignment vertical="center"/>
    </xf>
    <xf numFmtId="180" fontId="36" fillId="8" borderId="45" xfId="0" applyNumberFormat="1" applyFont="1" applyFill="1" applyBorder="1">
      <alignment vertical="center"/>
    </xf>
    <xf numFmtId="180" fontId="36" fillId="8" borderId="44" xfId="0" applyNumberFormat="1" applyFont="1" applyFill="1" applyBorder="1">
      <alignment vertical="center"/>
    </xf>
    <xf numFmtId="0" fontId="36" fillId="12" borderId="4" xfId="0" applyFont="1" applyFill="1" applyBorder="1" applyAlignment="1">
      <alignment horizontal="center" vertical="center" shrinkToFit="1"/>
    </xf>
    <xf numFmtId="0" fontId="36" fillId="12" borderId="5" xfId="0" applyFont="1" applyFill="1" applyBorder="1" applyAlignment="1">
      <alignment horizontal="center" vertical="center" shrinkToFit="1"/>
    </xf>
    <xf numFmtId="0" fontId="36" fillId="12" borderId="11" xfId="0" applyFont="1" applyFill="1" applyBorder="1" applyAlignment="1">
      <alignment horizontal="center" vertical="center" shrinkToFit="1"/>
    </xf>
    <xf numFmtId="0" fontId="36" fillId="12" borderId="6" xfId="0" applyFont="1" applyFill="1" applyBorder="1" applyAlignment="1">
      <alignment horizontal="center" vertical="center" shrinkToFit="1"/>
    </xf>
    <xf numFmtId="0" fontId="36" fillId="12" borderId="7" xfId="0" applyFont="1" applyFill="1" applyBorder="1" applyAlignment="1">
      <alignment horizontal="center" vertical="center" shrinkToFit="1"/>
    </xf>
    <xf numFmtId="0" fontId="36" fillId="12" borderId="39" xfId="0" applyFont="1" applyFill="1" applyBorder="1" applyAlignment="1">
      <alignment horizontal="center" vertical="center" shrinkToFit="1"/>
    </xf>
    <xf numFmtId="176" fontId="36" fillId="8" borderId="74" xfId="0" applyNumberFormat="1" applyFont="1" applyFill="1" applyBorder="1">
      <alignment vertical="center"/>
    </xf>
    <xf numFmtId="0" fontId="36" fillId="12" borderId="33" xfId="0" applyFont="1" applyFill="1" applyBorder="1" applyAlignment="1">
      <alignment horizontal="center" vertical="center" shrinkToFit="1"/>
    </xf>
    <xf numFmtId="0" fontId="36" fillId="12" borderId="10" xfId="0" applyFont="1" applyFill="1" applyBorder="1" applyAlignment="1">
      <alignment horizontal="center" vertical="center" shrinkToFit="1"/>
    </xf>
    <xf numFmtId="176" fontId="36" fillId="8" borderId="8" xfId="0" applyNumberFormat="1" applyFont="1" applyFill="1" applyBorder="1">
      <alignment vertical="center"/>
    </xf>
    <xf numFmtId="0" fontId="36" fillId="12" borderId="14" xfId="0" applyFont="1" applyFill="1" applyBorder="1" applyAlignment="1">
      <alignment horizontal="center" vertical="center"/>
    </xf>
    <xf numFmtId="0" fontId="36" fillId="12" borderId="13" xfId="0" applyFont="1" applyFill="1" applyBorder="1" applyAlignment="1">
      <alignment horizontal="center" vertical="center"/>
    </xf>
    <xf numFmtId="0" fontId="36" fillId="12" borderId="17" xfId="0" applyFont="1" applyFill="1" applyBorder="1" applyAlignment="1">
      <alignment horizontal="center" vertical="center"/>
    </xf>
    <xf numFmtId="0" fontId="36" fillId="12" borderId="4" xfId="0" applyFont="1" applyFill="1" applyBorder="1" applyAlignment="1">
      <alignment horizontal="center" vertical="center" wrapText="1"/>
    </xf>
    <xf numFmtId="0" fontId="36" fillId="12" borderId="5" xfId="0" applyFont="1" applyFill="1" applyBorder="1" applyAlignment="1">
      <alignment horizontal="center" vertical="center" wrapText="1"/>
    </xf>
    <xf numFmtId="0" fontId="36" fillId="12" borderId="11" xfId="0" applyFont="1" applyFill="1" applyBorder="1" applyAlignment="1">
      <alignment horizontal="center" vertical="center" wrapText="1"/>
    </xf>
    <xf numFmtId="0" fontId="36" fillId="12" borderId="33" xfId="0" applyFont="1" applyFill="1" applyBorder="1" applyAlignment="1">
      <alignment horizontal="center" vertical="center" wrapText="1"/>
    </xf>
    <xf numFmtId="0" fontId="36" fillId="12" borderId="0" xfId="0" applyFont="1" applyFill="1" applyAlignment="1">
      <alignment horizontal="center" vertical="center" wrapText="1"/>
    </xf>
    <xf numFmtId="0" fontId="36" fillId="12" borderId="10" xfId="0" applyFont="1" applyFill="1" applyBorder="1" applyAlignment="1">
      <alignment horizontal="center" vertical="center" wrapText="1"/>
    </xf>
    <xf numFmtId="0" fontId="36" fillId="12" borderId="6" xfId="0" applyFont="1" applyFill="1" applyBorder="1" applyAlignment="1">
      <alignment horizontal="center" vertical="center" wrapText="1"/>
    </xf>
    <xf numFmtId="0" fontId="36" fillId="12" borderId="7" xfId="0" applyFont="1" applyFill="1" applyBorder="1" applyAlignment="1">
      <alignment horizontal="center" vertical="center" wrapText="1"/>
    </xf>
    <xf numFmtId="0" fontId="36" fillId="12" borderId="39" xfId="0" applyFont="1" applyFill="1" applyBorder="1" applyAlignment="1">
      <alignment horizontal="center" vertical="center" wrapText="1"/>
    </xf>
    <xf numFmtId="0" fontId="45" fillId="12" borderId="4" xfId="0" applyFont="1" applyFill="1" applyBorder="1" applyAlignment="1">
      <alignment horizontal="center" vertical="center" wrapText="1"/>
    </xf>
    <xf numFmtId="0" fontId="45" fillId="12" borderId="11" xfId="0" applyFont="1" applyFill="1" applyBorder="1" applyAlignment="1">
      <alignment horizontal="center" vertical="center"/>
    </xf>
    <xf numFmtId="0" fontId="45" fillId="12" borderId="33" xfId="0" applyFont="1" applyFill="1" applyBorder="1" applyAlignment="1">
      <alignment horizontal="center" vertical="center"/>
    </xf>
    <xf numFmtId="0" fontId="45" fillId="12" borderId="10" xfId="0" applyFont="1" applyFill="1" applyBorder="1" applyAlignment="1">
      <alignment horizontal="center" vertical="center"/>
    </xf>
    <xf numFmtId="0" fontId="45" fillId="12" borderId="6" xfId="0" applyFont="1" applyFill="1" applyBorder="1" applyAlignment="1">
      <alignment horizontal="center" vertical="center"/>
    </xf>
    <xf numFmtId="0" fontId="45" fillId="12" borderId="39" xfId="0" applyFont="1" applyFill="1" applyBorder="1" applyAlignment="1">
      <alignment horizontal="center" vertical="center"/>
    </xf>
    <xf numFmtId="0" fontId="36" fillId="12" borderId="14" xfId="0" applyFont="1" applyFill="1" applyBorder="1" applyAlignment="1">
      <alignment horizontal="center" vertical="center" shrinkToFit="1"/>
    </xf>
    <xf numFmtId="0" fontId="36" fillId="12" borderId="17" xfId="0" applyFont="1" applyFill="1" applyBorder="1" applyAlignment="1">
      <alignment horizontal="center" vertical="center" shrinkToFit="1"/>
    </xf>
    <xf numFmtId="176" fontId="36" fillId="8" borderId="33" xfId="0" applyNumberFormat="1" applyFont="1" applyFill="1" applyBorder="1">
      <alignment vertical="center"/>
    </xf>
    <xf numFmtId="176" fontId="36" fillId="8" borderId="0" xfId="0" applyNumberFormat="1" applyFont="1" applyFill="1">
      <alignment vertical="center"/>
    </xf>
    <xf numFmtId="176" fontId="36" fillId="8" borderId="10" xfId="0" applyNumberFormat="1" applyFont="1" applyFill="1" applyBorder="1">
      <alignment vertical="center"/>
    </xf>
    <xf numFmtId="180" fontId="36" fillId="8" borderId="71" xfId="0" applyNumberFormat="1" applyFont="1" applyFill="1" applyBorder="1">
      <alignment vertical="center"/>
    </xf>
    <xf numFmtId="180" fontId="36" fillId="8" borderId="72" xfId="0" applyNumberFormat="1" applyFont="1" applyFill="1" applyBorder="1">
      <alignment vertical="center"/>
    </xf>
    <xf numFmtId="180" fontId="36" fillId="8" borderId="73" xfId="0" applyNumberFormat="1" applyFont="1" applyFill="1" applyBorder="1">
      <alignment vertical="center"/>
    </xf>
    <xf numFmtId="176" fontId="36" fillId="4" borderId="40" xfId="0" applyNumberFormat="1" applyFont="1" applyFill="1" applyBorder="1" applyAlignment="1">
      <alignment horizontal="right" vertical="center"/>
    </xf>
    <xf numFmtId="176" fontId="36" fillId="4" borderId="42" xfId="0" applyNumberFormat="1" applyFont="1" applyFill="1" applyBorder="1" applyAlignment="1">
      <alignment horizontal="right" vertical="center"/>
    </xf>
    <xf numFmtId="180" fontId="36" fillId="4" borderId="6" xfId="0" applyNumberFormat="1" applyFont="1" applyFill="1" applyBorder="1" applyAlignment="1">
      <alignment horizontal="right" vertical="center"/>
    </xf>
    <xf numFmtId="180" fontId="36" fillId="4" borderId="7" xfId="0" applyNumberFormat="1" applyFont="1" applyFill="1" applyBorder="1" applyAlignment="1">
      <alignment horizontal="right" vertical="center"/>
    </xf>
    <xf numFmtId="180" fontId="36" fillId="4" borderId="39" xfId="0" applyNumberFormat="1" applyFont="1" applyFill="1" applyBorder="1" applyAlignment="1">
      <alignment horizontal="right" vertical="center"/>
    </xf>
    <xf numFmtId="176" fontId="36" fillId="4" borderId="40" xfId="0" applyNumberFormat="1" applyFont="1" applyFill="1" applyBorder="1" applyAlignment="1">
      <alignment horizontal="center" vertical="center"/>
    </xf>
    <xf numFmtId="176" fontId="36" fillId="4" borderId="42" xfId="0" applyNumberFormat="1" applyFont="1" applyFill="1" applyBorder="1" applyAlignment="1">
      <alignment horizontal="center" vertical="center"/>
    </xf>
    <xf numFmtId="180" fontId="36" fillId="4" borderId="43" xfId="0" applyNumberFormat="1" applyFont="1" applyFill="1" applyBorder="1" applyAlignment="1">
      <alignment horizontal="center" vertical="center"/>
    </xf>
    <xf numFmtId="180" fontId="36" fillId="4" borderId="44" xfId="0" applyNumberFormat="1" applyFont="1" applyFill="1" applyBorder="1" applyAlignment="1">
      <alignment horizontal="center" vertical="center"/>
    </xf>
    <xf numFmtId="176" fontId="36" fillId="4" borderId="4" xfId="0" applyNumberFormat="1" applyFont="1" applyFill="1" applyBorder="1" applyAlignment="1">
      <alignment horizontal="right" vertical="center"/>
    </xf>
    <xf numFmtId="176" fontId="36" fillId="4" borderId="5" xfId="0" applyNumberFormat="1" applyFont="1" applyFill="1" applyBorder="1" applyAlignment="1">
      <alignment horizontal="right" vertical="center"/>
    </xf>
    <xf numFmtId="176" fontId="36" fillId="4" borderId="11" xfId="0" applyNumberFormat="1" applyFont="1" applyFill="1" applyBorder="1" applyAlignment="1">
      <alignment horizontal="right" vertical="center"/>
    </xf>
    <xf numFmtId="176" fontId="36" fillId="4" borderId="6" xfId="0" applyNumberFormat="1" applyFont="1" applyFill="1" applyBorder="1" applyAlignment="1">
      <alignment horizontal="right" vertical="center"/>
    </xf>
    <xf numFmtId="176" fontId="36" fillId="4" borderId="7" xfId="0" applyNumberFormat="1" applyFont="1" applyFill="1" applyBorder="1" applyAlignment="1">
      <alignment horizontal="right" vertical="center"/>
    </xf>
    <xf numFmtId="176" fontId="36" fillId="4" borderId="39" xfId="0" applyNumberFormat="1" applyFont="1" applyFill="1" applyBorder="1" applyAlignment="1">
      <alignment horizontal="right" vertical="center"/>
    </xf>
    <xf numFmtId="176" fontId="36" fillId="4" borderId="8" xfId="0" applyNumberFormat="1" applyFont="1" applyFill="1" applyBorder="1" applyAlignment="1">
      <alignment horizontal="right" vertical="center"/>
    </xf>
    <xf numFmtId="176" fontId="36" fillId="4" borderId="61" xfId="0" applyNumberFormat="1" applyFont="1" applyFill="1" applyBorder="1" applyAlignment="1">
      <alignment horizontal="right" vertical="center"/>
    </xf>
    <xf numFmtId="176" fontId="36" fillId="4" borderId="51" xfId="0" applyNumberFormat="1" applyFont="1" applyFill="1" applyBorder="1" applyAlignment="1">
      <alignment horizontal="right" vertical="center"/>
    </xf>
    <xf numFmtId="176" fontId="36" fillId="4" borderId="33" xfId="0" applyNumberFormat="1" applyFont="1" applyFill="1" applyBorder="1" applyAlignment="1">
      <alignment horizontal="right" vertical="center"/>
    </xf>
    <xf numFmtId="176" fontId="36" fillId="4" borderId="0" xfId="0" applyNumberFormat="1" applyFont="1" applyFill="1" applyAlignment="1">
      <alignment horizontal="right" vertical="center"/>
    </xf>
    <xf numFmtId="176" fontId="36" fillId="4" borderId="10" xfId="0" applyNumberFormat="1" applyFont="1" applyFill="1" applyBorder="1" applyAlignment="1">
      <alignment horizontal="right" vertical="center"/>
    </xf>
    <xf numFmtId="176" fontId="36" fillId="4" borderId="65" xfId="0" applyNumberFormat="1" applyFont="1" applyFill="1" applyBorder="1" applyAlignment="1">
      <alignment horizontal="right" vertical="center"/>
    </xf>
    <xf numFmtId="176" fontId="36" fillId="4" borderId="61" xfId="0" applyNumberFormat="1" applyFont="1" applyFill="1" applyBorder="1" applyAlignment="1">
      <alignment horizontal="center" vertical="center"/>
    </xf>
    <xf numFmtId="176" fontId="36" fillId="4" borderId="51" xfId="0" applyNumberFormat="1" applyFont="1" applyFill="1" applyBorder="1" applyAlignment="1">
      <alignment horizontal="center" vertical="center"/>
    </xf>
    <xf numFmtId="176" fontId="36" fillId="4" borderId="66" xfId="0" applyNumberFormat="1" applyFont="1" applyFill="1" applyBorder="1" applyAlignment="1">
      <alignment horizontal="center" vertical="center"/>
    </xf>
    <xf numFmtId="176" fontId="36" fillId="4" borderId="67" xfId="0" applyNumberFormat="1" applyFont="1" applyFill="1" applyBorder="1" applyAlignment="1">
      <alignment horizontal="center" vertical="center"/>
    </xf>
    <xf numFmtId="180" fontId="36" fillId="4" borderId="71" xfId="0" applyNumberFormat="1" applyFont="1" applyFill="1" applyBorder="1" applyAlignment="1">
      <alignment horizontal="right" vertical="center"/>
    </xf>
    <xf numFmtId="180" fontId="36" fillId="4" borderId="72" xfId="0" applyNumberFormat="1" applyFont="1" applyFill="1" applyBorder="1" applyAlignment="1">
      <alignment horizontal="right" vertical="center"/>
    </xf>
    <xf numFmtId="180" fontId="36" fillId="4" borderId="73" xfId="0" applyNumberFormat="1" applyFont="1" applyFill="1" applyBorder="1" applyAlignment="1">
      <alignment horizontal="right" vertical="center"/>
    </xf>
    <xf numFmtId="180" fontId="36" fillId="4" borderId="68" xfId="0" applyNumberFormat="1" applyFont="1" applyFill="1" applyBorder="1" applyAlignment="1">
      <alignment horizontal="center" vertical="center"/>
    </xf>
    <xf numFmtId="180" fontId="36" fillId="4" borderId="70" xfId="0" applyNumberFormat="1" applyFont="1" applyFill="1" applyBorder="1" applyAlignment="1">
      <alignment horizontal="center" vertical="center"/>
    </xf>
    <xf numFmtId="0" fontId="46" fillId="12" borderId="4" xfId="0" applyFont="1" applyFill="1" applyBorder="1" applyAlignment="1">
      <alignment horizontal="center" vertical="center" wrapText="1" shrinkToFit="1"/>
    </xf>
    <xf numFmtId="0" fontId="46" fillId="12" borderId="11" xfId="0" applyFont="1" applyFill="1" applyBorder="1" applyAlignment="1">
      <alignment horizontal="center" vertical="center" wrapText="1" shrinkToFit="1"/>
    </xf>
    <xf numFmtId="0" fontId="46" fillId="12" borderId="6" xfId="0" applyFont="1" applyFill="1" applyBorder="1" applyAlignment="1">
      <alignment horizontal="center" vertical="center" wrapText="1" shrinkToFit="1"/>
    </xf>
    <xf numFmtId="0" fontId="46" fillId="12" borderId="39" xfId="0" applyFont="1" applyFill="1" applyBorder="1" applyAlignment="1">
      <alignment horizontal="center" vertical="center" wrapText="1" shrinkToFit="1"/>
    </xf>
    <xf numFmtId="176" fontId="36" fillId="4" borderId="71" xfId="0" applyNumberFormat="1" applyFont="1" applyFill="1" applyBorder="1" applyAlignment="1">
      <alignment horizontal="right" vertical="center"/>
    </xf>
    <xf numFmtId="176" fontId="36" fillId="4" borderId="72" xfId="0" applyNumberFormat="1" applyFont="1" applyFill="1" applyBorder="1" applyAlignment="1">
      <alignment horizontal="right" vertical="center"/>
    </xf>
    <xf numFmtId="176" fontId="36" fillId="4" borderId="73" xfId="0" applyNumberFormat="1" applyFont="1" applyFill="1" applyBorder="1" applyAlignment="1">
      <alignment horizontal="right" vertical="center"/>
    </xf>
    <xf numFmtId="0" fontId="36" fillId="12" borderId="3" xfId="0" applyFont="1" applyFill="1" applyBorder="1" applyAlignment="1">
      <alignment horizontal="left" vertical="center"/>
    </xf>
    <xf numFmtId="0" fontId="36" fillId="0" borderId="3" xfId="0" applyFont="1" applyBorder="1" applyAlignment="1">
      <alignment horizontal="left" vertical="top"/>
    </xf>
    <xf numFmtId="0" fontId="1" fillId="8" borderId="14" xfId="3" applyFill="1" applyBorder="1" applyAlignment="1">
      <alignment horizontal="center" vertical="center"/>
    </xf>
    <xf numFmtId="0" fontId="1" fillId="8" borderId="17" xfId="3" applyFill="1" applyBorder="1" applyAlignment="1">
      <alignment horizontal="center" vertical="center"/>
    </xf>
    <xf numFmtId="0" fontId="1" fillId="8" borderId="13" xfId="3" applyFill="1" applyBorder="1" applyAlignment="1">
      <alignment horizontal="center" vertical="center"/>
    </xf>
    <xf numFmtId="0" fontId="4" fillId="4" borderId="75" xfId="0" applyFont="1" applyFill="1" applyBorder="1" applyAlignment="1">
      <alignment vertical="top" wrapText="1"/>
    </xf>
    <xf numFmtId="0" fontId="4" fillId="4" borderId="76" xfId="0" applyFont="1" applyFill="1" applyBorder="1" applyAlignment="1">
      <alignment vertical="top" wrapText="1"/>
    </xf>
    <xf numFmtId="0" fontId="4" fillId="4" borderId="77" xfId="0" applyFont="1" applyFill="1" applyBorder="1" applyAlignment="1">
      <alignment vertical="top" wrapText="1"/>
    </xf>
    <xf numFmtId="0" fontId="4" fillId="4" borderId="78" xfId="0" applyFont="1" applyFill="1" applyBorder="1" applyAlignment="1">
      <alignment vertical="top" wrapText="1"/>
    </xf>
    <xf numFmtId="0" fontId="4" fillId="4" borderId="79" xfId="0" applyFont="1" applyFill="1" applyBorder="1" applyAlignment="1">
      <alignment vertical="top" wrapText="1"/>
    </xf>
    <xf numFmtId="0" fontId="4" fillId="4" borderId="80" xfId="0" applyFont="1" applyFill="1" applyBorder="1" applyAlignment="1">
      <alignment vertical="top" wrapText="1"/>
    </xf>
    <xf numFmtId="0" fontId="3" fillId="12" borderId="20" xfId="3" applyFont="1" applyFill="1" applyBorder="1" applyAlignment="1">
      <alignment horizontal="center" vertical="center" wrapText="1"/>
    </xf>
    <xf numFmtId="0" fontId="3" fillId="12" borderId="3" xfId="3" applyFont="1" applyFill="1" applyBorder="1" applyAlignment="1">
      <alignment horizontal="center" vertical="center" wrapText="1"/>
    </xf>
    <xf numFmtId="0" fontId="3" fillId="12" borderId="4" xfId="3" applyFont="1" applyFill="1" applyBorder="1" applyAlignment="1">
      <alignment horizontal="center" vertical="center" textRotation="255" shrinkToFit="1"/>
    </xf>
    <xf numFmtId="0" fontId="3" fillId="12" borderId="11" xfId="3" applyFont="1" applyFill="1" applyBorder="1" applyAlignment="1">
      <alignment horizontal="center" vertical="center" textRotation="255" shrinkToFit="1"/>
    </xf>
    <xf numFmtId="0" fontId="3" fillId="12" borderId="33" xfId="3" applyFont="1" applyFill="1" applyBorder="1" applyAlignment="1">
      <alignment horizontal="center" vertical="center" textRotation="255" shrinkToFit="1"/>
    </xf>
    <xf numFmtId="0" fontId="3" fillId="12" borderId="10" xfId="3" applyFont="1" applyFill="1" applyBorder="1" applyAlignment="1">
      <alignment horizontal="center" vertical="center" textRotation="255" shrinkToFit="1"/>
    </xf>
    <xf numFmtId="0" fontId="1" fillId="0" borderId="14" xfId="3" applyBorder="1" applyAlignment="1">
      <alignment horizontal="center" vertical="center"/>
    </xf>
    <xf numFmtId="0" fontId="1" fillId="0" borderId="17" xfId="3" applyBorder="1" applyAlignment="1">
      <alignment horizontal="center" vertical="center"/>
    </xf>
    <xf numFmtId="0" fontId="3" fillId="12" borderId="3" xfId="3" applyFont="1" applyFill="1" applyBorder="1" applyAlignment="1">
      <alignment horizontal="center" vertical="center" textRotation="255" shrinkToFit="1"/>
    </xf>
    <xf numFmtId="0" fontId="1" fillId="8" borderId="14" xfId="3" applyFill="1" applyBorder="1" applyAlignment="1">
      <alignment horizontal="center" vertical="center" shrinkToFit="1"/>
    </xf>
    <xf numFmtId="0" fontId="1" fillId="8" borderId="17" xfId="3" applyFill="1" applyBorder="1" applyAlignment="1">
      <alignment horizontal="center" vertical="center" shrinkToFit="1"/>
    </xf>
    <xf numFmtId="0" fontId="45" fillId="12" borderId="3" xfId="3" applyFont="1" applyFill="1" applyBorder="1" applyAlignment="1">
      <alignment horizontal="center" vertical="center" textRotation="255" shrinkToFit="1"/>
    </xf>
    <xf numFmtId="0" fontId="4" fillId="0" borderId="89" xfId="0" applyFont="1" applyBorder="1" applyAlignment="1">
      <alignment horizontal="left" vertical="center" justifyLastLine="1"/>
    </xf>
    <xf numFmtId="0" fontId="4" fillId="0" borderId="90" xfId="0" applyFont="1" applyBorder="1" applyAlignment="1">
      <alignment horizontal="left" vertical="center" justifyLastLine="1"/>
    </xf>
    <xf numFmtId="179" fontId="4" fillId="0" borderId="91" xfId="0" applyNumberFormat="1" applyFont="1" applyBorder="1" applyAlignment="1">
      <alignment horizontal="left" vertical="center" justifyLastLine="1"/>
    </xf>
    <xf numFmtId="0" fontId="4" fillId="6" borderId="90" xfId="0" applyFont="1" applyFill="1" applyBorder="1" applyAlignment="1">
      <alignment horizontal="center" vertical="center" justifyLastLine="1"/>
    </xf>
    <xf numFmtId="0" fontId="36" fillId="0" borderId="3" xfId="0" applyFont="1" applyBorder="1" applyAlignment="1">
      <alignment horizontal="left" vertical="center" justifyLastLine="1"/>
    </xf>
    <xf numFmtId="0" fontId="36" fillId="6" borderId="3" xfId="0" applyFont="1" applyFill="1" applyBorder="1" applyAlignment="1">
      <alignment horizontal="center" vertical="center" justifyLastLine="1"/>
    </xf>
    <xf numFmtId="0" fontId="4" fillId="6" borderId="91" xfId="0" applyFont="1" applyFill="1" applyBorder="1" applyAlignment="1">
      <alignment horizontal="center" vertical="center" justifyLastLine="1"/>
    </xf>
    <xf numFmtId="0" fontId="36" fillId="6" borderId="3" xfId="0" applyFont="1" applyFill="1" applyBorder="1" applyAlignment="1">
      <alignment horizontal="center" vertical="center" shrinkToFit="1"/>
    </xf>
    <xf numFmtId="0" fontId="36" fillId="9" borderId="3" xfId="0" applyFont="1" applyFill="1" applyBorder="1" applyAlignment="1">
      <alignment horizontal="left" vertical="center"/>
    </xf>
    <xf numFmtId="186" fontId="4" fillId="9" borderId="3" xfId="0" applyNumberFormat="1" applyFont="1" applyFill="1" applyBorder="1" applyAlignment="1">
      <alignment vertical="center" wrapText="1"/>
    </xf>
    <xf numFmtId="179" fontId="4" fillId="8" borderId="3" xfId="0" applyNumberFormat="1" applyFont="1" applyFill="1" applyBorder="1" applyAlignment="1">
      <alignment horizontal="center" vertical="center" wrapText="1"/>
    </xf>
    <xf numFmtId="179" fontId="4" fillId="0" borderId="3" xfId="0" applyNumberFormat="1" applyFont="1" applyBorder="1" applyAlignment="1">
      <alignment horizontal="center" vertical="center" wrapText="1"/>
    </xf>
    <xf numFmtId="0" fontId="4" fillId="9" borderId="14" xfId="0" applyFont="1" applyFill="1" applyBorder="1" applyAlignment="1">
      <alignment horizontal="left" vertical="center" wrapText="1"/>
    </xf>
    <xf numFmtId="0" fontId="4" fillId="9" borderId="13" xfId="0" applyFont="1" applyFill="1" applyBorder="1" applyAlignment="1">
      <alignment horizontal="left" vertical="center" wrapText="1"/>
    </xf>
    <xf numFmtId="0" fontId="4" fillId="9" borderId="17" xfId="0" applyFont="1" applyFill="1" applyBorder="1" applyAlignment="1">
      <alignment horizontal="left" vertical="center" wrapText="1"/>
    </xf>
    <xf numFmtId="0" fontId="40" fillId="9" borderId="0" xfId="0" applyFont="1" applyFill="1" applyAlignment="1">
      <alignment horizontal="left" vertical="center" wrapText="1"/>
    </xf>
    <xf numFmtId="0" fontId="4" fillId="4" borderId="81" xfId="0" applyFont="1" applyFill="1" applyBorder="1" applyAlignment="1">
      <alignment vertical="top" wrapText="1"/>
    </xf>
    <xf numFmtId="0" fontId="4" fillId="4" borderId="82" xfId="0" applyFont="1" applyFill="1" applyBorder="1" applyAlignment="1">
      <alignment vertical="top" wrapText="1"/>
    </xf>
    <xf numFmtId="0" fontId="2" fillId="6" borderId="4"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6" borderId="6" xfId="0" applyFont="1" applyFill="1" applyBorder="1" applyAlignment="1">
      <alignment horizontal="center" vertical="center" shrinkToFit="1"/>
    </xf>
    <xf numFmtId="0" fontId="4" fillId="6" borderId="39" xfId="0" applyFont="1" applyFill="1" applyBorder="1" applyAlignment="1">
      <alignment horizontal="center" vertical="center" shrinkToFit="1"/>
    </xf>
    <xf numFmtId="0" fontId="4" fillId="6" borderId="2" xfId="0" applyFont="1" applyFill="1" applyBorder="1" applyAlignment="1">
      <alignment horizontal="center" vertical="center"/>
    </xf>
    <xf numFmtId="0" fontId="3" fillId="12" borderId="2" xfId="3" applyFont="1" applyFill="1" applyBorder="1" applyAlignment="1">
      <alignment horizontal="center" vertical="center" textRotation="255" shrinkToFit="1"/>
    </xf>
    <xf numFmtId="0" fontId="3" fillId="12" borderId="20" xfId="3" applyFont="1" applyFill="1" applyBorder="1" applyAlignment="1">
      <alignment horizontal="center" vertical="center" textRotation="255" shrinkToFit="1"/>
    </xf>
    <xf numFmtId="0" fontId="3" fillId="12" borderId="4" xfId="3" applyFont="1" applyFill="1" applyBorder="1" applyAlignment="1">
      <alignment horizontal="center" vertical="center" wrapText="1"/>
    </xf>
    <xf numFmtId="0" fontId="3" fillId="12" borderId="11" xfId="3" applyFont="1" applyFill="1" applyBorder="1" applyAlignment="1">
      <alignment horizontal="center" vertical="center" wrapText="1"/>
    </xf>
    <xf numFmtId="0" fontId="3" fillId="12" borderId="6" xfId="3" applyFont="1" applyFill="1" applyBorder="1" applyAlignment="1">
      <alignment horizontal="center" vertical="center" wrapText="1"/>
    </xf>
    <xf numFmtId="0" fontId="3" fillId="12" borderId="39" xfId="3" applyFont="1" applyFill="1" applyBorder="1" applyAlignment="1">
      <alignment horizontal="center" vertical="center" wrapText="1"/>
    </xf>
    <xf numFmtId="179" fontId="4" fillId="12" borderId="13" xfId="0" applyNumberFormat="1" applyFont="1" applyFill="1" applyBorder="1" applyAlignment="1">
      <alignment horizontal="center" vertical="center" wrapText="1"/>
    </xf>
    <xf numFmtId="179" fontId="4" fillId="12" borderId="17" xfId="0" applyNumberFormat="1" applyFont="1" applyFill="1" applyBorder="1" applyAlignment="1">
      <alignment horizontal="center" vertical="center" wrapText="1"/>
    </xf>
    <xf numFmtId="0" fontId="5" fillId="12" borderId="13" xfId="0" applyFont="1" applyFill="1" applyBorder="1" applyAlignment="1">
      <alignment horizontal="center" vertical="center" wrapText="1"/>
    </xf>
    <xf numFmtId="0" fontId="5" fillId="12" borderId="17" xfId="0" applyFont="1" applyFill="1" applyBorder="1" applyAlignment="1">
      <alignment horizontal="center" vertical="center" wrapText="1"/>
    </xf>
    <xf numFmtId="179" fontId="4" fillId="12" borderId="4" xfId="0" applyNumberFormat="1" applyFont="1" applyFill="1" applyBorder="1" applyAlignment="1">
      <alignment horizontal="center" vertical="center" wrapText="1"/>
    </xf>
    <xf numFmtId="179" fontId="4" fillId="12" borderId="5" xfId="0" applyNumberFormat="1" applyFont="1" applyFill="1" applyBorder="1" applyAlignment="1">
      <alignment horizontal="center" vertical="center" wrapText="1"/>
    </xf>
    <xf numFmtId="179" fontId="4" fillId="12" borderId="6" xfId="0" applyNumberFormat="1" applyFont="1" applyFill="1" applyBorder="1" applyAlignment="1">
      <alignment horizontal="center" vertical="center" wrapText="1"/>
    </xf>
    <xf numFmtId="179" fontId="4" fillId="12" borderId="7" xfId="0" applyNumberFormat="1" applyFont="1" applyFill="1" applyBorder="1" applyAlignment="1">
      <alignment horizontal="center" vertical="center" wrapText="1"/>
    </xf>
    <xf numFmtId="179" fontId="4" fillId="12" borderId="39" xfId="0" applyNumberFormat="1" applyFont="1" applyFill="1" applyBorder="1" applyAlignment="1">
      <alignment horizontal="center" vertical="center" wrapText="1"/>
    </xf>
    <xf numFmtId="188" fontId="1" fillId="8" borderId="14" xfId="3" applyNumberFormat="1" applyFill="1" applyBorder="1" applyAlignment="1">
      <alignment horizontal="center" vertical="center"/>
    </xf>
    <xf numFmtId="188" fontId="1" fillId="8" borderId="17" xfId="3" applyNumberFormat="1" applyFill="1" applyBorder="1" applyAlignment="1">
      <alignment horizontal="center" vertical="center"/>
    </xf>
    <xf numFmtId="0" fontId="3" fillId="12" borderId="20" xfId="3" applyFont="1" applyFill="1" applyBorder="1" applyAlignment="1">
      <alignment horizontal="left" vertical="center" textRotation="255" shrinkToFit="1"/>
    </xf>
    <xf numFmtId="0" fontId="3" fillId="12" borderId="3" xfId="3" applyFont="1" applyFill="1" applyBorder="1" applyAlignment="1">
      <alignment horizontal="left" vertical="center" textRotation="255" shrinkToFit="1"/>
    </xf>
    <xf numFmtId="0" fontId="45" fillId="12" borderId="2" xfId="3" applyFont="1" applyFill="1" applyBorder="1" applyAlignment="1">
      <alignment horizontal="center" vertical="center" textRotation="255" shrinkToFit="1"/>
    </xf>
    <xf numFmtId="0" fontId="3" fillId="12" borderId="5" xfId="3" applyFont="1" applyFill="1" applyBorder="1" applyAlignment="1">
      <alignment horizontal="center" vertical="center" wrapText="1"/>
    </xf>
    <xf numFmtId="0" fontId="3" fillId="12" borderId="7" xfId="3" applyFont="1" applyFill="1" applyBorder="1" applyAlignment="1">
      <alignment horizontal="center" vertical="center" wrapText="1"/>
    </xf>
    <xf numFmtId="0" fontId="4" fillId="12" borderId="3" xfId="0" applyFont="1" applyFill="1" applyBorder="1" applyAlignment="1">
      <alignment horizontal="center" vertical="center" textRotation="255"/>
    </xf>
    <xf numFmtId="0" fontId="3" fillId="12" borderId="14" xfId="3" applyFont="1" applyFill="1" applyBorder="1" applyAlignment="1">
      <alignment horizontal="center" vertical="center"/>
    </xf>
    <xf numFmtId="0" fontId="3" fillId="12" borderId="13" xfId="3" applyFont="1" applyFill="1" applyBorder="1" applyAlignment="1">
      <alignment horizontal="center" vertical="center"/>
    </xf>
    <xf numFmtId="0" fontId="3" fillId="12" borderId="17" xfId="3" applyFont="1" applyFill="1" applyBorder="1" applyAlignment="1">
      <alignment horizontal="center" vertical="center"/>
    </xf>
    <xf numFmtId="0" fontId="3" fillId="12" borderId="4" xfId="3" applyFont="1" applyFill="1" applyBorder="1" applyAlignment="1">
      <alignment horizontal="center" vertical="center"/>
    </xf>
    <xf numFmtId="0" fontId="3" fillId="12" borderId="5" xfId="3" applyFont="1" applyFill="1" applyBorder="1" applyAlignment="1">
      <alignment horizontal="center" vertical="center"/>
    </xf>
    <xf numFmtId="0" fontId="3" fillId="12" borderId="11" xfId="3" applyFont="1" applyFill="1" applyBorder="1" applyAlignment="1">
      <alignment horizontal="center" vertical="center"/>
    </xf>
    <xf numFmtId="0" fontId="3" fillId="12" borderId="3" xfId="3" applyFont="1" applyFill="1" applyBorder="1" applyAlignment="1">
      <alignment horizontal="center" vertical="center"/>
    </xf>
    <xf numFmtId="0" fontId="4" fillId="4" borderId="83" xfId="0" applyFont="1" applyFill="1" applyBorder="1" applyAlignment="1">
      <alignment vertical="top" wrapText="1"/>
    </xf>
    <xf numFmtId="0" fontId="26" fillId="12" borderId="4" xfId="0" applyFont="1" applyFill="1" applyBorder="1" applyAlignment="1">
      <alignment horizontal="center" vertical="center" wrapText="1"/>
    </xf>
    <xf numFmtId="0" fontId="47" fillId="12" borderId="3" xfId="0" applyFont="1" applyFill="1" applyBorder="1" applyAlignment="1">
      <alignment horizontal="center" vertical="center" textRotation="255"/>
    </xf>
    <xf numFmtId="0" fontId="36" fillId="0" borderId="14" xfId="0" applyFont="1" applyBorder="1" applyAlignment="1">
      <alignment horizontal="left" vertical="top"/>
    </xf>
    <xf numFmtId="0" fontId="36" fillId="0" borderId="13" xfId="0" applyFont="1" applyBorder="1" applyAlignment="1">
      <alignment horizontal="left" vertical="top"/>
    </xf>
    <xf numFmtId="0" fontId="36" fillId="0" borderId="17" xfId="0" applyFont="1" applyBorder="1" applyAlignment="1">
      <alignment horizontal="left" vertical="top"/>
    </xf>
    <xf numFmtId="0" fontId="4" fillId="6" borderId="3" xfId="0" applyFont="1" applyFill="1" applyBorder="1" applyAlignment="1">
      <alignment horizontal="center" vertical="center" textRotation="255"/>
    </xf>
    <xf numFmtId="186" fontId="4" fillId="9" borderId="4" xfId="0" applyNumberFormat="1" applyFont="1" applyFill="1" applyBorder="1" applyAlignment="1">
      <alignment vertical="center" shrinkToFit="1"/>
    </xf>
    <xf numFmtId="186" fontId="4" fillId="9" borderId="11" xfId="0" applyNumberFormat="1" applyFont="1" applyFill="1" applyBorder="1" applyAlignment="1">
      <alignment vertical="center" shrinkToFit="1"/>
    </xf>
    <xf numFmtId="187" fontId="4" fillId="9" borderId="3" xfId="0" applyNumberFormat="1" applyFont="1" applyFill="1" applyBorder="1" applyAlignment="1">
      <alignment vertical="center" shrinkToFit="1"/>
    </xf>
    <xf numFmtId="187" fontId="4" fillId="8" borderId="3" xfId="0" applyNumberFormat="1" applyFont="1" applyFill="1" applyBorder="1" applyAlignment="1">
      <alignment vertical="center" shrinkToFit="1"/>
    </xf>
    <xf numFmtId="0" fontId="4"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7" xfId="0" applyFont="1" applyFill="1" applyBorder="1" applyAlignment="1">
      <alignment horizontal="left" vertical="center" wrapText="1"/>
    </xf>
    <xf numFmtId="0" fontId="4" fillId="9" borderId="39" xfId="0" applyFont="1" applyFill="1" applyBorder="1" applyAlignment="1">
      <alignment horizontal="left" vertical="center" wrapText="1"/>
    </xf>
    <xf numFmtId="186" fontId="4" fillId="8" borderId="4" xfId="0" applyNumberFormat="1" applyFont="1" applyFill="1" applyBorder="1" applyAlignment="1">
      <alignment vertical="center" shrinkToFit="1"/>
    </xf>
    <xf numFmtId="186" fontId="4" fillId="8" borderId="11" xfId="0" applyNumberFormat="1" applyFont="1" applyFill="1" applyBorder="1" applyAlignment="1">
      <alignment vertical="center" shrinkToFit="1"/>
    </xf>
    <xf numFmtId="186" fontId="4" fillId="9" borderId="4" xfId="0" applyNumberFormat="1" applyFont="1" applyFill="1" applyBorder="1" applyAlignment="1">
      <alignment vertical="center" wrapText="1" shrinkToFit="1"/>
    </xf>
    <xf numFmtId="186" fontId="4" fillId="9" borderId="5" xfId="0" applyNumberFormat="1" applyFont="1" applyFill="1" applyBorder="1" applyAlignment="1">
      <alignment vertical="center" wrapText="1" shrinkToFit="1"/>
    </xf>
    <xf numFmtId="186" fontId="4" fillId="9" borderId="11" xfId="0" applyNumberFormat="1" applyFont="1" applyFill="1" applyBorder="1" applyAlignment="1">
      <alignment vertical="center" wrapText="1" shrinkToFit="1"/>
    </xf>
    <xf numFmtId="187" fontId="4" fillId="9" borderId="6" xfId="0" applyNumberFormat="1" applyFont="1" applyFill="1" applyBorder="1" applyAlignment="1">
      <alignment vertical="center" wrapText="1" shrinkToFit="1"/>
    </xf>
    <xf numFmtId="187" fontId="4" fillId="9" borderId="7" xfId="0" applyNumberFormat="1" applyFont="1" applyFill="1" applyBorder="1" applyAlignment="1">
      <alignment vertical="center" wrapText="1" shrinkToFit="1"/>
    </xf>
    <xf numFmtId="187" fontId="4" fillId="9" borderId="39" xfId="0" applyNumberFormat="1" applyFont="1" applyFill="1" applyBorder="1" applyAlignment="1">
      <alignment vertical="center" wrapText="1" shrinkToFit="1"/>
    </xf>
    <xf numFmtId="178" fontId="4" fillId="6" borderId="14" xfId="0" applyNumberFormat="1" applyFont="1" applyFill="1" applyBorder="1" applyAlignment="1">
      <alignment horizontal="center" vertical="center"/>
    </xf>
    <xf numFmtId="178" fontId="4" fillId="6" borderId="17" xfId="0" applyNumberFormat="1" applyFont="1" applyFill="1" applyBorder="1" applyAlignment="1">
      <alignment horizontal="center" vertical="center"/>
    </xf>
    <xf numFmtId="0" fontId="4" fillId="9" borderId="4" xfId="0" applyFont="1" applyFill="1" applyBorder="1" applyAlignment="1">
      <alignment horizontal="left" vertical="top" wrapText="1" shrinkToFit="1"/>
    </xf>
    <xf numFmtId="0" fontId="4" fillId="9" borderId="5" xfId="0" applyFont="1" applyFill="1" applyBorder="1" applyAlignment="1">
      <alignment horizontal="left" vertical="top" shrinkToFit="1"/>
    </xf>
    <xf numFmtId="0" fontId="0" fillId="9" borderId="11" xfId="0" applyFill="1" applyBorder="1">
      <alignment vertical="center"/>
    </xf>
    <xf numFmtId="0" fontId="4" fillId="9" borderId="33" xfId="0" applyFont="1" applyFill="1" applyBorder="1" applyAlignment="1">
      <alignment horizontal="left" vertical="top" shrinkToFit="1"/>
    </xf>
    <xf numFmtId="0" fontId="4" fillId="9" borderId="0" xfId="0" applyFont="1" applyFill="1" applyAlignment="1">
      <alignment horizontal="left" vertical="top" shrinkToFit="1"/>
    </xf>
    <xf numFmtId="0" fontId="0" fillId="9" borderId="10" xfId="0" applyFill="1" applyBorder="1">
      <alignment vertical="center"/>
    </xf>
    <xf numFmtId="0" fontId="4" fillId="9" borderId="6" xfId="0" applyFont="1" applyFill="1" applyBorder="1" applyAlignment="1">
      <alignment horizontal="left" vertical="top" shrinkToFit="1"/>
    </xf>
    <xf numFmtId="0" fontId="4" fillId="9" borderId="7" xfId="0" applyFont="1" applyFill="1" applyBorder="1" applyAlignment="1">
      <alignment horizontal="left" vertical="top" shrinkToFit="1"/>
    </xf>
    <xf numFmtId="0" fontId="0" fillId="9" borderId="39" xfId="0" applyFill="1" applyBorder="1">
      <alignment vertical="center"/>
    </xf>
    <xf numFmtId="191" fontId="4" fillId="8" borderId="4" xfId="0" applyNumberFormat="1" applyFont="1" applyFill="1" applyBorder="1" applyAlignment="1">
      <alignment vertical="center" shrinkToFit="1"/>
    </xf>
    <xf numFmtId="191" fontId="4" fillId="8" borderId="11" xfId="0" applyNumberFormat="1" applyFont="1" applyFill="1" applyBorder="1" applyAlignment="1">
      <alignment vertical="center" shrinkToFit="1"/>
    </xf>
    <xf numFmtId="188" fontId="4" fillId="8" borderId="4" xfId="0" applyNumberFormat="1" applyFont="1" applyFill="1" applyBorder="1" applyAlignment="1">
      <alignment vertical="center" shrinkToFit="1"/>
    </xf>
    <xf numFmtId="188" fontId="4" fillId="8" borderId="11" xfId="0" applyNumberFormat="1" applyFont="1" applyFill="1" applyBorder="1" applyAlignment="1">
      <alignment vertical="center" shrinkToFit="1"/>
    </xf>
    <xf numFmtId="0" fontId="36" fillId="4" borderId="20" xfId="0" applyFont="1" applyFill="1" applyBorder="1" applyAlignment="1">
      <alignment horizontal="left" vertical="center"/>
    </xf>
    <xf numFmtId="0" fontId="36" fillId="4" borderId="18" xfId="0" applyFont="1" applyFill="1" applyBorder="1" applyAlignment="1">
      <alignment horizontal="left" vertical="center"/>
    </xf>
    <xf numFmtId="0" fontId="36" fillId="4" borderId="2" xfId="0" applyFont="1" applyFill="1" applyBorder="1" applyAlignment="1">
      <alignment horizontal="left" vertical="center"/>
    </xf>
    <xf numFmtId="0" fontId="3" fillId="12" borderId="20" xfId="0" applyFont="1" applyFill="1" applyBorder="1" applyAlignment="1">
      <alignment horizontal="center" vertical="center"/>
    </xf>
    <xf numFmtId="0" fontId="3" fillId="12" borderId="2" xfId="0" applyFont="1" applyFill="1" applyBorder="1" applyAlignment="1">
      <alignment horizontal="center" vertical="center"/>
    </xf>
    <xf numFmtId="0" fontId="4" fillId="12" borderId="20" xfId="0" applyFont="1" applyFill="1" applyBorder="1" applyAlignment="1">
      <alignment horizontal="center" vertical="center" textRotation="255"/>
    </xf>
    <xf numFmtId="0" fontId="4" fillId="12" borderId="2" xfId="0" applyFont="1" applyFill="1" applyBorder="1" applyAlignment="1">
      <alignment horizontal="center" vertical="center" textRotation="255"/>
    </xf>
    <xf numFmtId="57" fontId="4" fillId="9" borderId="4" xfId="0" applyNumberFormat="1" applyFont="1" applyFill="1" applyBorder="1" applyAlignment="1">
      <alignment horizontal="left" vertical="center" wrapText="1"/>
    </xf>
    <xf numFmtId="57" fontId="4" fillId="9" borderId="5" xfId="0" applyNumberFormat="1" applyFont="1" applyFill="1" applyBorder="1" applyAlignment="1">
      <alignment horizontal="left" vertical="center" wrapText="1"/>
    </xf>
    <xf numFmtId="57" fontId="4" fillId="9" borderId="11" xfId="0" applyNumberFormat="1" applyFont="1" applyFill="1" applyBorder="1" applyAlignment="1">
      <alignment horizontal="left" vertical="center" wrapText="1"/>
    </xf>
    <xf numFmtId="57" fontId="4" fillId="9" borderId="6" xfId="0" applyNumberFormat="1" applyFont="1" applyFill="1" applyBorder="1" applyAlignment="1">
      <alignment horizontal="left" vertical="center" wrapText="1"/>
    </xf>
    <xf numFmtId="57" fontId="4" fillId="9" borderId="7" xfId="0" applyNumberFormat="1" applyFont="1" applyFill="1" applyBorder="1" applyAlignment="1">
      <alignment horizontal="left" vertical="center" wrapText="1"/>
    </xf>
    <xf numFmtId="57" fontId="4" fillId="9" borderId="39" xfId="0" applyNumberFormat="1" applyFont="1" applyFill="1" applyBorder="1" applyAlignment="1">
      <alignment horizontal="left" vertical="center" wrapText="1"/>
    </xf>
    <xf numFmtId="188" fontId="4" fillId="8" borderId="6" xfId="0" applyNumberFormat="1" applyFont="1" applyFill="1" applyBorder="1" applyAlignment="1">
      <alignment vertical="center" shrinkToFit="1"/>
    </xf>
    <xf numFmtId="188" fontId="4" fillId="8" borderId="39" xfId="0" applyNumberFormat="1" applyFont="1" applyFill="1" applyBorder="1" applyAlignment="1">
      <alignment vertical="center" shrinkToFit="1"/>
    </xf>
    <xf numFmtId="0" fontId="5" fillId="6" borderId="14" xfId="0" applyFont="1" applyFill="1" applyBorder="1" applyAlignment="1">
      <alignment horizontal="center" vertical="center" shrinkToFit="1"/>
    </xf>
    <xf numFmtId="0" fontId="5" fillId="6" borderId="13" xfId="0" applyFont="1" applyFill="1" applyBorder="1" applyAlignment="1">
      <alignment horizontal="center" vertical="center" shrinkToFit="1"/>
    </xf>
    <xf numFmtId="0" fontId="5" fillId="6" borderId="17" xfId="0" applyFont="1" applyFill="1" applyBorder="1" applyAlignment="1">
      <alignment horizontal="center" vertical="center" shrinkToFit="1"/>
    </xf>
    <xf numFmtId="0" fontId="3" fillId="12" borderId="20" xfId="0" applyFont="1" applyFill="1" applyBorder="1" applyAlignment="1">
      <alignment horizontal="center" vertical="center" shrinkToFit="1"/>
    </xf>
    <xf numFmtId="0" fontId="3" fillId="12" borderId="2" xfId="0" applyFont="1" applyFill="1" applyBorder="1" applyAlignment="1">
      <alignment horizontal="center" vertical="center" shrinkToFit="1"/>
    </xf>
    <xf numFmtId="178" fontId="4" fillId="0" borderId="4" xfId="0" applyNumberFormat="1" applyFont="1" applyBorder="1" applyAlignment="1">
      <alignment horizontal="right" vertical="center"/>
    </xf>
    <xf numFmtId="178" fontId="4" fillId="0" borderId="5"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8" borderId="4" xfId="0" applyNumberFormat="1" applyFont="1" applyFill="1" applyBorder="1" applyAlignment="1">
      <alignment horizontal="right" vertical="center"/>
    </xf>
    <xf numFmtId="178" fontId="4" fillId="8" borderId="5" xfId="0" applyNumberFormat="1" applyFont="1" applyFill="1" applyBorder="1" applyAlignment="1">
      <alignment horizontal="right" vertical="center"/>
    </xf>
    <xf numFmtId="178" fontId="4" fillId="8" borderId="11" xfId="0" applyNumberFormat="1" applyFont="1" applyFill="1" applyBorder="1" applyAlignment="1">
      <alignment horizontal="right" vertical="center"/>
    </xf>
    <xf numFmtId="186" fontId="4" fillId="9" borderId="5" xfId="0" applyNumberFormat="1" applyFont="1" applyFill="1" applyBorder="1" applyAlignment="1">
      <alignment vertical="center" shrinkToFit="1"/>
    </xf>
    <xf numFmtId="186" fontId="4" fillId="9" borderId="6" xfId="0" applyNumberFormat="1" applyFont="1" applyFill="1" applyBorder="1" applyAlignment="1">
      <alignment vertical="center" shrinkToFit="1"/>
    </xf>
    <xf numFmtId="186" fontId="4" fillId="9" borderId="7" xfId="0" applyNumberFormat="1" applyFont="1" applyFill="1" applyBorder="1" applyAlignment="1">
      <alignment vertical="center" shrinkToFit="1"/>
    </xf>
    <xf numFmtId="186" fontId="4" fillId="9" borderId="39" xfId="0" applyNumberFormat="1" applyFont="1" applyFill="1" applyBorder="1" applyAlignment="1">
      <alignment vertical="center" shrinkToFit="1"/>
    </xf>
    <xf numFmtId="0" fontId="4" fillId="0" borderId="3" xfId="0" applyFont="1" applyBorder="1" applyAlignment="1">
      <alignment horizontal="left" vertical="center" justifyLastLine="1"/>
    </xf>
    <xf numFmtId="0" fontId="4" fillId="0" borderId="14" xfId="0" applyFont="1" applyBorder="1" applyAlignment="1">
      <alignment horizontal="center" vertical="center" wrapText="1" justifyLastLine="1"/>
    </xf>
    <xf numFmtId="0" fontId="4" fillId="0" borderId="13" xfId="0" applyFont="1" applyBorder="1" applyAlignment="1">
      <alignment horizontal="center" vertical="center" wrapText="1" justifyLastLine="1"/>
    </xf>
    <xf numFmtId="0" fontId="4" fillId="0" borderId="17" xfId="0" applyFont="1" applyBorder="1" applyAlignment="1">
      <alignment horizontal="center" vertical="center" wrapText="1" justifyLastLine="1"/>
    </xf>
    <xf numFmtId="0" fontId="4" fillId="6" borderId="33" xfId="0" applyFont="1" applyFill="1" applyBorder="1" applyAlignment="1">
      <alignment horizontal="center" vertical="center" justifyLastLine="1"/>
    </xf>
    <xf numFmtId="0" fontId="4" fillId="6" borderId="0" xfId="0" applyFont="1" applyFill="1" applyAlignment="1">
      <alignment horizontal="center" vertical="center" justifyLastLine="1"/>
    </xf>
    <xf numFmtId="0" fontId="4" fillId="6" borderId="10" xfId="0" applyFont="1" applyFill="1" applyBorder="1" applyAlignment="1">
      <alignment horizontal="center" vertical="center" justifyLastLine="1"/>
    </xf>
    <xf numFmtId="186" fontId="4" fillId="0" borderId="4" xfId="0" applyNumberFormat="1" applyFont="1" applyBorder="1" applyAlignment="1">
      <alignment vertical="center" shrinkToFit="1"/>
    </xf>
    <xf numFmtId="186" fontId="4" fillId="0" borderId="11" xfId="0" applyNumberFormat="1" applyFont="1" applyBorder="1" applyAlignment="1">
      <alignment vertical="center" shrinkToFit="1"/>
    </xf>
    <xf numFmtId="186" fontId="4" fillId="0" borderId="6" xfId="0" applyNumberFormat="1" applyFont="1" applyBorder="1" applyAlignment="1">
      <alignment vertical="center" shrinkToFit="1"/>
    </xf>
    <xf numFmtId="186" fontId="4" fillId="0" borderId="39" xfId="0" applyNumberFormat="1" applyFont="1" applyBorder="1" applyAlignment="1">
      <alignment vertical="center" shrinkToFit="1"/>
    </xf>
    <xf numFmtId="186" fontId="4" fillId="8" borderId="6" xfId="0" applyNumberFormat="1" applyFont="1" applyFill="1" applyBorder="1" applyAlignment="1">
      <alignment vertical="center" shrinkToFit="1"/>
    </xf>
    <xf numFmtId="186" fontId="4" fillId="8" borderId="39" xfId="0" applyNumberFormat="1" applyFont="1" applyFill="1" applyBorder="1" applyAlignment="1">
      <alignment vertical="center" shrinkToFit="1"/>
    </xf>
    <xf numFmtId="0" fontId="4" fillId="0" borderId="6"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4" fillId="0" borderId="39" xfId="0" applyFont="1" applyBorder="1" applyAlignment="1">
      <alignment horizontal="center" vertical="center" wrapText="1" justifyLastLine="1"/>
    </xf>
    <xf numFmtId="0" fontId="4" fillId="9" borderId="3" xfId="0" applyFont="1" applyFill="1" applyBorder="1" applyAlignment="1">
      <alignment horizontal="center" vertical="center" justifyLastLine="1"/>
    </xf>
    <xf numFmtId="0" fontId="4" fillId="2" borderId="13" xfId="0" applyFont="1" applyFill="1" applyBorder="1" applyAlignment="1">
      <alignment horizontal="center" vertical="center" wrapText="1" justifyLastLine="1"/>
    </xf>
    <xf numFmtId="0" fontId="4" fillId="2" borderId="17" xfId="0" applyFont="1" applyFill="1" applyBorder="1" applyAlignment="1">
      <alignment horizontal="center" vertical="center" wrapText="1" justifyLastLine="1"/>
    </xf>
    <xf numFmtId="0" fontId="4" fillId="12" borderId="3" xfId="0" applyFont="1" applyFill="1" applyBorder="1" applyAlignment="1">
      <alignment horizontal="center" vertical="center" justifyLastLine="1"/>
    </xf>
    <xf numFmtId="179" fontId="4" fillId="12" borderId="14" xfId="0" applyNumberFormat="1" applyFont="1" applyFill="1" applyBorder="1">
      <alignment vertical="center"/>
    </xf>
    <xf numFmtId="179" fontId="4" fillId="12" borderId="13" xfId="0" applyNumberFormat="1" applyFont="1" applyFill="1" applyBorder="1">
      <alignment vertical="center"/>
    </xf>
    <xf numFmtId="179" fontId="4" fillId="12" borderId="17" xfId="0" applyNumberFormat="1" applyFont="1" applyFill="1" applyBorder="1">
      <alignment vertical="center"/>
    </xf>
    <xf numFmtId="0" fontId="36" fillId="6" borderId="14" xfId="0" applyFont="1" applyFill="1" applyBorder="1" applyAlignment="1">
      <alignment horizontal="center" vertical="center" shrinkToFit="1"/>
    </xf>
    <xf numFmtId="0" fontId="36" fillId="6" borderId="13" xfId="0" applyFont="1" applyFill="1" applyBorder="1" applyAlignment="1">
      <alignment horizontal="center" vertical="center" shrinkToFit="1"/>
    </xf>
    <xf numFmtId="0" fontId="36" fillId="6" borderId="17" xfId="0" applyFont="1" applyFill="1" applyBorder="1" applyAlignment="1">
      <alignment horizontal="center" vertical="center" shrinkToFit="1"/>
    </xf>
    <xf numFmtId="0" fontId="4" fillId="12" borderId="14" xfId="0" applyFont="1" applyFill="1" applyBorder="1" applyAlignment="1">
      <alignment horizontal="center" vertical="center" shrinkToFit="1"/>
    </xf>
    <xf numFmtId="0" fontId="4" fillId="12" borderId="13" xfId="0" applyFont="1" applyFill="1" applyBorder="1" applyAlignment="1">
      <alignment horizontal="center" vertical="center" shrinkToFit="1"/>
    </xf>
    <xf numFmtId="0" fontId="4" fillId="12" borderId="17" xfId="0" applyFont="1" applyFill="1" applyBorder="1" applyAlignment="1">
      <alignment horizontal="center" vertical="center" shrinkToFit="1"/>
    </xf>
    <xf numFmtId="186" fontId="4" fillId="9" borderId="14" xfId="0" applyNumberFormat="1" applyFont="1" applyFill="1" applyBorder="1" applyAlignment="1">
      <alignment vertical="center" shrinkToFit="1"/>
    </xf>
    <xf numFmtId="186" fontId="4" fillId="9" borderId="13" xfId="0" applyNumberFormat="1" applyFont="1" applyFill="1" applyBorder="1" applyAlignment="1">
      <alignment vertical="center" shrinkToFit="1"/>
    </xf>
    <xf numFmtId="186" fontId="4" fillId="9" borderId="17" xfId="0" applyNumberFormat="1" applyFont="1" applyFill="1" applyBorder="1" applyAlignment="1">
      <alignment vertical="center" shrinkToFit="1"/>
    </xf>
    <xf numFmtId="0" fontId="3" fillId="12" borderId="14" xfId="0" applyFont="1" applyFill="1" applyBorder="1" applyAlignment="1">
      <alignment horizontal="center" vertical="center" shrinkToFit="1"/>
    </xf>
    <xf numFmtId="0" fontId="3" fillId="12" borderId="13" xfId="0" applyFont="1" applyFill="1" applyBorder="1" applyAlignment="1">
      <alignment horizontal="center" vertical="center" shrinkToFit="1"/>
    </xf>
    <xf numFmtId="0" fontId="3" fillId="12" borderId="17" xfId="0" applyFont="1" applyFill="1" applyBorder="1" applyAlignment="1">
      <alignment horizontal="center" vertical="center" shrinkToFi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5" fillId="0" borderId="33"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39" xfId="0" applyFont="1" applyBorder="1" applyAlignment="1">
      <alignment horizontal="left" vertical="center" wrapText="1"/>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4" fillId="2" borderId="39" xfId="0" applyFont="1" applyFill="1" applyBorder="1" applyAlignment="1">
      <alignment horizontal="center" vertical="center"/>
    </xf>
    <xf numFmtId="179" fontId="4" fillId="0" borderId="14" xfId="0" applyNumberFormat="1" applyFont="1" applyBorder="1" applyAlignment="1">
      <alignment horizontal="right" vertical="center"/>
    </xf>
    <xf numFmtId="179" fontId="4" fillId="0" borderId="13" xfId="0" applyNumberFormat="1" applyFont="1" applyBorder="1" applyAlignment="1">
      <alignment horizontal="right" vertical="center"/>
    </xf>
    <xf numFmtId="179" fontId="4" fillId="0" borderId="17" xfId="0" applyNumberFormat="1" applyFont="1" applyBorder="1" applyAlignment="1">
      <alignment horizontal="right"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33"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39" xfId="0" applyFont="1" applyBorder="1" applyAlignment="1">
      <alignment horizontal="left"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179" fontId="4" fillId="0" borderId="4" xfId="0" applyNumberFormat="1" applyFont="1" applyBorder="1" applyAlignment="1">
      <alignment horizontal="right" vertical="center"/>
    </xf>
    <xf numFmtId="179" fontId="4" fillId="0" borderId="5" xfId="0" applyNumberFormat="1" applyFont="1" applyBorder="1" applyAlignment="1">
      <alignment horizontal="right" vertical="center"/>
    </xf>
    <xf numFmtId="179" fontId="4" fillId="0" borderId="11" xfId="0" applyNumberFormat="1" applyFont="1" applyBorder="1" applyAlignment="1">
      <alignment horizontal="right" vertical="center"/>
    </xf>
    <xf numFmtId="179" fontId="4" fillId="0" borderId="6"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4" fillId="0" borderId="39" xfId="0" applyNumberFormat="1" applyFont="1" applyBorder="1" applyAlignment="1">
      <alignment horizontal="right" vertical="center"/>
    </xf>
    <xf numFmtId="0" fontId="3" fillId="0" borderId="87"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88" xfId="0" applyFont="1" applyBorder="1" applyAlignment="1">
      <alignment horizontal="center" vertical="center"/>
    </xf>
    <xf numFmtId="0" fontId="3" fillId="0" borderId="7" xfId="0" applyFont="1" applyBorder="1" applyAlignment="1">
      <alignment horizontal="center" vertical="center"/>
    </xf>
    <xf numFmtId="0" fontId="3" fillId="0" borderId="39" xfId="0" applyFont="1" applyBorder="1" applyAlignment="1">
      <alignment horizontal="center" vertical="center"/>
    </xf>
    <xf numFmtId="0" fontId="4" fillId="9" borderId="20"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2" xfId="0" applyFont="1" applyFill="1" applyBorder="1" applyAlignment="1">
      <alignment horizontal="center" vertical="center" wrapText="1"/>
    </xf>
    <xf numFmtId="186" fontId="4" fillId="9" borderId="3" xfId="0" applyNumberFormat="1" applyFont="1" applyFill="1" applyBorder="1" applyAlignment="1">
      <alignment vertical="center" shrinkToFit="1"/>
    </xf>
    <xf numFmtId="0" fontId="0" fillId="6" borderId="3" xfId="0" applyFill="1" applyBorder="1" applyAlignment="1">
      <alignment horizontal="center" vertical="center"/>
    </xf>
    <xf numFmtId="0" fontId="0" fillId="6" borderId="2" xfId="0" applyFill="1" applyBorder="1" applyAlignment="1">
      <alignment horizontal="center" vertical="center"/>
    </xf>
    <xf numFmtId="186" fontId="4" fillId="9" borderId="15" xfId="0" applyNumberFormat="1" applyFont="1" applyFill="1" applyBorder="1" applyAlignment="1">
      <alignment vertical="center" shrinkToFit="1"/>
    </xf>
    <xf numFmtId="186" fontId="0" fillId="9" borderId="15" xfId="0" applyNumberFormat="1" applyFill="1" applyBorder="1" applyAlignment="1">
      <alignment vertical="center" shrinkToFit="1"/>
    </xf>
    <xf numFmtId="0" fontId="4" fillId="0" borderId="3" xfId="0" applyFont="1" applyBorder="1" applyAlignment="1">
      <alignment horizontal="center" vertical="center"/>
    </xf>
    <xf numFmtId="0" fontId="0" fillId="0" borderId="3" xfId="0" applyBorder="1" applyAlignment="1">
      <alignment horizontal="center" vertical="center"/>
    </xf>
    <xf numFmtId="0" fontId="3" fillId="6" borderId="14" xfId="0" applyFont="1" applyFill="1" applyBorder="1" applyAlignment="1">
      <alignment horizontal="center" vertical="center" shrinkToFit="1"/>
    </xf>
    <xf numFmtId="0" fontId="3" fillId="6" borderId="13" xfId="0" applyFont="1" applyFill="1" applyBorder="1" applyAlignment="1">
      <alignment horizontal="center" vertical="center" shrinkToFit="1"/>
    </xf>
    <xf numFmtId="0" fontId="3" fillId="6" borderId="17" xfId="0" applyFont="1" applyFill="1" applyBorder="1" applyAlignment="1">
      <alignment horizontal="center" vertical="center" shrinkToFit="1"/>
    </xf>
    <xf numFmtId="0" fontId="3" fillId="6" borderId="14"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7" xfId="0" applyFont="1" applyFill="1" applyBorder="1" applyAlignment="1">
      <alignment horizontal="center" vertical="center"/>
    </xf>
    <xf numFmtId="0" fontId="4" fillId="9" borderId="33" xfId="0" applyFont="1" applyFill="1" applyBorder="1" applyAlignment="1">
      <alignment horizontal="left" vertical="center" wrapText="1"/>
    </xf>
    <xf numFmtId="0" fontId="4" fillId="9" borderId="0" xfId="0" applyFont="1" applyFill="1" applyAlignment="1">
      <alignment horizontal="left" vertical="center" wrapText="1"/>
    </xf>
    <xf numFmtId="0" fontId="4" fillId="9" borderId="10" xfId="0" applyFont="1" applyFill="1" applyBorder="1" applyAlignment="1">
      <alignment horizontal="left" vertical="center" wrapText="1"/>
    </xf>
    <xf numFmtId="0" fontId="0" fillId="6" borderId="2" xfId="0" applyFill="1" applyBorder="1">
      <alignment vertical="center"/>
    </xf>
    <xf numFmtId="0" fontId="0" fillId="6" borderId="3" xfId="0" applyFill="1" applyBorder="1">
      <alignment vertical="center"/>
    </xf>
    <xf numFmtId="0" fontId="4" fillId="6" borderId="20" xfId="0" applyFont="1" applyFill="1" applyBorder="1" applyAlignment="1">
      <alignment horizontal="center" vertical="center"/>
    </xf>
    <xf numFmtId="0" fontId="0" fillId="6" borderId="20" xfId="0" applyFill="1" applyBorder="1" applyAlignment="1">
      <alignment horizontal="center" vertical="center"/>
    </xf>
    <xf numFmtId="0" fontId="4" fillId="0" borderId="0" xfId="0" applyFont="1" applyAlignment="1">
      <alignment vertical="center" wrapText="1"/>
    </xf>
    <xf numFmtId="186" fontId="4" fillId="9" borderId="2" xfId="0" applyNumberFormat="1" applyFont="1" applyFill="1" applyBorder="1" applyAlignment="1">
      <alignment vertical="center" shrinkToFit="1"/>
    </xf>
    <xf numFmtId="186" fontId="0" fillId="9" borderId="2" xfId="0" applyNumberFormat="1" applyFill="1" applyBorder="1" applyAlignment="1">
      <alignment vertical="center" shrinkToFit="1"/>
    </xf>
    <xf numFmtId="186" fontId="4" fillId="8" borderId="15" xfId="0" applyNumberFormat="1" applyFont="1" applyFill="1" applyBorder="1" applyAlignment="1">
      <alignment vertical="center" shrinkToFit="1"/>
    </xf>
    <xf numFmtId="0" fontId="4" fillId="6" borderId="3" xfId="0" applyFont="1" applyFill="1" applyBorder="1" applyAlignment="1">
      <alignment horizontal="center" vertical="center" textRotation="255" shrinkToFit="1"/>
    </xf>
    <xf numFmtId="0" fontId="4" fillId="9" borderId="3" xfId="0" applyFont="1" applyFill="1" applyBorder="1" applyAlignment="1">
      <alignment horizontal="center" vertical="center"/>
    </xf>
    <xf numFmtId="0" fontId="4" fillId="12" borderId="15" xfId="0" applyFont="1" applyFill="1" applyBorder="1" applyAlignment="1">
      <alignment horizontal="center" vertical="center"/>
    </xf>
    <xf numFmtId="0" fontId="0" fillId="12" borderId="15" xfId="0" applyFill="1" applyBorder="1">
      <alignment vertical="center"/>
    </xf>
    <xf numFmtId="0" fontId="4" fillId="12" borderId="3" xfId="0" applyFont="1" applyFill="1" applyBorder="1" applyAlignment="1">
      <alignment horizontal="center" vertical="center" shrinkToFit="1"/>
    </xf>
    <xf numFmtId="0" fontId="0" fillId="12" borderId="3" xfId="0" applyFill="1" applyBorder="1">
      <alignment vertical="center"/>
    </xf>
    <xf numFmtId="0" fontId="0" fillId="12" borderId="2" xfId="0" applyFill="1" applyBorder="1">
      <alignment vertical="center"/>
    </xf>
    <xf numFmtId="0" fontId="4" fillId="12" borderId="2" xfId="0" applyFont="1" applyFill="1" applyBorder="1" applyAlignment="1">
      <alignment horizontal="left" vertical="center" shrinkToFit="1"/>
    </xf>
    <xf numFmtId="177" fontId="36" fillId="8" borderId="15" xfId="0" applyNumberFormat="1" applyFont="1" applyFill="1" applyBorder="1" applyAlignment="1">
      <alignment vertical="center" shrinkToFit="1"/>
    </xf>
    <xf numFmtId="186" fontId="4" fillId="8" borderId="2" xfId="0" applyNumberFormat="1" applyFont="1" applyFill="1" applyBorder="1" applyAlignment="1">
      <alignment vertical="center" shrinkToFit="1"/>
    </xf>
    <xf numFmtId="186" fontId="0" fillId="9" borderId="3" xfId="0" applyNumberFormat="1" applyFill="1" applyBorder="1" applyAlignment="1">
      <alignment vertical="center" shrinkToFit="1"/>
    </xf>
    <xf numFmtId="0" fontId="4" fillId="6" borderId="2" xfId="0" applyFont="1" applyFill="1" applyBorder="1" applyAlignment="1">
      <alignment horizontal="center" vertical="center" wrapText="1"/>
    </xf>
    <xf numFmtId="188" fontId="4" fillId="8" borderId="15" xfId="0" applyNumberFormat="1" applyFont="1" applyFill="1" applyBorder="1" applyAlignment="1">
      <alignment vertical="center" shrinkToFit="1"/>
    </xf>
    <xf numFmtId="188" fontId="0" fillId="8" borderId="15" xfId="0" applyNumberFormat="1" applyFill="1" applyBorder="1" applyAlignment="1">
      <alignment vertical="center" shrinkToFit="1"/>
    </xf>
    <xf numFmtId="188" fontId="4" fillId="8" borderId="14" xfId="0" applyNumberFormat="1" applyFont="1" applyFill="1" applyBorder="1" applyAlignment="1">
      <alignment vertical="center" shrinkToFit="1"/>
    </xf>
    <xf numFmtId="188" fontId="4" fillId="8" borderId="17" xfId="0" applyNumberFormat="1" applyFont="1" applyFill="1" applyBorder="1" applyAlignment="1">
      <alignment vertical="center" shrinkToFit="1"/>
    </xf>
    <xf numFmtId="188" fontId="4" fillId="8" borderId="36" xfId="0" applyNumberFormat="1" applyFont="1" applyFill="1" applyBorder="1" applyAlignment="1">
      <alignment vertical="center" shrinkToFit="1"/>
    </xf>
    <xf numFmtId="188" fontId="4" fillId="8" borderId="38" xfId="0" applyNumberFormat="1" applyFont="1" applyFill="1" applyBorder="1" applyAlignment="1">
      <alignment vertical="center" shrinkToFit="1"/>
    </xf>
    <xf numFmtId="188" fontId="4" fillId="8" borderId="16" xfId="0" applyNumberFormat="1" applyFont="1" applyFill="1" applyBorder="1" applyAlignment="1">
      <alignment vertical="center" shrinkToFit="1"/>
    </xf>
    <xf numFmtId="188" fontId="4" fillId="8" borderId="35" xfId="0" applyNumberFormat="1" applyFont="1" applyFill="1" applyBorder="1" applyAlignment="1">
      <alignment vertical="center" shrinkToFit="1"/>
    </xf>
    <xf numFmtId="0" fontId="5" fillId="4" borderId="0" xfId="0" applyFont="1" applyFill="1" applyAlignment="1">
      <alignment horizontal="left" vertical="center" wrapText="1"/>
    </xf>
    <xf numFmtId="0" fontId="4" fillId="0" borderId="10" xfId="0" applyFont="1" applyBorder="1" applyAlignment="1">
      <alignment horizontal="center" vertical="center"/>
    </xf>
    <xf numFmtId="0" fontId="4" fillId="0" borderId="39"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188" fontId="0" fillId="8" borderId="2" xfId="0" applyNumberFormat="1" applyFill="1" applyBorder="1" applyAlignment="1">
      <alignment vertical="center" shrinkToFit="1"/>
    </xf>
    <xf numFmtId="188" fontId="0" fillId="8" borderId="14" xfId="0" applyNumberFormat="1" applyFill="1" applyBorder="1" applyAlignment="1">
      <alignment vertical="center" shrinkToFit="1"/>
    </xf>
    <xf numFmtId="188" fontId="0" fillId="8" borderId="13" xfId="0" applyNumberFormat="1" applyFill="1" applyBorder="1" applyAlignment="1">
      <alignment vertical="center" shrinkToFit="1"/>
    </xf>
    <xf numFmtId="188" fontId="0" fillId="8" borderId="17" xfId="0" applyNumberFormat="1" applyFill="1" applyBorder="1" applyAlignment="1">
      <alignment vertical="center" shrinkToFit="1"/>
    </xf>
    <xf numFmtId="186" fontId="0" fillId="8" borderId="3" xfId="0" applyNumberFormat="1" applyFill="1" applyBorder="1" applyAlignment="1">
      <alignment vertical="center" shrinkToFit="1"/>
    </xf>
    <xf numFmtId="0" fontId="4" fillId="12" borderId="3" xfId="0" applyFont="1" applyFill="1" applyBorder="1" applyAlignment="1">
      <alignment horizontal="left" vertical="center" shrinkToFit="1"/>
    </xf>
    <xf numFmtId="0" fontId="4" fillId="12" borderId="3" xfId="0" quotePrefix="1" applyFont="1" applyFill="1" applyBorder="1" applyAlignment="1">
      <alignment horizontal="left" vertical="center" shrinkToFit="1"/>
    </xf>
    <xf numFmtId="179" fontId="4" fillId="0" borderId="84" xfId="0" applyNumberFormat="1" applyFont="1" applyBorder="1" applyAlignment="1">
      <alignment horizontal="center" vertical="center"/>
    </xf>
    <xf numFmtId="179" fontId="4" fillId="0" borderId="85" xfId="0" applyNumberFormat="1" applyFont="1" applyBorder="1" applyAlignment="1">
      <alignment horizontal="center" vertical="center"/>
    </xf>
    <xf numFmtId="179" fontId="4" fillId="0" borderId="86" xfId="0" applyNumberFormat="1" applyFont="1" applyBorder="1" applyAlignment="1">
      <alignment horizontal="center" vertical="center"/>
    </xf>
    <xf numFmtId="0" fontId="4" fillId="12" borderId="0" xfId="0" applyFont="1" applyFill="1" applyAlignment="1">
      <alignment horizontal="center" vertical="center" wrapText="1"/>
    </xf>
    <xf numFmtId="188" fontId="4" fillId="8" borderId="3" xfId="0" applyNumberFormat="1" applyFont="1" applyFill="1" applyBorder="1" applyAlignment="1">
      <alignment vertical="center" shrinkToFit="1"/>
    </xf>
    <xf numFmtId="0" fontId="3" fillId="6" borderId="3" xfId="0" applyFont="1" applyFill="1" applyBorder="1" applyAlignment="1">
      <alignment horizontal="center" vertical="center"/>
    </xf>
    <xf numFmtId="0" fontId="4" fillId="9" borderId="3" xfId="0" applyFont="1" applyFill="1" applyBorder="1" applyAlignment="1">
      <alignment horizontal="left" vertical="center" shrinkToFit="1"/>
    </xf>
    <xf numFmtId="0" fontId="4" fillId="9" borderId="14" xfId="0" applyFont="1" applyFill="1" applyBorder="1" applyAlignment="1">
      <alignment horizontal="left" vertical="center" shrinkToFit="1"/>
    </xf>
    <xf numFmtId="0" fontId="4" fillId="9" borderId="13" xfId="0" applyFont="1" applyFill="1" applyBorder="1" applyAlignment="1">
      <alignment horizontal="left" vertical="center" shrinkToFit="1"/>
    </xf>
    <xf numFmtId="0" fontId="4" fillId="9" borderId="17" xfId="0" applyFont="1" applyFill="1" applyBorder="1" applyAlignment="1">
      <alignment horizontal="left" vertical="center" shrinkToFit="1"/>
    </xf>
    <xf numFmtId="0" fontId="3" fillId="12" borderId="3"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0" fillId="12" borderId="3" xfId="0" applyFill="1" applyBorder="1" applyAlignment="1">
      <alignment horizontal="center" vertical="center" wrapText="1"/>
    </xf>
    <xf numFmtId="0" fontId="3" fillId="6" borderId="2" xfId="0" applyFont="1" applyFill="1" applyBorder="1" applyAlignment="1">
      <alignment horizontal="center" vertical="center"/>
    </xf>
    <xf numFmtId="0" fontId="4" fillId="0" borderId="3" xfId="0" applyFont="1" applyBorder="1" applyAlignment="1">
      <alignment horizontal="left" vertical="center"/>
    </xf>
    <xf numFmtId="0" fontId="4" fillId="6" borderId="2" xfId="0" applyFont="1" applyFill="1" applyBorder="1" applyAlignment="1">
      <alignment horizontal="center" vertical="center" shrinkToFit="1"/>
    </xf>
    <xf numFmtId="0" fontId="3" fillId="6" borderId="2" xfId="0" applyFont="1" applyFill="1" applyBorder="1" applyAlignment="1">
      <alignment horizontal="center" vertical="center" wrapText="1"/>
    </xf>
    <xf numFmtId="188" fontId="4" fillId="8" borderId="3" xfId="0" applyNumberFormat="1" applyFont="1" applyFill="1" applyBorder="1" applyAlignment="1">
      <alignment horizontal="center" vertical="center" shrinkToFit="1"/>
    </xf>
    <xf numFmtId="0" fontId="5" fillId="10" borderId="4" xfId="0" applyFont="1" applyFill="1" applyBorder="1" applyAlignment="1">
      <alignment horizontal="center" vertical="center" shrinkToFit="1"/>
    </xf>
    <xf numFmtId="0" fontId="5" fillId="10" borderId="13" xfId="0" applyFont="1" applyFill="1" applyBorder="1" applyAlignment="1">
      <alignment horizontal="center" vertical="center" shrinkToFit="1"/>
    </xf>
    <xf numFmtId="0" fontId="5" fillId="10" borderId="17" xfId="0" applyFont="1" applyFill="1" applyBorder="1" applyAlignment="1">
      <alignment horizontal="center" vertical="center" shrinkToFit="1"/>
    </xf>
    <xf numFmtId="0" fontId="5" fillId="10" borderId="3" xfId="0" applyFont="1" applyFill="1" applyBorder="1" applyAlignment="1">
      <alignment horizontal="center" vertical="center" wrapText="1" shrinkToFit="1"/>
    </xf>
    <xf numFmtId="0" fontId="5" fillId="10" borderId="20" xfId="0" applyFont="1" applyFill="1" applyBorder="1" applyAlignment="1">
      <alignment horizontal="center" vertical="center" wrapText="1" shrinkToFit="1"/>
    </xf>
    <xf numFmtId="0" fontId="5" fillId="10" borderId="14" xfId="0" applyFont="1" applyFill="1" applyBorder="1" applyAlignment="1">
      <alignment horizontal="center" vertical="center" shrinkToFit="1"/>
    </xf>
    <xf numFmtId="38" fontId="5" fillId="10" borderId="20" xfId="1" applyFont="1" applyFill="1" applyBorder="1" applyAlignment="1">
      <alignment horizontal="center" vertical="center" shrinkToFit="1"/>
    </xf>
    <xf numFmtId="38" fontId="5" fillId="10" borderId="19" xfId="1" applyFont="1" applyFill="1" applyBorder="1" applyAlignment="1">
      <alignment horizontal="center" vertical="center" shrinkToFit="1"/>
    </xf>
    <xf numFmtId="0" fontId="5" fillId="10" borderId="20" xfId="0" applyFont="1" applyFill="1" applyBorder="1" applyAlignment="1">
      <alignment horizontal="center" vertical="center" shrinkToFit="1"/>
    </xf>
    <xf numFmtId="0" fontId="5" fillId="10" borderId="19" xfId="0" applyFont="1" applyFill="1" applyBorder="1" applyAlignment="1">
      <alignment horizontal="center" vertical="center" shrinkToFit="1"/>
    </xf>
    <xf numFmtId="0" fontId="2" fillId="10" borderId="4" xfId="0" quotePrefix="1" applyFont="1" applyFill="1" applyBorder="1" applyAlignment="1">
      <alignment horizontal="center" vertical="center" wrapText="1" shrinkToFit="1"/>
    </xf>
    <xf numFmtId="0" fontId="2" fillId="10" borderId="5" xfId="0" quotePrefix="1" applyFont="1" applyFill="1" applyBorder="1" applyAlignment="1">
      <alignment horizontal="center" vertical="center" wrapText="1" shrinkToFit="1"/>
    </xf>
    <xf numFmtId="0" fontId="2" fillId="10" borderId="11" xfId="0" quotePrefix="1" applyFont="1" applyFill="1" applyBorder="1" applyAlignment="1">
      <alignment horizontal="center" vertical="center" wrapText="1" shrinkToFit="1"/>
    </xf>
    <xf numFmtId="0" fontId="2" fillId="10" borderId="6" xfId="0" quotePrefix="1" applyFont="1" applyFill="1" applyBorder="1" applyAlignment="1">
      <alignment horizontal="center" vertical="center" wrapText="1" shrinkToFit="1"/>
    </xf>
    <xf numFmtId="0" fontId="2" fillId="10" borderId="7" xfId="0" quotePrefix="1" applyFont="1" applyFill="1" applyBorder="1" applyAlignment="1">
      <alignment horizontal="center" vertical="center" wrapText="1" shrinkToFit="1"/>
    </xf>
    <xf numFmtId="0" fontId="2" fillId="10" borderId="39" xfId="0" quotePrefix="1" applyFont="1" applyFill="1" applyBorder="1" applyAlignment="1">
      <alignment horizontal="center" vertical="center" wrapText="1" shrinkToFit="1"/>
    </xf>
    <xf numFmtId="0" fontId="5" fillId="10" borderId="4" xfId="0" applyFont="1" applyFill="1" applyBorder="1" applyAlignment="1">
      <alignment horizontal="center" vertical="center" wrapText="1" shrinkToFit="1"/>
    </xf>
    <xf numFmtId="0" fontId="5" fillId="10" borderId="11" xfId="0" applyFont="1" applyFill="1" applyBorder="1" applyAlignment="1">
      <alignment horizontal="center" vertical="center" wrapText="1" shrinkToFit="1"/>
    </xf>
    <xf numFmtId="0" fontId="5" fillId="10" borderId="33" xfId="0" applyFont="1" applyFill="1" applyBorder="1" applyAlignment="1">
      <alignment horizontal="center" vertical="center" wrapText="1" shrinkToFit="1"/>
    </xf>
    <xf numFmtId="0" fontId="5" fillId="10" borderId="39" xfId="0" applyFont="1" applyFill="1" applyBorder="1" applyAlignment="1">
      <alignment horizontal="center" vertical="center" wrapText="1" shrinkToFit="1"/>
    </xf>
    <xf numFmtId="0" fontId="5" fillId="10" borderId="19" xfId="0" applyFont="1" applyFill="1" applyBorder="1" applyAlignment="1">
      <alignment horizontal="center" vertical="center" wrapText="1" shrinkToFit="1"/>
    </xf>
    <xf numFmtId="0" fontId="5" fillId="10" borderId="3" xfId="0" applyFont="1" applyFill="1" applyBorder="1" applyAlignment="1">
      <alignment horizontal="center" vertical="center" shrinkToFit="1"/>
    </xf>
    <xf numFmtId="38" fontId="5" fillId="10" borderId="3" xfId="1" applyFont="1" applyFill="1" applyBorder="1" applyAlignment="1">
      <alignment horizontal="center" vertical="center" wrapText="1" shrinkToFit="1"/>
    </xf>
    <xf numFmtId="38" fontId="5" fillId="10" borderId="20" xfId="1" applyFont="1" applyFill="1" applyBorder="1" applyAlignment="1">
      <alignment horizontal="center" vertical="center" wrapText="1" shrinkToFit="1"/>
    </xf>
    <xf numFmtId="0" fontId="24" fillId="10" borderId="3" xfId="0" applyFont="1" applyFill="1" applyBorder="1" applyAlignment="1">
      <alignment horizontal="center" vertical="center" wrapText="1" shrinkToFit="1"/>
    </xf>
    <xf numFmtId="38" fontId="5" fillId="10" borderId="3" xfId="1" applyFont="1" applyFill="1" applyBorder="1" applyAlignment="1">
      <alignment horizontal="center" vertical="center" shrinkToFit="1"/>
    </xf>
    <xf numFmtId="38" fontId="5" fillId="10" borderId="14" xfId="1" applyFont="1" applyFill="1" applyBorder="1" applyAlignment="1">
      <alignment horizontal="center" vertical="center" shrinkToFit="1"/>
    </xf>
    <xf numFmtId="0" fontId="5" fillId="10" borderId="4" xfId="0" quotePrefix="1" applyFont="1" applyFill="1" applyBorder="1" applyAlignment="1">
      <alignment horizontal="center" vertical="center" wrapText="1" shrinkToFit="1"/>
    </xf>
    <xf numFmtId="0" fontId="5" fillId="10" borderId="5" xfId="0" quotePrefix="1" applyFont="1" applyFill="1" applyBorder="1" applyAlignment="1">
      <alignment horizontal="center" vertical="center" wrapText="1" shrinkToFit="1"/>
    </xf>
    <xf numFmtId="0" fontId="5" fillId="10" borderId="11" xfId="0" quotePrefix="1" applyFont="1" applyFill="1" applyBorder="1" applyAlignment="1">
      <alignment horizontal="center" vertical="center" wrapText="1" shrinkToFit="1"/>
    </xf>
    <xf numFmtId="0" fontId="5" fillId="10" borderId="6" xfId="0" quotePrefix="1" applyFont="1" applyFill="1" applyBorder="1" applyAlignment="1">
      <alignment horizontal="center" vertical="center" wrapText="1" shrinkToFit="1"/>
    </xf>
    <xf numFmtId="0" fontId="5" fillId="10" borderId="7" xfId="0" quotePrefix="1" applyFont="1" applyFill="1" applyBorder="1" applyAlignment="1">
      <alignment horizontal="center" vertical="center" wrapText="1" shrinkToFit="1"/>
    </xf>
    <xf numFmtId="0" fontId="5" fillId="10" borderId="39" xfId="0" quotePrefix="1" applyFont="1" applyFill="1" applyBorder="1" applyAlignment="1">
      <alignment horizontal="center" vertical="center" wrapText="1" shrinkToFit="1"/>
    </xf>
    <xf numFmtId="0" fontId="21" fillId="10" borderId="3" xfId="0" applyFont="1" applyFill="1" applyBorder="1" applyAlignment="1">
      <alignment horizontal="center" vertical="center" wrapText="1" shrinkToFit="1"/>
    </xf>
    <xf numFmtId="0" fontId="21" fillId="10" borderId="20" xfId="0" applyFont="1" applyFill="1" applyBorder="1" applyAlignment="1">
      <alignment horizontal="center" vertical="center" wrapText="1" shrinkToFit="1"/>
    </xf>
    <xf numFmtId="0" fontId="5" fillId="10" borderId="20" xfId="0" applyFont="1" applyFill="1" applyBorder="1" applyAlignment="1">
      <alignment horizontal="left" vertical="center" shrinkToFit="1"/>
    </xf>
    <xf numFmtId="0" fontId="5" fillId="10" borderId="3" xfId="0" applyFont="1" applyFill="1" applyBorder="1" applyAlignment="1">
      <alignment horizontal="left" vertical="center" shrinkToFit="1"/>
    </xf>
    <xf numFmtId="0" fontId="2" fillId="10" borderId="3" xfId="0" applyFont="1" applyFill="1" applyBorder="1" applyAlignment="1">
      <alignment horizontal="center" vertical="center" wrapText="1" shrinkToFit="1"/>
    </xf>
    <xf numFmtId="0" fontId="2" fillId="10" borderId="20" xfId="0" applyFont="1" applyFill="1" applyBorder="1" applyAlignment="1">
      <alignment horizontal="center" vertical="center" wrapText="1" shrinkToFit="1"/>
    </xf>
    <xf numFmtId="0" fontId="38" fillId="10" borderId="20" xfId="4" applyFont="1" applyFill="1" applyBorder="1" applyAlignment="1">
      <alignment horizontal="center" vertical="center" shrinkToFit="1"/>
    </xf>
    <xf numFmtId="0" fontId="38" fillId="10" borderId="3" xfId="4" applyFont="1" applyFill="1" applyBorder="1" applyAlignment="1">
      <alignment horizontal="center" vertical="center" shrinkToFit="1"/>
    </xf>
    <xf numFmtId="0" fontId="38" fillId="10" borderId="19" xfId="4" applyFont="1" applyFill="1" applyBorder="1" applyAlignment="1">
      <alignment horizontal="center" vertical="center" shrinkToFit="1"/>
    </xf>
    <xf numFmtId="0" fontId="5" fillId="10" borderId="2" xfId="0" applyFont="1" applyFill="1" applyBorder="1" applyAlignment="1">
      <alignment horizontal="center" vertical="center" shrinkToFit="1"/>
    </xf>
    <xf numFmtId="0" fontId="5" fillId="10" borderId="3" xfId="0" quotePrefix="1" applyFont="1" applyFill="1" applyBorder="1" applyAlignment="1">
      <alignment horizontal="center" vertical="center" wrapText="1" shrinkToFit="1"/>
    </xf>
    <xf numFmtId="0" fontId="5" fillId="10" borderId="18" xfId="0" applyFont="1" applyFill="1" applyBorder="1" applyAlignment="1">
      <alignment horizontal="center" vertical="center" wrapText="1" shrinkToFit="1"/>
    </xf>
    <xf numFmtId="0" fontId="38" fillId="10" borderId="4" xfId="4" applyFont="1" applyFill="1" applyBorder="1" applyAlignment="1">
      <alignment horizontal="center" vertical="center" shrinkToFit="1"/>
    </xf>
    <xf numFmtId="0" fontId="38" fillId="10" borderId="71" xfId="4" applyFont="1" applyFill="1" applyBorder="1" applyAlignment="1">
      <alignment horizontal="center" vertical="center" shrinkToFit="1"/>
    </xf>
    <xf numFmtId="0" fontId="38" fillId="10" borderId="17" xfId="4" applyFont="1" applyFill="1" applyBorder="1" applyAlignment="1">
      <alignment horizontal="center" vertical="center" shrinkToFit="1"/>
    </xf>
  </cellXfs>
  <cellStyles count="5">
    <cellStyle name="桁区切り" xfId="1" builtinId="6"/>
    <cellStyle name="桁区切り 2" xfId="2" xr:uid="{00000000-0005-0000-0000-000001000000}"/>
    <cellStyle name="標準" xfId="0" builtinId="0"/>
    <cellStyle name="標準 2" xfId="3" xr:uid="{00000000-0005-0000-0000-000003000000}"/>
    <cellStyle name="標準 4" xfId="4" xr:uid="{00000000-0005-0000-0000-00000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123</xdr:row>
      <xdr:rowOff>0</xdr:rowOff>
    </xdr:from>
    <xdr:to>
      <xdr:col>13</xdr:col>
      <xdr:colOff>205740</xdr:colOff>
      <xdr:row>124</xdr:row>
      <xdr:rowOff>15240</xdr:rowOff>
    </xdr:to>
    <xdr:sp macro="" textlink="">
      <xdr:nvSpPr>
        <xdr:cNvPr id="2422991" name="Text Box 1">
          <a:extLst>
            <a:ext uri="{FF2B5EF4-FFF2-40B4-BE49-F238E27FC236}">
              <a16:creationId xmlns:a16="http://schemas.microsoft.com/office/drawing/2014/main" id="{368E5AA6-14CD-6720-412C-047DE7E26347}"/>
            </a:ext>
          </a:extLst>
        </xdr:cNvPr>
        <xdr:cNvSpPr txBox="1">
          <a:spLocks noChangeArrowheads="1"/>
        </xdr:cNvSpPr>
      </xdr:nvSpPr>
      <xdr:spPr bwMode="auto">
        <a:xfrm>
          <a:off x="4808220" y="35364420"/>
          <a:ext cx="2057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123</xdr:row>
      <xdr:rowOff>0</xdr:rowOff>
    </xdr:from>
    <xdr:to>
      <xdr:col>13</xdr:col>
      <xdr:colOff>205740</xdr:colOff>
      <xdr:row>124</xdr:row>
      <xdr:rowOff>15240</xdr:rowOff>
    </xdr:to>
    <xdr:sp macro="" textlink="">
      <xdr:nvSpPr>
        <xdr:cNvPr id="2422992" name="Text Box 2">
          <a:extLst>
            <a:ext uri="{FF2B5EF4-FFF2-40B4-BE49-F238E27FC236}">
              <a16:creationId xmlns:a16="http://schemas.microsoft.com/office/drawing/2014/main" id="{F43088D6-DF10-1201-5AEC-54C73A9788FF}"/>
            </a:ext>
          </a:extLst>
        </xdr:cNvPr>
        <xdr:cNvSpPr txBox="1">
          <a:spLocks noChangeArrowheads="1"/>
        </xdr:cNvSpPr>
      </xdr:nvSpPr>
      <xdr:spPr bwMode="auto">
        <a:xfrm>
          <a:off x="4808220" y="35364420"/>
          <a:ext cx="2057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123</xdr:row>
      <xdr:rowOff>0</xdr:rowOff>
    </xdr:from>
    <xdr:to>
      <xdr:col>13</xdr:col>
      <xdr:colOff>205740</xdr:colOff>
      <xdr:row>124</xdr:row>
      <xdr:rowOff>15240</xdr:rowOff>
    </xdr:to>
    <xdr:sp macro="" textlink="">
      <xdr:nvSpPr>
        <xdr:cNvPr id="2422993" name="Text Box 13">
          <a:extLst>
            <a:ext uri="{FF2B5EF4-FFF2-40B4-BE49-F238E27FC236}">
              <a16:creationId xmlns:a16="http://schemas.microsoft.com/office/drawing/2014/main" id="{1609B6D1-E3C1-6AB3-BA06-D88E0FD52C4A}"/>
            </a:ext>
          </a:extLst>
        </xdr:cNvPr>
        <xdr:cNvSpPr txBox="1">
          <a:spLocks noChangeArrowheads="1"/>
        </xdr:cNvSpPr>
      </xdr:nvSpPr>
      <xdr:spPr bwMode="auto">
        <a:xfrm>
          <a:off x="4808220" y="35364420"/>
          <a:ext cx="2057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123</xdr:row>
      <xdr:rowOff>0</xdr:rowOff>
    </xdr:from>
    <xdr:to>
      <xdr:col>19</xdr:col>
      <xdr:colOff>266700</xdr:colOff>
      <xdr:row>124</xdr:row>
      <xdr:rowOff>91440</xdr:rowOff>
    </xdr:to>
    <xdr:sp macro="" textlink="">
      <xdr:nvSpPr>
        <xdr:cNvPr id="2422994" name="Text Box 17">
          <a:extLst>
            <a:ext uri="{FF2B5EF4-FFF2-40B4-BE49-F238E27FC236}">
              <a16:creationId xmlns:a16="http://schemas.microsoft.com/office/drawing/2014/main" id="{7C3044B4-C715-B5A5-8258-B72634231273}"/>
            </a:ext>
          </a:extLst>
        </xdr:cNvPr>
        <xdr:cNvSpPr txBox="1">
          <a:spLocks noChangeArrowheads="1"/>
        </xdr:cNvSpPr>
      </xdr:nvSpPr>
      <xdr:spPr bwMode="auto">
        <a:xfrm>
          <a:off x="7048500" y="35364420"/>
          <a:ext cx="2590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123</xdr:row>
      <xdr:rowOff>0</xdr:rowOff>
    </xdr:from>
    <xdr:to>
      <xdr:col>19</xdr:col>
      <xdr:colOff>266700</xdr:colOff>
      <xdr:row>124</xdr:row>
      <xdr:rowOff>91440</xdr:rowOff>
    </xdr:to>
    <xdr:sp macro="" textlink="">
      <xdr:nvSpPr>
        <xdr:cNvPr id="2422995" name="Text Box 18">
          <a:extLst>
            <a:ext uri="{FF2B5EF4-FFF2-40B4-BE49-F238E27FC236}">
              <a16:creationId xmlns:a16="http://schemas.microsoft.com/office/drawing/2014/main" id="{7678597C-18B1-D842-402E-1A18634A88AD}"/>
            </a:ext>
          </a:extLst>
        </xdr:cNvPr>
        <xdr:cNvSpPr txBox="1">
          <a:spLocks noChangeArrowheads="1"/>
        </xdr:cNvSpPr>
      </xdr:nvSpPr>
      <xdr:spPr bwMode="auto">
        <a:xfrm>
          <a:off x="7048500" y="35364420"/>
          <a:ext cx="2590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123</xdr:row>
      <xdr:rowOff>0</xdr:rowOff>
    </xdr:from>
    <xdr:to>
      <xdr:col>13</xdr:col>
      <xdr:colOff>205740</xdr:colOff>
      <xdr:row>124</xdr:row>
      <xdr:rowOff>15240</xdr:rowOff>
    </xdr:to>
    <xdr:sp macro="" textlink="">
      <xdr:nvSpPr>
        <xdr:cNvPr id="2422996" name="Text Box 1">
          <a:extLst>
            <a:ext uri="{FF2B5EF4-FFF2-40B4-BE49-F238E27FC236}">
              <a16:creationId xmlns:a16="http://schemas.microsoft.com/office/drawing/2014/main" id="{0F7FC074-D8CD-2083-B9E7-A525B85B235A}"/>
            </a:ext>
          </a:extLst>
        </xdr:cNvPr>
        <xdr:cNvSpPr txBox="1">
          <a:spLocks noChangeArrowheads="1"/>
        </xdr:cNvSpPr>
      </xdr:nvSpPr>
      <xdr:spPr bwMode="auto">
        <a:xfrm>
          <a:off x="4808220" y="35364420"/>
          <a:ext cx="2057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123</xdr:row>
      <xdr:rowOff>0</xdr:rowOff>
    </xdr:from>
    <xdr:to>
      <xdr:col>19</xdr:col>
      <xdr:colOff>266700</xdr:colOff>
      <xdr:row>124</xdr:row>
      <xdr:rowOff>91440</xdr:rowOff>
    </xdr:to>
    <xdr:sp macro="" textlink="">
      <xdr:nvSpPr>
        <xdr:cNvPr id="2422997" name="Text Box 17">
          <a:extLst>
            <a:ext uri="{FF2B5EF4-FFF2-40B4-BE49-F238E27FC236}">
              <a16:creationId xmlns:a16="http://schemas.microsoft.com/office/drawing/2014/main" id="{0CF2682F-3EB5-2AAB-F459-93FBEE136780}"/>
            </a:ext>
          </a:extLst>
        </xdr:cNvPr>
        <xdr:cNvSpPr txBox="1">
          <a:spLocks noChangeArrowheads="1"/>
        </xdr:cNvSpPr>
      </xdr:nvSpPr>
      <xdr:spPr bwMode="auto">
        <a:xfrm>
          <a:off x="7048500" y="35364420"/>
          <a:ext cx="2590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123</xdr:row>
      <xdr:rowOff>0</xdr:rowOff>
    </xdr:from>
    <xdr:to>
      <xdr:col>19</xdr:col>
      <xdr:colOff>266700</xdr:colOff>
      <xdr:row>124</xdr:row>
      <xdr:rowOff>91440</xdr:rowOff>
    </xdr:to>
    <xdr:sp macro="" textlink="">
      <xdr:nvSpPr>
        <xdr:cNvPr id="2422998" name="Text Box 18">
          <a:extLst>
            <a:ext uri="{FF2B5EF4-FFF2-40B4-BE49-F238E27FC236}">
              <a16:creationId xmlns:a16="http://schemas.microsoft.com/office/drawing/2014/main" id="{7CC82D69-BEA7-61D1-DC3E-E0F942ADF333}"/>
            </a:ext>
          </a:extLst>
        </xdr:cNvPr>
        <xdr:cNvSpPr txBox="1">
          <a:spLocks noChangeArrowheads="1"/>
        </xdr:cNvSpPr>
      </xdr:nvSpPr>
      <xdr:spPr bwMode="auto">
        <a:xfrm>
          <a:off x="7048500" y="35364420"/>
          <a:ext cx="2590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123</xdr:row>
      <xdr:rowOff>0</xdr:rowOff>
    </xdr:from>
    <xdr:to>
      <xdr:col>13</xdr:col>
      <xdr:colOff>205740</xdr:colOff>
      <xdr:row>124</xdr:row>
      <xdr:rowOff>15240</xdr:rowOff>
    </xdr:to>
    <xdr:sp macro="" textlink="">
      <xdr:nvSpPr>
        <xdr:cNvPr id="2422999" name="Text Box 1">
          <a:extLst>
            <a:ext uri="{FF2B5EF4-FFF2-40B4-BE49-F238E27FC236}">
              <a16:creationId xmlns:a16="http://schemas.microsoft.com/office/drawing/2014/main" id="{FC2E320E-6C85-B9F2-E5D1-59C510C4C01D}"/>
            </a:ext>
          </a:extLst>
        </xdr:cNvPr>
        <xdr:cNvSpPr txBox="1">
          <a:spLocks noChangeArrowheads="1"/>
        </xdr:cNvSpPr>
      </xdr:nvSpPr>
      <xdr:spPr bwMode="auto">
        <a:xfrm>
          <a:off x="4808220" y="35364420"/>
          <a:ext cx="2057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123</xdr:row>
      <xdr:rowOff>0</xdr:rowOff>
    </xdr:from>
    <xdr:to>
      <xdr:col>19</xdr:col>
      <xdr:colOff>266700</xdr:colOff>
      <xdr:row>124</xdr:row>
      <xdr:rowOff>91440</xdr:rowOff>
    </xdr:to>
    <xdr:sp macro="" textlink="">
      <xdr:nvSpPr>
        <xdr:cNvPr id="2423000" name="Text Box 17">
          <a:extLst>
            <a:ext uri="{FF2B5EF4-FFF2-40B4-BE49-F238E27FC236}">
              <a16:creationId xmlns:a16="http://schemas.microsoft.com/office/drawing/2014/main" id="{BBCBCB3F-8DF3-D0CB-12B1-888637D9B594}"/>
            </a:ext>
          </a:extLst>
        </xdr:cNvPr>
        <xdr:cNvSpPr txBox="1">
          <a:spLocks noChangeArrowheads="1"/>
        </xdr:cNvSpPr>
      </xdr:nvSpPr>
      <xdr:spPr bwMode="auto">
        <a:xfrm>
          <a:off x="7048500" y="35364420"/>
          <a:ext cx="2590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123</xdr:row>
      <xdr:rowOff>0</xdr:rowOff>
    </xdr:from>
    <xdr:to>
      <xdr:col>19</xdr:col>
      <xdr:colOff>266700</xdr:colOff>
      <xdr:row>124</xdr:row>
      <xdr:rowOff>91440</xdr:rowOff>
    </xdr:to>
    <xdr:sp macro="" textlink="">
      <xdr:nvSpPr>
        <xdr:cNvPr id="2423001" name="Text Box 18">
          <a:extLst>
            <a:ext uri="{FF2B5EF4-FFF2-40B4-BE49-F238E27FC236}">
              <a16:creationId xmlns:a16="http://schemas.microsoft.com/office/drawing/2014/main" id="{3C2DF130-90E4-AA7B-7A8C-3BEF92374B57}"/>
            </a:ext>
          </a:extLst>
        </xdr:cNvPr>
        <xdr:cNvSpPr txBox="1">
          <a:spLocks noChangeArrowheads="1"/>
        </xdr:cNvSpPr>
      </xdr:nvSpPr>
      <xdr:spPr bwMode="auto">
        <a:xfrm>
          <a:off x="7048500" y="35364420"/>
          <a:ext cx="2590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123</xdr:row>
      <xdr:rowOff>0</xdr:rowOff>
    </xdr:from>
    <xdr:to>
      <xdr:col>13</xdr:col>
      <xdr:colOff>205740</xdr:colOff>
      <xdr:row>124</xdr:row>
      <xdr:rowOff>15240</xdr:rowOff>
    </xdr:to>
    <xdr:sp macro="" textlink="">
      <xdr:nvSpPr>
        <xdr:cNvPr id="2423002" name="Text Box 1">
          <a:extLst>
            <a:ext uri="{FF2B5EF4-FFF2-40B4-BE49-F238E27FC236}">
              <a16:creationId xmlns:a16="http://schemas.microsoft.com/office/drawing/2014/main" id="{BA8B5116-73A8-AF27-5ADE-7512EEC41AD0}"/>
            </a:ext>
          </a:extLst>
        </xdr:cNvPr>
        <xdr:cNvSpPr txBox="1">
          <a:spLocks noChangeArrowheads="1"/>
        </xdr:cNvSpPr>
      </xdr:nvSpPr>
      <xdr:spPr bwMode="auto">
        <a:xfrm>
          <a:off x="4808220" y="35364420"/>
          <a:ext cx="2057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123</xdr:row>
      <xdr:rowOff>0</xdr:rowOff>
    </xdr:from>
    <xdr:to>
      <xdr:col>19</xdr:col>
      <xdr:colOff>266700</xdr:colOff>
      <xdr:row>124</xdr:row>
      <xdr:rowOff>91440</xdr:rowOff>
    </xdr:to>
    <xdr:sp macro="" textlink="">
      <xdr:nvSpPr>
        <xdr:cNvPr id="2423003" name="Text Box 17">
          <a:extLst>
            <a:ext uri="{FF2B5EF4-FFF2-40B4-BE49-F238E27FC236}">
              <a16:creationId xmlns:a16="http://schemas.microsoft.com/office/drawing/2014/main" id="{FD501EC6-A7B3-83D4-0F0C-BCB5BE65A953}"/>
            </a:ext>
          </a:extLst>
        </xdr:cNvPr>
        <xdr:cNvSpPr txBox="1">
          <a:spLocks noChangeArrowheads="1"/>
        </xdr:cNvSpPr>
      </xdr:nvSpPr>
      <xdr:spPr bwMode="auto">
        <a:xfrm>
          <a:off x="7048500" y="35364420"/>
          <a:ext cx="2590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123</xdr:row>
      <xdr:rowOff>0</xdr:rowOff>
    </xdr:from>
    <xdr:to>
      <xdr:col>19</xdr:col>
      <xdr:colOff>266700</xdr:colOff>
      <xdr:row>124</xdr:row>
      <xdr:rowOff>91440</xdr:rowOff>
    </xdr:to>
    <xdr:sp macro="" textlink="">
      <xdr:nvSpPr>
        <xdr:cNvPr id="2423004" name="Text Box 18">
          <a:extLst>
            <a:ext uri="{FF2B5EF4-FFF2-40B4-BE49-F238E27FC236}">
              <a16:creationId xmlns:a16="http://schemas.microsoft.com/office/drawing/2014/main" id="{FE42AEE9-1D26-594D-CE3E-A05D694489A7}"/>
            </a:ext>
          </a:extLst>
        </xdr:cNvPr>
        <xdr:cNvSpPr txBox="1">
          <a:spLocks noChangeArrowheads="1"/>
        </xdr:cNvSpPr>
      </xdr:nvSpPr>
      <xdr:spPr bwMode="auto">
        <a:xfrm>
          <a:off x="7048500" y="35364420"/>
          <a:ext cx="2590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123</xdr:row>
      <xdr:rowOff>0</xdr:rowOff>
    </xdr:from>
    <xdr:to>
      <xdr:col>13</xdr:col>
      <xdr:colOff>0</xdr:colOff>
      <xdr:row>126</xdr:row>
      <xdr:rowOff>91440</xdr:rowOff>
    </xdr:to>
    <xdr:sp macro="" textlink="">
      <xdr:nvSpPr>
        <xdr:cNvPr id="2423005" name="Text Box 2">
          <a:extLst>
            <a:ext uri="{FF2B5EF4-FFF2-40B4-BE49-F238E27FC236}">
              <a16:creationId xmlns:a16="http://schemas.microsoft.com/office/drawing/2014/main" id="{E7E043C1-0149-7D85-513C-310A116B4BAB}"/>
            </a:ext>
          </a:extLst>
        </xdr:cNvPr>
        <xdr:cNvSpPr txBox="1">
          <a:spLocks noChangeArrowheads="1"/>
        </xdr:cNvSpPr>
      </xdr:nvSpPr>
      <xdr:spPr bwMode="auto">
        <a:xfrm>
          <a:off x="4808220" y="34450020"/>
          <a:ext cx="0" cy="662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457200</xdr:colOff>
      <xdr:row>5</xdr:row>
      <xdr:rowOff>0</xdr:rowOff>
    </xdr:from>
    <xdr:to>
      <xdr:col>13</xdr:col>
      <xdr:colOff>133350</xdr:colOff>
      <xdr:row>6</xdr:row>
      <xdr:rowOff>24765</xdr:rowOff>
    </xdr:to>
    <xdr:sp macro="" textlink="">
      <xdr:nvSpPr>
        <xdr:cNvPr id="2469108" name="Text Box 1">
          <a:extLst>
            <a:ext uri="{FF2B5EF4-FFF2-40B4-BE49-F238E27FC236}">
              <a16:creationId xmlns:a16="http://schemas.microsoft.com/office/drawing/2014/main" id="{5AFEFA28-558E-8F4E-58A8-070B875B5112}"/>
            </a:ext>
          </a:extLst>
        </xdr:cNvPr>
        <xdr:cNvSpPr txBox="1">
          <a:spLocks noChangeArrowheads="1"/>
        </xdr:cNvSpPr>
      </xdr:nvSpPr>
      <xdr:spPr bwMode="auto">
        <a:xfrm>
          <a:off x="300228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xdr:row>
      <xdr:rowOff>0</xdr:rowOff>
    </xdr:from>
    <xdr:to>
      <xdr:col>13</xdr:col>
      <xdr:colOff>133350</xdr:colOff>
      <xdr:row>6</xdr:row>
      <xdr:rowOff>24765</xdr:rowOff>
    </xdr:to>
    <xdr:sp macro="" textlink="">
      <xdr:nvSpPr>
        <xdr:cNvPr id="2469109" name="Text Box 3">
          <a:extLst>
            <a:ext uri="{FF2B5EF4-FFF2-40B4-BE49-F238E27FC236}">
              <a16:creationId xmlns:a16="http://schemas.microsoft.com/office/drawing/2014/main" id="{A44F471A-2354-6B4E-03D6-C759A747C1DC}"/>
            </a:ext>
          </a:extLst>
        </xdr:cNvPr>
        <xdr:cNvSpPr txBox="1">
          <a:spLocks noChangeArrowheads="1"/>
        </xdr:cNvSpPr>
      </xdr:nvSpPr>
      <xdr:spPr bwMode="auto">
        <a:xfrm>
          <a:off x="300228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xdr:row>
      <xdr:rowOff>0</xdr:rowOff>
    </xdr:from>
    <xdr:to>
      <xdr:col>13</xdr:col>
      <xdr:colOff>133350</xdr:colOff>
      <xdr:row>6</xdr:row>
      <xdr:rowOff>24765</xdr:rowOff>
    </xdr:to>
    <xdr:sp macro="" textlink="">
      <xdr:nvSpPr>
        <xdr:cNvPr id="2469110" name="Text Box 4">
          <a:extLst>
            <a:ext uri="{FF2B5EF4-FFF2-40B4-BE49-F238E27FC236}">
              <a16:creationId xmlns:a16="http://schemas.microsoft.com/office/drawing/2014/main" id="{14EF2D3F-C4E1-2F7C-5A07-6BBF70014320}"/>
            </a:ext>
          </a:extLst>
        </xdr:cNvPr>
        <xdr:cNvSpPr txBox="1">
          <a:spLocks noChangeArrowheads="1"/>
        </xdr:cNvSpPr>
      </xdr:nvSpPr>
      <xdr:spPr bwMode="auto">
        <a:xfrm>
          <a:off x="300228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111" name="Text Box 1">
          <a:extLst>
            <a:ext uri="{FF2B5EF4-FFF2-40B4-BE49-F238E27FC236}">
              <a16:creationId xmlns:a16="http://schemas.microsoft.com/office/drawing/2014/main" id="{7EF93124-B084-4E04-5C35-9F5E7515F491}"/>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112" name="Text Box 3">
          <a:extLst>
            <a:ext uri="{FF2B5EF4-FFF2-40B4-BE49-F238E27FC236}">
              <a16:creationId xmlns:a16="http://schemas.microsoft.com/office/drawing/2014/main" id="{5D0BD989-BD1E-2D7D-F07F-234B3D57BC6B}"/>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113" name="Text Box 4">
          <a:extLst>
            <a:ext uri="{FF2B5EF4-FFF2-40B4-BE49-F238E27FC236}">
              <a16:creationId xmlns:a16="http://schemas.microsoft.com/office/drawing/2014/main" id="{1B9EAEF2-6ADB-5FF4-9CBE-8E5EBACF27CD}"/>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114" name="Text Box 5">
          <a:extLst>
            <a:ext uri="{FF2B5EF4-FFF2-40B4-BE49-F238E27FC236}">
              <a16:creationId xmlns:a16="http://schemas.microsoft.com/office/drawing/2014/main" id="{F59862B8-1405-FA2A-1AE1-BC04B1F7C3D4}"/>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115" name="Text Box 1">
          <a:extLst>
            <a:ext uri="{FF2B5EF4-FFF2-40B4-BE49-F238E27FC236}">
              <a16:creationId xmlns:a16="http://schemas.microsoft.com/office/drawing/2014/main" id="{91924553-8341-FE06-2236-3A1EFC8BB2EB}"/>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116" name="Text Box 3">
          <a:extLst>
            <a:ext uri="{FF2B5EF4-FFF2-40B4-BE49-F238E27FC236}">
              <a16:creationId xmlns:a16="http://schemas.microsoft.com/office/drawing/2014/main" id="{B58CA1CA-2A49-6725-2CB1-638CE86457D0}"/>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117" name="Text Box 4">
          <a:extLst>
            <a:ext uri="{FF2B5EF4-FFF2-40B4-BE49-F238E27FC236}">
              <a16:creationId xmlns:a16="http://schemas.microsoft.com/office/drawing/2014/main" id="{65FD5D52-C71F-D724-DF66-BA411518588B}"/>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118" name="Text Box 5">
          <a:extLst>
            <a:ext uri="{FF2B5EF4-FFF2-40B4-BE49-F238E27FC236}">
              <a16:creationId xmlns:a16="http://schemas.microsoft.com/office/drawing/2014/main" id="{33BD6513-2DD2-360C-D263-48507491329F}"/>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19" name="Text Box 1">
          <a:extLst>
            <a:ext uri="{FF2B5EF4-FFF2-40B4-BE49-F238E27FC236}">
              <a16:creationId xmlns:a16="http://schemas.microsoft.com/office/drawing/2014/main" id="{F2F9D5C8-4D17-3C4A-817C-57EED3B37CBB}"/>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20" name="Text Box 3">
          <a:extLst>
            <a:ext uri="{FF2B5EF4-FFF2-40B4-BE49-F238E27FC236}">
              <a16:creationId xmlns:a16="http://schemas.microsoft.com/office/drawing/2014/main" id="{FD07D6E9-33FF-B125-6A60-65F9C83ED256}"/>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21" name="Text Box 4">
          <a:extLst>
            <a:ext uri="{FF2B5EF4-FFF2-40B4-BE49-F238E27FC236}">
              <a16:creationId xmlns:a16="http://schemas.microsoft.com/office/drawing/2014/main" id="{87276AD8-B765-8A91-C16C-00E9B932F27F}"/>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22" name="Text Box 5">
          <a:extLst>
            <a:ext uri="{FF2B5EF4-FFF2-40B4-BE49-F238E27FC236}">
              <a16:creationId xmlns:a16="http://schemas.microsoft.com/office/drawing/2014/main" id="{D6C9978F-2FC0-B75D-5527-D3C8AC108586}"/>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15</xdr:row>
      <xdr:rowOff>0</xdr:rowOff>
    </xdr:from>
    <xdr:to>
      <xdr:col>35</xdr:col>
      <xdr:colOff>62865</xdr:colOff>
      <xdr:row>16</xdr:row>
      <xdr:rowOff>24765</xdr:rowOff>
    </xdr:to>
    <xdr:sp macro="" textlink="">
      <xdr:nvSpPr>
        <xdr:cNvPr id="2469123" name="Text Box 1">
          <a:extLst>
            <a:ext uri="{FF2B5EF4-FFF2-40B4-BE49-F238E27FC236}">
              <a16:creationId xmlns:a16="http://schemas.microsoft.com/office/drawing/2014/main" id="{97C243DA-995C-7F83-0877-1E665C3575B4}"/>
            </a:ext>
          </a:extLst>
        </xdr:cNvPr>
        <xdr:cNvSpPr txBox="1">
          <a:spLocks noChangeArrowheads="1"/>
        </xdr:cNvSpPr>
      </xdr:nvSpPr>
      <xdr:spPr bwMode="auto">
        <a:xfrm>
          <a:off x="9631680" y="3238500"/>
          <a:ext cx="685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15</xdr:row>
      <xdr:rowOff>0</xdr:rowOff>
    </xdr:from>
    <xdr:to>
      <xdr:col>35</xdr:col>
      <xdr:colOff>62865</xdr:colOff>
      <xdr:row>16</xdr:row>
      <xdr:rowOff>24765</xdr:rowOff>
    </xdr:to>
    <xdr:sp macro="" textlink="">
      <xdr:nvSpPr>
        <xdr:cNvPr id="2469124" name="Text Box 3">
          <a:extLst>
            <a:ext uri="{FF2B5EF4-FFF2-40B4-BE49-F238E27FC236}">
              <a16:creationId xmlns:a16="http://schemas.microsoft.com/office/drawing/2014/main" id="{07FAFE68-2C31-08FC-D3E0-DC5814B909D6}"/>
            </a:ext>
          </a:extLst>
        </xdr:cNvPr>
        <xdr:cNvSpPr txBox="1">
          <a:spLocks noChangeArrowheads="1"/>
        </xdr:cNvSpPr>
      </xdr:nvSpPr>
      <xdr:spPr bwMode="auto">
        <a:xfrm>
          <a:off x="9631680" y="3238500"/>
          <a:ext cx="685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15</xdr:row>
      <xdr:rowOff>0</xdr:rowOff>
    </xdr:from>
    <xdr:to>
      <xdr:col>35</xdr:col>
      <xdr:colOff>62865</xdr:colOff>
      <xdr:row>16</xdr:row>
      <xdr:rowOff>24765</xdr:rowOff>
    </xdr:to>
    <xdr:sp macro="" textlink="">
      <xdr:nvSpPr>
        <xdr:cNvPr id="2469125" name="Text Box 4">
          <a:extLst>
            <a:ext uri="{FF2B5EF4-FFF2-40B4-BE49-F238E27FC236}">
              <a16:creationId xmlns:a16="http://schemas.microsoft.com/office/drawing/2014/main" id="{DE6C4FD8-B5EA-9FCA-B708-BD2D4AA4E5A0}"/>
            </a:ext>
          </a:extLst>
        </xdr:cNvPr>
        <xdr:cNvSpPr txBox="1">
          <a:spLocks noChangeArrowheads="1"/>
        </xdr:cNvSpPr>
      </xdr:nvSpPr>
      <xdr:spPr bwMode="auto">
        <a:xfrm>
          <a:off x="9631680" y="3238500"/>
          <a:ext cx="685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15</xdr:row>
      <xdr:rowOff>0</xdr:rowOff>
    </xdr:from>
    <xdr:to>
      <xdr:col>35</xdr:col>
      <xdr:colOff>62865</xdr:colOff>
      <xdr:row>16</xdr:row>
      <xdr:rowOff>24765</xdr:rowOff>
    </xdr:to>
    <xdr:sp macro="" textlink="">
      <xdr:nvSpPr>
        <xdr:cNvPr id="2469126" name="Text Box 5">
          <a:extLst>
            <a:ext uri="{FF2B5EF4-FFF2-40B4-BE49-F238E27FC236}">
              <a16:creationId xmlns:a16="http://schemas.microsoft.com/office/drawing/2014/main" id="{1192045E-BC0F-A1F5-0382-AE827A59F660}"/>
            </a:ext>
          </a:extLst>
        </xdr:cNvPr>
        <xdr:cNvSpPr txBox="1">
          <a:spLocks noChangeArrowheads="1"/>
        </xdr:cNvSpPr>
      </xdr:nvSpPr>
      <xdr:spPr bwMode="auto">
        <a:xfrm>
          <a:off x="9631680" y="3238500"/>
          <a:ext cx="685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15</xdr:row>
      <xdr:rowOff>0</xdr:rowOff>
    </xdr:from>
    <xdr:to>
      <xdr:col>35</xdr:col>
      <xdr:colOff>62865</xdr:colOff>
      <xdr:row>16</xdr:row>
      <xdr:rowOff>24765</xdr:rowOff>
    </xdr:to>
    <xdr:sp macro="" textlink="">
      <xdr:nvSpPr>
        <xdr:cNvPr id="2469127" name="Text Box 1">
          <a:extLst>
            <a:ext uri="{FF2B5EF4-FFF2-40B4-BE49-F238E27FC236}">
              <a16:creationId xmlns:a16="http://schemas.microsoft.com/office/drawing/2014/main" id="{4E812CD3-E721-CE1F-DA24-6F6C21241D43}"/>
            </a:ext>
          </a:extLst>
        </xdr:cNvPr>
        <xdr:cNvSpPr txBox="1">
          <a:spLocks noChangeArrowheads="1"/>
        </xdr:cNvSpPr>
      </xdr:nvSpPr>
      <xdr:spPr bwMode="auto">
        <a:xfrm>
          <a:off x="9631680" y="3238500"/>
          <a:ext cx="685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15</xdr:row>
      <xdr:rowOff>0</xdr:rowOff>
    </xdr:from>
    <xdr:to>
      <xdr:col>35</xdr:col>
      <xdr:colOff>62865</xdr:colOff>
      <xdr:row>16</xdr:row>
      <xdr:rowOff>24765</xdr:rowOff>
    </xdr:to>
    <xdr:sp macro="" textlink="">
      <xdr:nvSpPr>
        <xdr:cNvPr id="2469128" name="Text Box 3">
          <a:extLst>
            <a:ext uri="{FF2B5EF4-FFF2-40B4-BE49-F238E27FC236}">
              <a16:creationId xmlns:a16="http://schemas.microsoft.com/office/drawing/2014/main" id="{D77940F3-A80E-7FF4-D4DD-95BA9F0CDAE0}"/>
            </a:ext>
          </a:extLst>
        </xdr:cNvPr>
        <xdr:cNvSpPr txBox="1">
          <a:spLocks noChangeArrowheads="1"/>
        </xdr:cNvSpPr>
      </xdr:nvSpPr>
      <xdr:spPr bwMode="auto">
        <a:xfrm>
          <a:off x="9631680" y="3238500"/>
          <a:ext cx="685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15</xdr:row>
      <xdr:rowOff>0</xdr:rowOff>
    </xdr:from>
    <xdr:to>
      <xdr:col>35</xdr:col>
      <xdr:colOff>62865</xdr:colOff>
      <xdr:row>16</xdr:row>
      <xdr:rowOff>24765</xdr:rowOff>
    </xdr:to>
    <xdr:sp macro="" textlink="">
      <xdr:nvSpPr>
        <xdr:cNvPr id="2469129" name="Text Box 4">
          <a:extLst>
            <a:ext uri="{FF2B5EF4-FFF2-40B4-BE49-F238E27FC236}">
              <a16:creationId xmlns:a16="http://schemas.microsoft.com/office/drawing/2014/main" id="{B431DF74-D38C-881C-AF5A-2E2BC869063B}"/>
            </a:ext>
          </a:extLst>
        </xdr:cNvPr>
        <xdr:cNvSpPr txBox="1">
          <a:spLocks noChangeArrowheads="1"/>
        </xdr:cNvSpPr>
      </xdr:nvSpPr>
      <xdr:spPr bwMode="auto">
        <a:xfrm>
          <a:off x="9631680" y="3238500"/>
          <a:ext cx="685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15</xdr:row>
      <xdr:rowOff>0</xdr:rowOff>
    </xdr:from>
    <xdr:to>
      <xdr:col>35</xdr:col>
      <xdr:colOff>62865</xdr:colOff>
      <xdr:row>16</xdr:row>
      <xdr:rowOff>24765</xdr:rowOff>
    </xdr:to>
    <xdr:sp macro="" textlink="">
      <xdr:nvSpPr>
        <xdr:cNvPr id="2469130" name="Text Box 5">
          <a:extLst>
            <a:ext uri="{FF2B5EF4-FFF2-40B4-BE49-F238E27FC236}">
              <a16:creationId xmlns:a16="http://schemas.microsoft.com/office/drawing/2014/main" id="{F61AAF63-8738-ED92-9BFD-88106333DC8F}"/>
            </a:ext>
          </a:extLst>
        </xdr:cNvPr>
        <xdr:cNvSpPr txBox="1">
          <a:spLocks noChangeArrowheads="1"/>
        </xdr:cNvSpPr>
      </xdr:nvSpPr>
      <xdr:spPr bwMode="auto">
        <a:xfrm>
          <a:off x="9631680" y="3238500"/>
          <a:ext cx="685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215265</xdr:colOff>
      <xdr:row>17</xdr:row>
      <xdr:rowOff>129540</xdr:rowOff>
    </xdr:to>
    <xdr:sp macro="" textlink="">
      <xdr:nvSpPr>
        <xdr:cNvPr id="2469131" name="Text Box 1">
          <a:extLst>
            <a:ext uri="{FF2B5EF4-FFF2-40B4-BE49-F238E27FC236}">
              <a16:creationId xmlns:a16="http://schemas.microsoft.com/office/drawing/2014/main" id="{C20A29B5-DF53-396E-70C3-909512F20BEC}"/>
            </a:ext>
          </a:extLst>
        </xdr:cNvPr>
        <xdr:cNvSpPr txBox="1">
          <a:spLocks noChangeArrowheads="1"/>
        </xdr:cNvSpPr>
      </xdr:nvSpPr>
      <xdr:spPr bwMode="auto">
        <a:xfrm>
          <a:off x="7444740" y="3429000"/>
          <a:ext cx="2209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215265</xdr:colOff>
      <xdr:row>17</xdr:row>
      <xdr:rowOff>129540</xdr:rowOff>
    </xdr:to>
    <xdr:sp macro="" textlink="">
      <xdr:nvSpPr>
        <xdr:cNvPr id="2469132" name="Text Box 3">
          <a:extLst>
            <a:ext uri="{FF2B5EF4-FFF2-40B4-BE49-F238E27FC236}">
              <a16:creationId xmlns:a16="http://schemas.microsoft.com/office/drawing/2014/main" id="{65C02BCD-391E-C172-3EF0-1FCE21E0361F}"/>
            </a:ext>
          </a:extLst>
        </xdr:cNvPr>
        <xdr:cNvSpPr txBox="1">
          <a:spLocks noChangeArrowheads="1"/>
        </xdr:cNvSpPr>
      </xdr:nvSpPr>
      <xdr:spPr bwMode="auto">
        <a:xfrm>
          <a:off x="7444740" y="3429000"/>
          <a:ext cx="2209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215265</xdr:colOff>
      <xdr:row>17</xdr:row>
      <xdr:rowOff>129540</xdr:rowOff>
    </xdr:to>
    <xdr:sp macro="" textlink="">
      <xdr:nvSpPr>
        <xdr:cNvPr id="2469133" name="Text Box 4">
          <a:extLst>
            <a:ext uri="{FF2B5EF4-FFF2-40B4-BE49-F238E27FC236}">
              <a16:creationId xmlns:a16="http://schemas.microsoft.com/office/drawing/2014/main" id="{B938902B-95D6-C268-3DDF-8156EB235B12}"/>
            </a:ext>
          </a:extLst>
        </xdr:cNvPr>
        <xdr:cNvSpPr txBox="1">
          <a:spLocks noChangeArrowheads="1"/>
        </xdr:cNvSpPr>
      </xdr:nvSpPr>
      <xdr:spPr bwMode="auto">
        <a:xfrm>
          <a:off x="7444740" y="3429000"/>
          <a:ext cx="2209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215265</xdr:colOff>
      <xdr:row>17</xdr:row>
      <xdr:rowOff>129540</xdr:rowOff>
    </xdr:to>
    <xdr:sp macro="" textlink="">
      <xdr:nvSpPr>
        <xdr:cNvPr id="2469134" name="Text Box 5">
          <a:extLst>
            <a:ext uri="{FF2B5EF4-FFF2-40B4-BE49-F238E27FC236}">
              <a16:creationId xmlns:a16="http://schemas.microsoft.com/office/drawing/2014/main" id="{59A195D5-4413-0C2F-967C-851C02E54AAB}"/>
            </a:ext>
          </a:extLst>
        </xdr:cNvPr>
        <xdr:cNvSpPr txBox="1">
          <a:spLocks noChangeArrowheads="1"/>
        </xdr:cNvSpPr>
      </xdr:nvSpPr>
      <xdr:spPr bwMode="auto">
        <a:xfrm>
          <a:off x="7444740" y="3429000"/>
          <a:ext cx="2209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35" name="Text Box 1">
          <a:extLst>
            <a:ext uri="{FF2B5EF4-FFF2-40B4-BE49-F238E27FC236}">
              <a16:creationId xmlns:a16="http://schemas.microsoft.com/office/drawing/2014/main" id="{3AA2117D-C215-961B-F190-35A467EA0AD0}"/>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36" name="Text Box 3">
          <a:extLst>
            <a:ext uri="{FF2B5EF4-FFF2-40B4-BE49-F238E27FC236}">
              <a16:creationId xmlns:a16="http://schemas.microsoft.com/office/drawing/2014/main" id="{3CE68FFF-ED3F-764D-CC49-0D2227AF5692}"/>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37" name="Text Box 4">
          <a:extLst>
            <a:ext uri="{FF2B5EF4-FFF2-40B4-BE49-F238E27FC236}">
              <a16:creationId xmlns:a16="http://schemas.microsoft.com/office/drawing/2014/main" id="{01742FA1-0BD8-DB27-E8D4-F2796920B2E0}"/>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38" name="Text Box 5">
          <a:extLst>
            <a:ext uri="{FF2B5EF4-FFF2-40B4-BE49-F238E27FC236}">
              <a16:creationId xmlns:a16="http://schemas.microsoft.com/office/drawing/2014/main" id="{D57B39B4-EC74-1C14-532D-59360F72F58D}"/>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39" name="Text Box 1">
          <a:extLst>
            <a:ext uri="{FF2B5EF4-FFF2-40B4-BE49-F238E27FC236}">
              <a16:creationId xmlns:a16="http://schemas.microsoft.com/office/drawing/2014/main" id="{EE364881-CBEB-E62A-411A-292971DD9F7E}"/>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40" name="Text Box 3">
          <a:extLst>
            <a:ext uri="{FF2B5EF4-FFF2-40B4-BE49-F238E27FC236}">
              <a16:creationId xmlns:a16="http://schemas.microsoft.com/office/drawing/2014/main" id="{4DE6027B-E966-574E-2329-9CDE5FBAE98F}"/>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41" name="Text Box 4">
          <a:extLst>
            <a:ext uri="{FF2B5EF4-FFF2-40B4-BE49-F238E27FC236}">
              <a16:creationId xmlns:a16="http://schemas.microsoft.com/office/drawing/2014/main" id="{BA8CD6C2-4088-30DF-584F-29AFD212B4FE}"/>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42" name="Text Box 5">
          <a:extLst>
            <a:ext uri="{FF2B5EF4-FFF2-40B4-BE49-F238E27FC236}">
              <a16:creationId xmlns:a16="http://schemas.microsoft.com/office/drawing/2014/main" id="{C2EA5BBF-813E-B7EF-2D67-AE72F59A1A2F}"/>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43" name="Text Box 1">
          <a:extLst>
            <a:ext uri="{FF2B5EF4-FFF2-40B4-BE49-F238E27FC236}">
              <a16:creationId xmlns:a16="http://schemas.microsoft.com/office/drawing/2014/main" id="{9395572D-134C-4755-8061-45E1216741EE}"/>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44" name="Text Box 3">
          <a:extLst>
            <a:ext uri="{FF2B5EF4-FFF2-40B4-BE49-F238E27FC236}">
              <a16:creationId xmlns:a16="http://schemas.microsoft.com/office/drawing/2014/main" id="{0C85D122-C34C-3175-E7DC-4E00BF9F2E6C}"/>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45" name="Text Box 4">
          <a:extLst>
            <a:ext uri="{FF2B5EF4-FFF2-40B4-BE49-F238E27FC236}">
              <a16:creationId xmlns:a16="http://schemas.microsoft.com/office/drawing/2014/main" id="{D54465CB-066F-C8BE-C06E-A7BAEFC8C8DC}"/>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46" name="Text Box 5">
          <a:extLst>
            <a:ext uri="{FF2B5EF4-FFF2-40B4-BE49-F238E27FC236}">
              <a16:creationId xmlns:a16="http://schemas.microsoft.com/office/drawing/2014/main" id="{4C9AA71D-12E1-C7B8-B039-DFF6346A1A08}"/>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215265</xdr:colOff>
      <xdr:row>17</xdr:row>
      <xdr:rowOff>129540</xdr:rowOff>
    </xdr:to>
    <xdr:sp macro="" textlink="">
      <xdr:nvSpPr>
        <xdr:cNvPr id="2469147" name="Text Box 1">
          <a:extLst>
            <a:ext uri="{FF2B5EF4-FFF2-40B4-BE49-F238E27FC236}">
              <a16:creationId xmlns:a16="http://schemas.microsoft.com/office/drawing/2014/main" id="{4E44E39D-6111-BEA5-D86F-0830F639FD10}"/>
            </a:ext>
          </a:extLst>
        </xdr:cNvPr>
        <xdr:cNvSpPr txBox="1">
          <a:spLocks noChangeArrowheads="1"/>
        </xdr:cNvSpPr>
      </xdr:nvSpPr>
      <xdr:spPr bwMode="auto">
        <a:xfrm>
          <a:off x="7444740" y="3429000"/>
          <a:ext cx="2209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215265</xdr:colOff>
      <xdr:row>17</xdr:row>
      <xdr:rowOff>129540</xdr:rowOff>
    </xdr:to>
    <xdr:sp macro="" textlink="">
      <xdr:nvSpPr>
        <xdr:cNvPr id="2469148" name="Text Box 3">
          <a:extLst>
            <a:ext uri="{FF2B5EF4-FFF2-40B4-BE49-F238E27FC236}">
              <a16:creationId xmlns:a16="http://schemas.microsoft.com/office/drawing/2014/main" id="{CC953248-4F44-2149-2FE8-10ADB131B603}"/>
            </a:ext>
          </a:extLst>
        </xdr:cNvPr>
        <xdr:cNvSpPr txBox="1">
          <a:spLocks noChangeArrowheads="1"/>
        </xdr:cNvSpPr>
      </xdr:nvSpPr>
      <xdr:spPr bwMode="auto">
        <a:xfrm>
          <a:off x="7444740" y="3429000"/>
          <a:ext cx="2209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215265</xdr:colOff>
      <xdr:row>17</xdr:row>
      <xdr:rowOff>129540</xdr:rowOff>
    </xdr:to>
    <xdr:sp macro="" textlink="">
      <xdr:nvSpPr>
        <xdr:cNvPr id="2469149" name="Text Box 4">
          <a:extLst>
            <a:ext uri="{FF2B5EF4-FFF2-40B4-BE49-F238E27FC236}">
              <a16:creationId xmlns:a16="http://schemas.microsoft.com/office/drawing/2014/main" id="{24CE5EF0-446D-533B-BC84-5ED71D7DC950}"/>
            </a:ext>
          </a:extLst>
        </xdr:cNvPr>
        <xdr:cNvSpPr txBox="1">
          <a:spLocks noChangeArrowheads="1"/>
        </xdr:cNvSpPr>
      </xdr:nvSpPr>
      <xdr:spPr bwMode="auto">
        <a:xfrm>
          <a:off x="7444740" y="3429000"/>
          <a:ext cx="2209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215265</xdr:colOff>
      <xdr:row>17</xdr:row>
      <xdr:rowOff>129540</xdr:rowOff>
    </xdr:to>
    <xdr:sp macro="" textlink="">
      <xdr:nvSpPr>
        <xdr:cNvPr id="2469150" name="Text Box 5">
          <a:extLst>
            <a:ext uri="{FF2B5EF4-FFF2-40B4-BE49-F238E27FC236}">
              <a16:creationId xmlns:a16="http://schemas.microsoft.com/office/drawing/2014/main" id="{E0FB2A05-2903-0196-2DCE-9821366AD624}"/>
            </a:ext>
          </a:extLst>
        </xdr:cNvPr>
        <xdr:cNvSpPr txBox="1">
          <a:spLocks noChangeArrowheads="1"/>
        </xdr:cNvSpPr>
      </xdr:nvSpPr>
      <xdr:spPr bwMode="auto">
        <a:xfrm>
          <a:off x="7444740" y="3429000"/>
          <a:ext cx="2209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215265</xdr:colOff>
      <xdr:row>17</xdr:row>
      <xdr:rowOff>129540</xdr:rowOff>
    </xdr:to>
    <xdr:sp macro="" textlink="">
      <xdr:nvSpPr>
        <xdr:cNvPr id="2469151" name="Text Box 1">
          <a:extLst>
            <a:ext uri="{FF2B5EF4-FFF2-40B4-BE49-F238E27FC236}">
              <a16:creationId xmlns:a16="http://schemas.microsoft.com/office/drawing/2014/main" id="{BD241368-043F-E541-CADC-6DC48B05BE71}"/>
            </a:ext>
          </a:extLst>
        </xdr:cNvPr>
        <xdr:cNvSpPr txBox="1">
          <a:spLocks noChangeArrowheads="1"/>
        </xdr:cNvSpPr>
      </xdr:nvSpPr>
      <xdr:spPr bwMode="auto">
        <a:xfrm>
          <a:off x="7444740" y="3429000"/>
          <a:ext cx="2209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215265</xdr:colOff>
      <xdr:row>17</xdr:row>
      <xdr:rowOff>129540</xdr:rowOff>
    </xdr:to>
    <xdr:sp macro="" textlink="">
      <xdr:nvSpPr>
        <xdr:cNvPr id="2469152" name="Text Box 3">
          <a:extLst>
            <a:ext uri="{FF2B5EF4-FFF2-40B4-BE49-F238E27FC236}">
              <a16:creationId xmlns:a16="http://schemas.microsoft.com/office/drawing/2014/main" id="{8B18C713-C6B1-8666-E355-38992520DFA0}"/>
            </a:ext>
          </a:extLst>
        </xdr:cNvPr>
        <xdr:cNvSpPr txBox="1">
          <a:spLocks noChangeArrowheads="1"/>
        </xdr:cNvSpPr>
      </xdr:nvSpPr>
      <xdr:spPr bwMode="auto">
        <a:xfrm>
          <a:off x="7444740" y="3429000"/>
          <a:ext cx="2209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215265</xdr:colOff>
      <xdr:row>17</xdr:row>
      <xdr:rowOff>129540</xdr:rowOff>
    </xdr:to>
    <xdr:sp macro="" textlink="">
      <xdr:nvSpPr>
        <xdr:cNvPr id="2469153" name="Text Box 4">
          <a:extLst>
            <a:ext uri="{FF2B5EF4-FFF2-40B4-BE49-F238E27FC236}">
              <a16:creationId xmlns:a16="http://schemas.microsoft.com/office/drawing/2014/main" id="{C4480FC2-C66E-FE43-F4F4-B5378A514F7B}"/>
            </a:ext>
          </a:extLst>
        </xdr:cNvPr>
        <xdr:cNvSpPr txBox="1">
          <a:spLocks noChangeArrowheads="1"/>
        </xdr:cNvSpPr>
      </xdr:nvSpPr>
      <xdr:spPr bwMode="auto">
        <a:xfrm>
          <a:off x="7444740" y="3429000"/>
          <a:ext cx="2209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22</xdr:col>
      <xdr:colOff>1732</xdr:colOff>
      <xdr:row>17</xdr:row>
      <xdr:rowOff>129540</xdr:rowOff>
    </xdr:to>
    <xdr:sp macro="" textlink="">
      <xdr:nvSpPr>
        <xdr:cNvPr id="2469154" name="Text Box 1">
          <a:extLst>
            <a:ext uri="{FF2B5EF4-FFF2-40B4-BE49-F238E27FC236}">
              <a16:creationId xmlns:a16="http://schemas.microsoft.com/office/drawing/2014/main" id="{EDA7CF58-D89A-1594-5F62-AA5F590A5A02}"/>
            </a:ext>
          </a:extLst>
        </xdr:cNvPr>
        <xdr:cNvSpPr txBox="1">
          <a:spLocks noChangeArrowheads="1"/>
        </xdr:cNvSpPr>
      </xdr:nvSpPr>
      <xdr:spPr bwMode="auto">
        <a:xfrm>
          <a:off x="5059680" y="3429000"/>
          <a:ext cx="2133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22</xdr:col>
      <xdr:colOff>1732</xdr:colOff>
      <xdr:row>17</xdr:row>
      <xdr:rowOff>129540</xdr:rowOff>
    </xdr:to>
    <xdr:sp macro="" textlink="">
      <xdr:nvSpPr>
        <xdr:cNvPr id="2469155" name="Text Box 3">
          <a:extLst>
            <a:ext uri="{FF2B5EF4-FFF2-40B4-BE49-F238E27FC236}">
              <a16:creationId xmlns:a16="http://schemas.microsoft.com/office/drawing/2014/main" id="{C2E7826F-7209-6326-D0A3-6AEDE724167C}"/>
            </a:ext>
          </a:extLst>
        </xdr:cNvPr>
        <xdr:cNvSpPr txBox="1">
          <a:spLocks noChangeArrowheads="1"/>
        </xdr:cNvSpPr>
      </xdr:nvSpPr>
      <xdr:spPr bwMode="auto">
        <a:xfrm>
          <a:off x="5059680" y="3429000"/>
          <a:ext cx="2133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22</xdr:col>
      <xdr:colOff>1732</xdr:colOff>
      <xdr:row>17</xdr:row>
      <xdr:rowOff>129540</xdr:rowOff>
    </xdr:to>
    <xdr:sp macro="" textlink="">
      <xdr:nvSpPr>
        <xdr:cNvPr id="2469156" name="Text Box 4">
          <a:extLst>
            <a:ext uri="{FF2B5EF4-FFF2-40B4-BE49-F238E27FC236}">
              <a16:creationId xmlns:a16="http://schemas.microsoft.com/office/drawing/2014/main" id="{65A5232A-ABC9-9BD6-4DEB-12DFF3BDC355}"/>
            </a:ext>
          </a:extLst>
        </xdr:cNvPr>
        <xdr:cNvSpPr txBox="1">
          <a:spLocks noChangeArrowheads="1"/>
        </xdr:cNvSpPr>
      </xdr:nvSpPr>
      <xdr:spPr bwMode="auto">
        <a:xfrm>
          <a:off x="5059680" y="3429000"/>
          <a:ext cx="2133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22</xdr:col>
      <xdr:colOff>1732</xdr:colOff>
      <xdr:row>17</xdr:row>
      <xdr:rowOff>129540</xdr:rowOff>
    </xdr:to>
    <xdr:sp macro="" textlink="">
      <xdr:nvSpPr>
        <xdr:cNvPr id="2469157" name="Text Box 5">
          <a:extLst>
            <a:ext uri="{FF2B5EF4-FFF2-40B4-BE49-F238E27FC236}">
              <a16:creationId xmlns:a16="http://schemas.microsoft.com/office/drawing/2014/main" id="{0DA5D666-5338-23F2-C4BB-B6F1B898B8D7}"/>
            </a:ext>
          </a:extLst>
        </xdr:cNvPr>
        <xdr:cNvSpPr txBox="1">
          <a:spLocks noChangeArrowheads="1"/>
        </xdr:cNvSpPr>
      </xdr:nvSpPr>
      <xdr:spPr bwMode="auto">
        <a:xfrm>
          <a:off x="5059680" y="3429000"/>
          <a:ext cx="2133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158" name="Text Box 1">
          <a:extLst>
            <a:ext uri="{FF2B5EF4-FFF2-40B4-BE49-F238E27FC236}">
              <a16:creationId xmlns:a16="http://schemas.microsoft.com/office/drawing/2014/main" id="{6E1D7FB4-F1DE-1B1C-8BCE-EF0508BEFC78}"/>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159" name="Text Box 3">
          <a:extLst>
            <a:ext uri="{FF2B5EF4-FFF2-40B4-BE49-F238E27FC236}">
              <a16:creationId xmlns:a16="http://schemas.microsoft.com/office/drawing/2014/main" id="{373BA025-0B6E-2BE7-96C2-762330B2B14F}"/>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160" name="Text Box 4">
          <a:extLst>
            <a:ext uri="{FF2B5EF4-FFF2-40B4-BE49-F238E27FC236}">
              <a16:creationId xmlns:a16="http://schemas.microsoft.com/office/drawing/2014/main" id="{1C013A9A-28E3-B9A9-DBBE-CDE6EA8594B3}"/>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61" name="Text Box 1">
          <a:extLst>
            <a:ext uri="{FF2B5EF4-FFF2-40B4-BE49-F238E27FC236}">
              <a16:creationId xmlns:a16="http://schemas.microsoft.com/office/drawing/2014/main" id="{A9A8C174-49A3-A76B-2274-218D4948CAC8}"/>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62" name="Text Box 3">
          <a:extLst>
            <a:ext uri="{FF2B5EF4-FFF2-40B4-BE49-F238E27FC236}">
              <a16:creationId xmlns:a16="http://schemas.microsoft.com/office/drawing/2014/main" id="{F0413017-B87A-B835-A020-6616F360BCB3}"/>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63" name="Text Box 4">
          <a:extLst>
            <a:ext uri="{FF2B5EF4-FFF2-40B4-BE49-F238E27FC236}">
              <a16:creationId xmlns:a16="http://schemas.microsoft.com/office/drawing/2014/main" id="{65BAD7C3-3300-F2E7-2D7F-F6CFCD5C9A26}"/>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64" name="Text Box 5">
          <a:extLst>
            <a:ext uri="{FF2B5EF4-FFF2-40B4-BE49-F238E27FC236}">
              <a16:creationId xmlns:a16="http://schemas.microsoft.com/office/drawing/2014/main" id="{CA213FA9-239E-9BE5-2D9A-66010ACFB9B2}"/>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65" name="Text Box 1">
          <a:extLst>
            <a:ext uri="{FF2B5EF4-FFF2-40B4-BE49-F238E27FC236}">
              <a16:creationId xmlns:a16="http://schemas.microsoft.com/office/drawing/2014/main" id="{2C0DF230-A35E-9B6F-EF93-3A568B5C1BC5}"/>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66" name="Text Box 3">
          <a:extLst>
            <a:ext uri="{FF2B5EF4-FFF2-40B4-BE49-F238E27FC236}">
              <a16:creationId xmlns:a16="http://schemas.microsoft.com/office/drawing/2014/main" id="{987112F6-AFA7-E54B-A10B-23D4D8F92EC9}"/>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67" name="Text Box 4">
          <a:extLst>
            <a:ext uri="{FF2B5EF4-FFF2-40B4-BE49-F238E27FC236}">
              <a16:creationId xmlns:a16="http://schemas.microsoft.com/office/drawing/2014/main" id="{68A0079E-BF3C-BEFA-CFF8-3EB1E34D6A21}"/>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68" name="Text Box 5">
          <a:extLst>
            <a:ext uri="{FF2B5EF4-FFF2-40B4-BE49-F238E27FC236}">
              <a16:creationId xmlns:a16="http://schemas.microsoft.com/office/drawing/2014/main" id="{E1243BA0-9BA1-2F7C-0565-0E29CBF94876}"/>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169" name="Text Box 1">
          <a:extLst>
            <a:ext uri="{FF2B5EF4-FFF2-40B4-BE49-F238E27FC236}">
              <a16:creationId xmlns:a16="http://schemas.microsoft.com/office/drawing/2014/main" id="{DFE08511-067F-461A-61FE-BBDDF8AFED56}"/>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170" name="Text Box 3">
          <a:extLst>
            <a:ext uri="{FF2B5EF4-FFF2-40B4-BE49-F238E27FC236}">
              <a16:creationId xmlns:a16="http://schemas.microsoft.com/office/drawing/2014/main" id="{8E222567-2529-FE6F-78CC-FFA62896AC46}"/>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171" name="Text Box 4">
          <a:extLst>
            <a:ext uri="{FF2B5EF4-FFF2-40B4-BE49-F238E27FC236}">
              <a16:creationId xmlns:a16="http://schemas.microsoft.com/office/drawing/2014/main" id="{75B36AB7-5D4B-0C47-379C-4619C3C3DD02}"/>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72" name="Text Box 1">
          <a:extLst>
            <a:ext uri="{FF2B5EF4-FFF2-40B4-BE49-F238E27FC236}">
              <a16:creationId xmlns:a16="http://schemas.microsoft.com/office/drawing/2014/main" id="{9FB7B318-2ABE-B032-2C13-A1C151073607}"/>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73" name="Text Box 3">
          <a:extLst>
            <a:ext uri="{FF2B5EF4-FFF2-40B4-BE49-F238E27FC236}">
              <a16:creationId xmlns:a16="http://schemas.microsoft.com/office/drawing/2014/main" id="{44B0F25D-101F-2014-0D23-D2B321B0F9A5}"/>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74" name="Text Box 4">
          <a:extLst>
            <a:ext uri="{FF2B5EF4-FFF2-40B4-BE49-F238E27FC236}">
              <a16:creationId xmlns:a16="http://schemas.microsoft.com/office/drawing/2014/main" id="{5F9236AE-1AE9-DE05-428F-481FF57FBA9A}"/>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75" name="Text Box 5">
          <a:extLst>
            <a:ext uri="{FF2B5EF4-FFF2-40B4-BE49-F238E27FC236}">
              <a16:creationId xmlns:a16="http://schemas.microsoft.com/office/drawing/2014/main" id="{8DA28599-8F10-2B3B-B647-04A85E09C6EF}"/>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76" name="Text Box 1">
          <a:extLst>
            <a:ext uri="{FF2B5EF4-FFF2-40B4-BE49-F238E27FC236}">
              <a16:creationId xmlns:a16="http://schemas.microsoft.com/office/drawing/2014/main" id="{EF9991A9-F272-E798-9DCA-9A10424A003E}"/>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77" name="Text Box 3">
          <a:extLst>
            <a:ext uri="{FF2B5EF4-FFF2-40B4-BE49-F238E27FC236}">
              <a16:creationId xmlns:a16="http://schemas.microsoft.com/office/drawing/2014/main" id="{FB141F59-74E3-499F-D0EB-CC0AFCEFEAE5}"/>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78" name="Text Box 4">
          <a:extLst>
            <a:ext uri="{FF2B5EF4-FFF2-40B4-BE49-F238E27FC236}">
              <a16:creationId xmlns:a16="http://schemas.microsoft.com/office/drawing/2014/main" id="{068100B7-24BC-0497-F578-42686DBC5869}"/>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179" name="Text Box 5">
          <a:extLst>
            <a:ext uri="{FF2B5EF4-FFF2-40B4-BE49-F238E27FC236}">
              <a16:creationId xmlns:a16="http://schemas.microsoft.com/office/drawing/2014/main" id="{184453D8-0F28-FC80-1159-5FD6E046BD84}"/>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5</xdr:row>
      <xdr:rowOff>0</xdr:rowOff>
    </xdr:from>
    <xdr:to>
      <xdr:col>20</xdr:col>
      <xdr:colOff>1732</xdr:colOff>
      <xdr:row>6</xdr:row>
      <xdr:rowOff>24765</xdr:rowOff>
    </xdr:to>
    <xdr:sp macro="" textlink="">
      <xdr:nvSpPr>
        <xdr:cNvPr id="2469180" name="Text Box 1">
          <a:extLst>
            <a:ext uri="{FF2B5EF4-FFF2-40B4-BE49-F238E27FC236}">
              <a16:creationId xmlns:a16="http://schemas.microsoft.com/office/drawing/2014/main" id="{3D5152CB-7C9E-4282-4E06-5E90AC93F061}"/>
            </a:ext>
          </a:extLst>
        </xdr:cNvPr>
        <xdr:cNvSpPr txBox="1">
          <a:spLocks noChangeArrowheads="1"/>
        </xdr:cNvSpPr>
      </xdr:nvSpPr>
      <xdr:spPr bwMode="auto">
        <a:xfrm>
          <a:off x="4632960" y="1333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5</xdr:row>
      <xdr:rowOff>0</xdr:rowOff>
    </xdr:from>
    <xdr:to>
      <xdr:col>20</xdr:col>
      <xdr:colOff>1732</xdr:colOff>
      <xdr:row>6</xdr:row>
      <xdr:rowOff>24765</xdr:rowOff>
    </xdr:to>
    <xdr:sp macro="" textlink="">
      <xdr:nvSpPr>
        <xdr:cNvPr id="2469181" name="Text Box 3">
          <a:extLst>
            <a:ext uri="{FF2B5EF4-FFF2-40B4-BE49-F238E27FC236}">
              <a16:creationId xmlns:a16="http://schemas.microsoft.com/office/drawing/2014/main" id="{29FDF179-8FF7-414C-303F-2C50AE11468E}"/>
            </a:ext>
          </a:extLst>
        </xdr:cNvPr>
        <xdr:cNvSpPr txBox="1">
          <a:spLocks noChangeArrowheads="1"/>
        </xdr:cNvSpPr>
      </xdr:nvSpPr>
      <xdr:spPr bwMode="auto">
        <a:xfrm>
          <a:off x="4632960" y="1333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5</xdr:row>
      <xdr:rowOff>0</xdr:rowOff>
    </xdr:from>
    <xdr:to>
      <xdr:col>20</xdr:col>
      <xdr:colOff>1732</xdr:colOff>
      <xdr:row>6</xdr:row>
      <xdr:rowOff>24765</xdr:rowOff>
    </xdr:to>
    <xdr:sp macro="" textlink="">
      <xdr:nvSpPr>
        <xdr:cNvPr id="2469182" name="Text Box 4">
          <a:extLst>
            <a:ext uri="{FF2B5EF4-FFF2-40B4-BE49-F238E27FC236}">
              <a16:creationId xmlns:a16="http://schemas.microsoft.com/office/drawing/2014/main" id="{BE7BAAC1-1A5F-29D5-B59F-14A207A2115A}"/>
            </a:ext>
          </a:extLst>
        </xdr:cNvPr>
        <xdr:cNvSpPr txBox="1">
          <a:spLocks noChangeArrowheads="1"/>
        </xdr:cNvSpPr>
      </xdr:nvSpPr>
      <xdr:spPr bwMode="auto">
        <a:xfrm>
          <a:off x="4632960" y="1333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183" name="Text Box 1">
          <a:extLst>
            <a:ext uri="{FF2B5EF4-FFF2-40B4-BE49-F238E27FC236}">
              <a16:creationId xmlns:a16="http://schemas.microsoft.com/office/drawing/2014/main" id="{5CC879D5-4F9C-358D-D29B-620B4AC532C6}"/>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184" name="Text Box 3">
          <a:extLst>
            <a:ext uri="{FF2B5EF4-FFF2-40B4-BE49-F238E27FC236}">
              <a16:creationId xmlns:a16="http://schemas.microsoft.com/office/drawing/2014/main" id="{D5EF8F6F-9E77-A911-F34C-1260CEAEE53A}"/>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185" name="Text Box 4">
          <a:extLst>
            <a:ext uri="{FF2B5EF4-FFF2-40B4-BE49-F238E27FC236}">
              <a16:creationId xmlns:a16="http://schemas.microsoft.com/office/drawing/2014/main" id="{D7BA517C-A8C6-E20C-7C12-DDAA2C643764}"/>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186" name="Text Box 5">
          <a:extLst>
            <a:ext uri="{FF2B5EF4-FFF2-40B4-BE49-F238E27FC236}">
              <a16:creationId xmlns:a16="http://schemas.microsoft.com/office/drawing/2014/main" id="{A545A6EF-5B19-6D43-F687-5EFD18F86597}"/>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187" name="Text Box 1">
          <a:extLst>
            <a:ext uri="{FF2B5EF4-FFF2-40B4-BE49-F238E27FC236}">
              <a16:creationId xmlns:a16="http://schemas.microsoft.com/office/drawing/2014/main" id="{C6604A86-0740-DAF1-40CA-6A6A473FC47A}"/>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188" name="Text Box 3">
          <a:extLst>
            <a:ext uri="{FF2B5EF4-FFF2-40B4-BE49-F238E27FC236}">
              <a16:creationId xmlns:a16="http://schemas.microsoft.com/office/drawing/2014/main" id="{2117B95F-F293-4B9F-B0C0-11BF4C5BDBEA}"/>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189" name="Text Box 4">
          <a:extLst>
            <a:ext uri="{FF2B5EF4-FFF2-40B4-BE49-F238E27FC236}">
              <a16:creationId xmlns:a16="http://schemas.microsoft.com/office/drawing/2014/main" id="{B3B2A09E-3F92-6909-0F0A-320E1C0EB2FA}"/>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190" name="Text Box 5">
          <a:extLst>
            <a:ext uri="{FF2B5EF4-FFF2-40B4-BE49-F238E27FC236}">
              <a16:creationId xmlns:a16="http://schemas.microsoft.com/office/drawing/2014/main" id="{BEABDC0D-5699-534B-AA19-853D321D8409}"/>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457200</xdr:colOff>
      <xdr:row>5</xdr:row>
      <xdr:rowOff>0</xdr:rowOff>
    </xdr:from>
    <xdr:to>
      <xdr:col>20</xdr:col>
      <xdr:colOff>133350</xdr:colOff>
      <xdr:row>6</xdr:row>
      <xdr:rowOff>24765</xdr:rowOff>
    </xdr:to>
    <xdr:sp macro="" textlink="">
      <xdr:nvSpPr>
        <xdr:cNvPr id="2469191" name="Text Box 1">
          <a:extLst>
            <a:ext uri="{FF2B5EF4-FFF2-40B4-BE49-F238E27FC236}">
              <a16:creationId xmlns:a16="http://schemas.microsoft.com/office/drawing/2014/main" id="{563B9EB9-5597-8FD5-6CAC-5BA3D89002CF}"/>
            </a:ext>
          </a:extLst>
        </xdr:cNvPr>
        <xdr:cNvSpPr txBox="1">
          <a:spLocks noChangeArrowheads="1"/>
        </xdr:cNvSpPr>
      </xdr:nvSpPr>
      <xdr:spPr bwMode="auto">
        <a:xfrm>
          <a:off x="484632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457200</xdr:colOff>
      <xdr:row>5</xdr:row>
      <xdr:rowOff>0</xdr:rowOff>
    </xdr:from>
    <xdr:to>
      <xdr:col>20</xdr:col>
      <xdr:colOff>133350</xdr:colOff>
      <xdr:row>6</xdr:row>
      <xdr:rowOff>24765</xdr:rowOff>
    </xdr:to>
    <xdr:sp macro="" textlink="">
      <xdr:nvSpPr>
        <xdr:cNvPr id="2469192" name="Text Box 3">
          <a:extLst>
            <a:ext uri="{FF2B5EF4-FFF2-40B4-BE49-F238E27FC236}">
              <a16:creationId xmlns:a16="http://schemas.microsoft.com/office/drawing/2014/main" id="{E91E7A14-A4C5-B2DA-03CB-0A5227796559}"/>
            </a:ext>
          </a:extLst>
        </xdr:cNvPr>
        <xdr:cNvSpPr txBox="1">
          <a:spLocks noChangeArrowheads="1"/>
        </xdr:cNvSpPr>
      </xdr:nvSpPr>
      <xdr:spPr bwMode="auto">
        <a:xfrm>
          <a:off x="484632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193" name="Text Box 1">
          <a:extLst>
            <a:ext uri="{FF2B5EF4-FFF2-40B4-BE49-F238E27FC236}">
              <a16:creationId xmlns:a16="http://schemas.microsoft.com/office/drawing/2014/main" id="{762CB0F5-50A5-A202-4370-50DECD332B94}"/>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194" name="Text Box 3">
          <a:extLst>
            <a:ext uri="{FF2B5EF4-FFF2-40B4-BE49-F238E27FC236}">
              <a16:creationId xmlns:a16="http://schemas.microsoft.com/office/drawing/2014/main" id="{6F1D1562-3487-0B0E-299D-DF5FEE556E3F}"/>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195" name="Text Box 4">
          <a:extLst>
            <a:ext uri="{FF2B5EF4-FFF2-40B4-BE49-F238E27FC236}">
              <a16:creationId xmlns:a16="http://schemas.microsoft.com/office/drawing/2014/main" id="{A8EF2BFD-8647-5912-9428-576E3699FE78}"/>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96" name="Text Box 1">
          <a:extLst>
            <a:ext uri="{FF2B5EF4-FFF2-40B4-BE49-F238E27FC236}">
              <a16:creationId xmlns:a16="http://schemas.microsoft.com/office/drawing/2014/main" id="{6EA9D1BA-7A35-0235-78CD-753D0889C7D2}"/>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97" name="Text Box 3">
          <a:extLst>
            <a:ext uri="{FF2B5EF4-FFF2-40B4-BE49-F238E27FC236}">
              <a16:creationId xmlns:a16="http://schemas.microsoft.com/office/drawing/2014/main" id="{FA5BC5DD-C4F8-13E8-5B54-22866B2449E3}"/>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98" name="Text Box 4">
          <a:extLst>
            <a:ext uri="{FF2B5EF4-FFF2-40B4-BE49-F238E27FC236}">
              <a16:creationId xmlns:a16="http://schemas.microsoft.com/office/drawing/2014/main" id="{E45931F7-19FE-CACD-CF61-0D7592A689D0}"/>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199" name="Text Box 5">
          <a:extLst>
            <a:ext uri="{FF2B5EF4-FFF2-40B4-BE49-F238E27FC236}">
              <a16:creationId xmlns:a16="http://schemas.microsoft.com/office/drawing/2014/main" id="{288AC2BD-5A5F-8B38-501F-0519DD8D37A5}"/>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200" name="Text Box 1">
          <a:extLst>
            <a:ext uri="{FF2B5EF4-FFF2-40B4-BE49-F238E27FC236}">
              <a16:creationId xmlns:a16="http://schemas.microsoft.com/office/drawing/2014/main" id="{1BDC6432-09E2-BBA3-3C17-728BB008C1F8}"/>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201" name="Text Box 3">
          <a:extLst>
            <a:ext uri="{FF2B5EF4-FFF2-40B4-BE49-F238E27FC236}">
              <a16:creationId xmlns:a16="http://schemas.microsoft.com/office/drawing/2014/main" id="{34931BE8-8AC7-02C9-A381-785772146C0B}"/>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202" name="Text Box 4">
          <a:extLst>
            <a:ext uri="{FF2B5EF4-FFF2-40B4-BE49-F238E27FC236}">
              <a16:creationId xmlns:a16="http://schemas.microsoft.com/office/drawing/2014/main" id="{5D8BD2BE-3D90-3530-3346-1A95ADB8163E}"/>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203" name="Text Box 5">
          <a:extLst>
            <a:ext uri="{FF2B5EF4-FFF2-40B4-BE49-F238E27FC236}">
              <a16:creationId xmlns:a16="http://schemas.microsoft.com/office/drawing/2014/main" id="{D1653F25-7831-F0C8-6B70-16A4FDD4D8FF}"/>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16</xdr:row>
      <xdr:rowOff>0</xdr:rowOff>
    </xdr:from>
    <xdr:to>
      <xdr:col>35</xdr:col>
      <xdr:colOff>62865</xdr:colOff>
      <xdr:row>17</xdr:row>
      <xdr:rowOff>129540</xdr:rowOff>
    </xdr:to>
    <xdr:sp macro="" textlink="">
      <xdr:nvSpPr>
        <xdr:cNvPr id="2469204" name="Text Box 1">
          <a:extLst>
            <a:ext uri="{FF2B5EF4-FFF2-40B4-BE49-F238E27FC236}">
              <a16:creationId xmlns:a16="http://schemas.microsoft.com/office/drawing/2014/main" id="{040933E7-4544-C8EA-A235-8F25BD6F5302}"/>
            </a:ext>
          </a:extLst>
        </xdr:cNvPr>
        <xdr:cNvSpPr txBox="1">
          <a:spLocks noChangeArrowheads="1"/>
        </xdr:cNvSpPr>
      </xdr:nvSpPr>
      <xdr:spPr bwMode="auto">
        <a:xfrm>
          <a:off x="9631680" y="3429000"/>
          <a:ext cx="685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16</xdr:row>
      <xdr:rowOff>0</xdr:rowOff>
    </xdr:from>
    <xdr:to>
      <xdr:col>35</xdr:col>
      <xdr:colOff>62865</xdr:colOff>
      <xdr:row>17</xdr:row>
      <xdr:rowOff>129540</xdr:rowOff>
    </xdr:to>
    <xdr:sp macro="" textlink="">
      <xdr:nvSpPr>
        <xdr:cNvPr id="2469205" name="Text Box 3">
          <a:extLst>
            <a:ext uri="{FF2B5EF4-FFF2-40B4-BE49-F238E27FC236}">
              <a16:creationId xmlns:a16="http://schemas.microsoft.com/office/drawing/2014/main" id="{C83B8D26-DEFD-0142-1654-E2979E5FBBE6}"/>
            </a:ext>
          </a:extLst>
        </xdr:cNvPr>
        <xdr:cNvSpPr txBox="1">
          <a:spLocks noChangeArrowheads="1"/>
        </xdr:cNvSpPr>
      </xdr:nvSpPr>
      <xdr:spPr bwMode="auto">
        <a:xfrm>
          <a:off x="9631680" y="3429000"/>
          <a:ext cx="685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16</xdr:row>
      <xdr:rowOff>0</xdr:rowOff>
    </xdr:from>
    <xdr:to>
      <xdr:col>35</xdr:col>
      <xdr:colOff>62865</xdr:colOff>
      <xdr:row>17</xdr:row>
      <xdr:rowOff>129540</xdr:rowOff>
    </xdr:to>
    <xdr:sp macro="" textlink="">
      <xdr:nvSpPr>
        <xdr:cNvPr id="2469206" name="Text Box 4">
          <a:extLst>
            <a:ext uri="{FF2B5EF4-FFF2-40B4-BE49-F238E27FC236}">
              <a16:creationId xmlns:a16="http://schemas.microsoft.com/office/drawing/2014/main" id="{A2CA7456-0878-B378-4F19-67707A005B46}"/>
            </a:ext>
          </a:extLst>
        </xdr:cNvPr>
        <xdr:cNvSpPr txBox="1">
          <a:spLocks noChangeArrowheads="1"/>
        </xdr:cNvSpPr>
      </xdr:nvSpPr>
      <xdr:spPr bwMode="auto">
        <a:xfrm>
          <a:off x="9631680" y="3429000"/>
          <a:ext cx="685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16</xdr:row>
      <xdr:rowOff>0</xdr:rowOff>
    </xdr:from>
    <xdr:to>
      <xdr:col>35</xdr:col>
      <xdr:colOff>62865</xdr:colOff>
      <xdr:row>17</xdr:row>
      <xdr:rowOff>129540</xdr:rowOff>
    </xdr:to>
    <xdr:sp macro="" textlink="">
      <xdr:nvSpPr>
        <xdr:cNvPr id="2469207" name="Text Box 5">
          <a:extLst>
            <a:ext uri="{FF2B5EF4-FFF2-40B4-BE49-F238E27FC236}">
              <a16:creationId xmlns:a16="http://schemas.microsoft.com/office/drawing/2014/main" id="{DDF71E56-43A6-0AB1-3D40-42C2213A7C10}"/>
            </a:ext>
          </a:extLst>
        </xdr:cNvPr>
        <xdr:cNvSpPr txBox="1">
          <a:spLocks noChangeArrowheads="1"/>
        </xdr:cNvSpPr>
      </xdr:nvSpPr>
      <xdr:spPr bwMode="auto">
        <a:xfrm>
          <a:off x="9631680" y="3429000"/>
          <a:ext cx="685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16</xdr:row>
      <xdr:rowOff>0</xdr:rowOff>
    </xdr:from>
    <xdr:to>
      <xdr:col>35</xdr:col>
      <xdr:colOff>62865</xdr:colOff>
      <xdr:row>17</xdr:row>
      <xdr:rowOff>129540</xdr:rowOff>
    </xdr:to>
    <xdr:sp macro="" textlink="">
      <xdr:nvSpPr>
        <xdr:cNvPr id="2469208" name="Text Box 1">
          <a:extLst>
            <a:ext uri="{FF2B5EF4-FFF2-40B4-BE49-F238E27FC236}">
              <a16:creationId xmlns:a16="http://schemas.microsoft.com/office/drawing/2014/main" id="{2F097A74-4702-5651-94F5-BBA66FCA072F}"/>
            </a:ext>
          </a:extLst>
        </xdr:cNvPr>
        <xdr:cNvSpPr txBox="1">
          <a:spLocks noChangeArrowheads="1"/>
        </xdr:cNvSpPr>
      </xdr:nvSpPr>
      <xdr:spPr bwMode="auto">
        <a:xfrm>
          <a:off x="9631680" y="3429000"/>
          <a:ext cx="685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16</xdr:row>
      <xdr:rowOff>0</xdr:rowOff>
    </xdr:from>
    <xdr:to>
      <xdr:col>35</xdr:col>
      <xdr:colOff>62865</xdr:colOff>
      <xdr:row>17</xdr:row>
      <xdr:rowOff>129540</xdr:rowOff>
    </xdr:to>
    <xdr:sp macro="" textlink="">
      <xdr:nvSpPr>
        <xdr:cNvPr id="2469209" name="Text Box 3">
          <a:extLst>
            <a:ext uri="{FF2B5EF4-FFF2-40B4-BE49-F238E27FC236}">
              <a16:creationId xmlns:a16="http://schemas.microsoft.com/office/drawing/2014/main" id="{C4CD798C-8784-9ACA-F7D3-1DCBF9092F39}"/>
            </a:ext>
          </a:extLst>
        </xdr:cNvPr>
        <xdr:cNvSpPr txBox="1">
          <a:spLocks noChangeArrowheads="1"/>
        </xdr:cNvSpPr>
      </xdr:nvSpPr>
      <xdr:spPr bwMode="auto">
        <a:xfrm>
          <a:off x="9631680" y="3429000"/>
          <a:ext cx="685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16</xdr:row>
      <xdr:rowOff>0</xdr:rowOff>
    </xdr:from>
    <xdr:to>
      <xdr:col>35</xdr:col>
      <xdr:colOff>62865</xdr:colOff>
      <xdr:row>17</xdr:row>
      <xdr:rowOff>129540</xdr:rowOff>
    </xdr:to>
    <xdr:sp macro="" textlink="">
      <xdr:nvSpPr>
        <xdr:cNvPr id="2469210" name="Text Box 4">
          <a:extLst>
            <a:ext uri="{FF2B5EF4-FFF2-40B4-BE49-F238E27FC236}">
              <a16:creationId xmlns:a16="http://schemas.microsoft.com/office/drawing/2014/main" id="{DFAB1F75-44AE-71B5-6F9C-01A77B160B6C}"/>
            </a:ext>
          </a:extLst>
        </xdr:cNvPr>
        <xdr:cNvSpPr txBox="1">
          <a:spLocks noChangeArrowheads="1"/>
        </xdr:cNvSpPr>
      </xdr:nvSpPr>
      <xdr:spPr bwMode="auto">
        <a:xfrm>
          <a:off x="9631680" y="3429000"/>
          <a:ext cx="685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441960</xdr:colOff>
      <xdr:row>16</xdr:row>
      <xdr:rowOff>0</xdr:rowOff>
    </xdr:from>
    <xdr:to>
      <xdr:col>35</xdr:col>
      <xdr:colOff>62865</xdr:colOff>
      <xdr:row>17</xdr:row>
      <xdr:rowOff>129540</xdr:rowOff>
    </xdr:to>
    <xdr:sp macro="" textlink="">
      <xdr:nvSpPr>
        <xdr:cNvPr id="2469211" name="Text Box 5">
          <a:extLst>
            <a:ext uri="{FF2B5EF4-FFF2-40B4-BE49-F238E27FC236}">
              <a16:creationId xmlns:a16="http://schemas.microsoft.com/office/drawing/2014/main" id="{726F65E9-BAD0-A922-6750-284267739CCD}"/>
            </a:ext>
          </a:extLst>
        </xdr:cNvPr>
        <xdr:cNvSpPr txBox="1">
          <a:spLocks noChangeArrowheads="1"/>
        </xdr:cNvSpPr>
      </xdr:nvSpPr>
      <xdr:spPr bwMode="auto">
        <a:xfrm>
          <a:off x="9631680" y="3429000"/>
          <a:ext cx="685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12" name="Text Box 1">
          <a:extLst>
            <a:ext uri="{FF2B5EF4-FFF2-40B4-BE49-F238E27FC236}">
              <a16:creationId xmlns:a16="http://schemas.microsoft.com/office/drawing/2014/main" id="{4436B8F4-84CA-AD0B-67CE-1F34340C261B}"/>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13" name="Text Box 3">
          <a:extLst>
            <a:ext uri="{FF2B5EF4-FFF2-40B4-BE49-F238E27FC236}">
              <a16:creationId xmlns:a16="http://schemas.microsoft.com/office/drawing/2014/main" id="{D0157510-4F7C-59AA-571B-2F6F25D8D09E}"/>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14" name="Text Box 4">
          <a:extLst>
            <a:ext uri="{FF2B5EF4-FFF2-40B4-BE49-F238E27FC236}">
              <a16:creationId xmlns:a16="http://schemas.microsoft.com/office/drawing/2014/main" id="{1EA94A29-FF66-5AB4-498A-0AA2D97E4702}"/>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15" name="Text Box 1">
          <a:extLst>
            <a:ext uri="{FF2B5EF4-FFF2-40B4-BE49-F238E27FC236}">
              <a16:creationId xmlns:a16="http://schemas.microsoft.com/office/drawing/2014/main" id="{DF931B37-09F8-5FA0-62C3-C1D1563DAB15}"/>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16" name="Text Box 3">
          <a:extLst>
            <a:ext uri="{FF2B5EF4-FFF2-40B4-BE49-F238E27FC236}">
              <a16:creationId xmlns:a16="http://schemas.microsoft.com/office/drawing/2014/main" id="{638DF5D1-626D-29EA-514A-FC95DFDC8D80}"/>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17" name="Text Box 4">
          <a:extLst>
            <a:ext uri="{FF2B5EF4-FFF2-40B4-BE49-F238E27FC236}">
              <a16:creationId xmlns:a16="http://schemas.microsoft.com/office/drawing/2014/main" id="{98209A5A-5482-1B14-B10C-982B81F856E7}"/>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18" name="Text Box 5">
          <a:extLst>
            <a:ext uri="{FF2B5EF4-FFF2-40B4-BE49-F238E27FC236}">
              <a16:creationId xmlns:a16="http://schemas.microsoft.com/office/drawing/2014/main" id="{16787963-5201-8D29-A61E-9AB3B4FE4255}"/>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19" name="Text Box 1">
          <a:extLst>
            <a:ext uri="{FF2B5EF4-FFF2-40B4-BE49-F238E27FC236}">
              <a16:creationId xmlns:a16="http://schemas.microsoft.com/office/drawing/2014/main" id="{1FC59F3C-625C-7B3F-87A4-C563F816C814}"/>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20" name="Text Box 3">
          <a:extLst>
            <a:ext uri="{FF2B5EF4-FFF2-40B4-BE49-F238E27FC236}">
              <a16:creationId xmlns:a16="http://schemas.microsoft.com/office/drawing/2014/main" id="{7E3602B0-16A4-8744-9E02-1C0090B7BC04}"/>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21" name="Text Box 4">
          <a:extLst>
            <a:ext uri="{FF2B5EF4-FFF2-40B4-BE49-F238E27FC236}">
              <a16:creationId xmlns:a16="http://schemas.microsoft.com/office/drawing/2014/main" id="{691995BE-0920-7CEA-B38E-0895C9851946}"/>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22" name="Text Box 5">
          <a:extLst>
            <a:ext uri="{FF2B5EF4-FFF2-40B4-BE49-F238E27FC236}">
              <a16:creationId xmlns:a16="http://schemas.microsoft.com/office/drawing/2014/main" id="{5EFEE461-29ED-53D0-70AC-D78C8346760E}"/>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23" name="Text Box 1">
          <a:extLst>
            <a:ext uri="{FF2B5EF4-FFF2-40B4-BE49-F238E27FC236}">
              <a16:creationId xmlns:a16="http://schemas.microsoft.com/office/drawing/2014/main" id="{4C73A7A4-4FFB-CC51-574F-44F75A20DACC}"/>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24" name="Text Box 3">
          <a:extLst>
            <a:ext uri="{FF2B5EF4-FFF2-40B4-BE49-F238E27FC236}">
              <a16:creationId xmlns:a16="http://schemas.microsoft.com/office/drawing/2014/main" id="{0059560E-B556-29AB-F78B-FA18B78FDB4F}"/>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25" name="Text Box 4">
          <a:extLst>
            <a:ext uri="{FF2B5EF4-FFF2-40B4-BE49-F238E27FC236}">
              <a16:creationId xmlns:a16="http://schemas.microsoft.com/office/drawing/2014/main" id="{8FA5A18E-7FF5-0C37-0F2A-F05D46FB7C78}"/>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26" name="Text Box 1">
          <a:extLst>
            <a:ext uri="{FF2B5EF4-FFF2-40B4-BE49-F238E27FC236}">
              <a16:creationId xmlns:a16="http://schemas.microsoft.com/office/drawing/2014/main" id="{6413C49A-24F1-8519-D2D4-7D87B84DA97A}"/>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27" name="Text Box 3">
          <a:extLst>
            <a:ext uri="{FF2B5EF4-FFF2-40B4-BE49-F238E27FC236}">
              <a16:creationId xmlns:a16="http://schemas.microsoft.com/office/drawing/2014/main" id="{1AC33EE0-2B3C-F4C4-C94D-749DC6C92242}"/>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28" name="Text Box 4">
          <a:extLst>
            <a:ext uri="{FF2B5EF4-FFF2-40B4-BE49-F238E27FC236}">
              <a16:creationId xmlns:a16="http://schemas.microsoft.com/office/drawing/2014/main" id="{E2819767-2C5A-AFCD-3FAE-7B3537A7EFFE}"/>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29" name="Text Box 5">
          <a:extLst>
            <a:ext uri="{FF2B5EF4-FFF2-40B4-BE49-F238E27FC236}">
              <a16:creationId xmlns:a16="http://schemas.microsoft.com/office/drawing/2014/main" id="{9C332442-210F-69F1-E193-638D3293909D}"/>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30" name="Text Box 1">
          <a:extLst>
            <a:ext uri="{FF2B5EF4-FFF2-40B4-BE49-F238E27FC236}">
              <a16:creationId xmlns:a16="http://schemas.microsoft.com/office/drawing/2014/main" id="{067C6440-3A00-A434-67F5-AA5A2EA3C276}"/>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31" name="Text Box 3">
          <a:extLst>
            <a:ext uri="{FF2B5EF4-FFF2-40B4-BE49-F238E27FC236}">
              <a16:creationId xmlns:a16="http://schemas.microsoft.com/office/drawing/2014/main" id="{9D4292F1-67DA-71F4-D7AB-05FBCC8E9F5D}"/>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32" name="Text Box 4">
          <a:extLst>
            <a:ext uri="{FF2B5EF4-FFF2-40B4-BE49-F238E27FC236}">
              <a16:creationId xmlns:a16="http://schemas.microsoft.com/office/drawing/2014/main" id="{4B88E699-35A0-ED02-09E3-90A85BE3F2F6}"/>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233" name="Text Box 5">
          <a:extLst>
            <a:ext uri="{FF2B5EF4-FFF2-40B4-BE49-F238E27FC236}">
              <a16:creationId xmlns:a16="http://schemas.microsoft.com/office/drawing/2014/main" id="{5849B78B-4039-6EC9-C959-5C4EDDB33028}"/>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34" name="Text Box 1">
          <a:extLst>
            <a:ext uri="{FF2B5EF4-FFF2-40B4-BE49-F238E27FC236}">
              <a16:creationId xmlns:a16="http://schemas.microsoft.com/office/drawing/2014/main" id="{535367ED-957E-3DCE-C681-9997FAE781A0}"/>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35" name="Text Box 3">
          <a:extLst>
            <a:ext uri="{FF2B5EF4-FFF2-40B4-BE49-F238E27FC236}">
              <a16:creationId xmlns:a16="http://schemas.microsoft.com/office/drawing/2014/main" id="{0EE3D93F-B130-9EA2-E6CE-54E8EB63F0E1}"/>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36" name="Text Box 4">
          <a:extLst>
            <a:ext uri="{FF2B5EF4-FFF2-40B4-BE49-F238E27FC236}">
              <a16:creationId xmlns:a16="http://schemas.microsoft.com/office/drawing/2014/main" id="{74F62671-FDB3-9A39-9E71-D085FDC3CB3F}"/>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16</xdr:row>
      <xdr:rowOff>0</xdr:rowOff>
    </xdr:from>
    <xdr:to>
      <xdr:col>20</xdr:col>
      <xdr:colOff>1732</xdr:colOff>
      <xdr:row>17</xdr:row>
      <xdr:rowOff>129540</xdr:rowOff>
    </xdr:to>
    <xdr:sp macro="" textlink="">
      <xdr:nvSpPr>
        <xdr:cNvPr id="2469237" name="Text Box 1">
          <a:extLst>
            <a:ext uri="{FF2B5EF4-FFF2-40B4-BE49-F238E27FC236}">
              <a16:creationId xmlns:a16="http://schemas.microsoft.com/office/drawing/2014/main" id="{2115F5CA-7130-0009-D980-110150B5BBC7}"/>
            </a:ext>
          </a:extLst>
        </xdr:cNvPr>
        <xdr:cNvSpPr txBox="1">
          <a:spLocks noChangeArrowheads="1"/>
        </xdr:cNvSpPr>
      </xdr:nvSpPr>
      <xdr:spPr bwMode="auto">
        <a:xfrm>
          <a:off x="4632960" y="3429000"/>
          <a:ext cx="2133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16</xdr:row>
      <xdr:rowOff>0</xdr:rowOff>
    </xdr:from>
    <xdr:to>
      <xdr:col>20</xdr:col>
      <xdr:colOff>1732</xdr:colOff>
      <xdr:row>17</xdr:row>
      <xdr:rowOff>129540</xdr:rowOff>
    </xdr:to>
    <xdr:sp macro="" textlink="">
      <xdr:nvSpPr>
        <xdr:cNvPr id="2469238" name="Text Box 3">
          <a:extLst>
            <a:ext uri="{FF2B5EF4-FFF2-40B4-BE49-F238E27FC236}">
              <a16:creationId xmlns:a16="http://schemas.microsoft.com/office/drawing/2014/main" id="{21AD01A3-530E-1EE6-B8E2-0A8D36525684}"/>
            </a:ext>
          </a:extLst>
        </xdr:cNvPr>
        <xdr:cNvSpPr txBox="1">
          <a:spLocks noChangeArrowheads="1"/>
        </xdr:cNvSpPr>
      </xdr:nvSpPr>
      <xdr:spPr bwMode="auto">
        <a:xfrm>
          <a:off x="4632960" y="3429000"/>
          <a:ext cx="2133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16</xdr:row>
      <xdr:rowOff>0</xdr:rowOff>
    </xdr:from>
    <xdr:to>
      <xdr:col>20</xdr:col>
      <xdr:colOff>1732</xdr:colOff>
      <xdr:row>17</xdr:row>
      <xdr:rowOff>129540</xdr:rowOff>
    </xdr:to>
    <xdr:sp macro="" textlink="">
      <xdr:nvSpPr>
        <xdr:cNvPr id="2469239" name="Text Box 4">
          <a:extLst>
            <a:ext uri="{FF2B5EF4-FFF2-40B4-BE49-F238E27FC236}">
              <a16:creationId xmlns:a16="http://schemas.microsoft.com/office/drawing/2014/main" id="{5293D04B-21A8-6B7D-4B88-607E32B5A1AA}"/>
            </a:ext>
          </a:extLst>
        </xdr:cNvPr>
        <xdr:cNvSpPr txBox="1">
          <a:spLocks noChangeArrowheads="1"/>
        </xdr:cNvSpPr>
      </xdr:nvSpPr>
      <xdr:spPr bwMode="auto">
        <a:xfrm>
          <a:off x="4632960" y="3429000"/>
          <a:ext cx="2133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16</xdr:row>
      <xdr:rowOff>0</xdr:rowOff>
    </xdr:from>
    <xdr:to>
      <xdr:col>20</xdr:col>
      <xdr:colOff>1732</xdr:colOff>
      <xdr:row>17</xdr:row>
      <xdr:rowOff>129540</xdr:rowOff>
    </xdr:to>
    <xdr:sp macro="" textlink="">
      <xdr:nvSpPr>
        <xdr:cNvPr id="2469240" name="Text Box 5">
          <a:extLst>
            <a:ext uri="{FF2B5EF4-FFF2-40B4-BE49-F238E27FC236}">
              <a16:creationId xmlns:a16="http://schemas.microsoft.com/office/drawing/2014/main" id="{2ED152CF-BF02-EF05-17D2-D9437F157222}"/>
            </a:ext>
          </a:extLst>
        </xdr:cNvPr>
        <xdr:cNvSpPr txBox="1">
          <a:spLocks noChangeArrowheads="1"/>
        </xdr:cNvSpPr>
      </xdr:nvSpPr>
      <xdr:spPr bwMode="auto">
        <a:xfrm>
          <a:off x="4632960" y="3429000"/>
          <a:ext cx="2133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16</xdr:row>
      <xdr:rowOff>0</xdr:rowOff>
    </xdr:from>
    <xdr:to>
      <xdr:col>20</xdr:col>
      <xdr:colOff>1732</xdr:colOff>
      <xdr:row>17</xdr:row>
      <xdr:rowOff>129540</xdr:rowOff>
    </xdr:to>
    <xdr:sp macro="" textlink="">
      <xdr:nvSpPr>
        <xdr:cNvPr id="2469241" name="Text Box 1">
          <a:extLst>
            <a:ext uri="{FF2B5EF4-FFF2-40B4-BE49-F238E27FC236}">
              <a16:creationId xmlns:a16="http://schemas.microsoft.com/office/drawing/2014/main" id="{E0A66E9D-B84A-251C-BEAB-66CFD5F39293}"/>
            </a:ext>
          </a:extLst>
        </xdr:cNvPr>
        <xdr:cNvSpPr txBox="1">
          <a:spLocks noChangeArrowheads="1"/>
        </xdr:cNvSpPr>
      </xdr:nvSpPr>
      <xdr:spPr bwMode="auto">
        <a:xfrm>
          <a:off x="4632960" y="3429000"/>
          <a:ext cx="2133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16</xdr:row>
      <xdr:rowOff>0</xdr:rowOff>
    </xdr:from>
    <xdr:to>
      <xdr:col>20</xdr:col>
      <xdr:colOff>1732</xdr:colOff>
      <xdr:row>17</xdr:row>
      <xdr:rowOff>129540</xdr:rowOff>
    </xdr:to>
    <xdr:sp macro="" textlink="">
      <xdr:nvSpPr>
        <xdr:cNvPr id="2469242" name="Text Box 3">
          <a:extLst>
            <a:ext uri="{FF2B5EF4-FFF2-40B4-BE49-F238E27FC236}">
              <a16:creationId xmlns:a16="http://schemas.microsoft.com/office/drawing/2014/main" id="{D50B9DE1-2EB5-92AA-BDB0-6034138D6C89}"/>
            </a:ext>
          </a:extLst>
        </xdr:cNvPr>
        <xdr:cNvSpPr txBox="1">
          <a:spLocks noChangeArrowheads="1"/>
        </xdr:cNvSpPr>
      </xdr:nvSpPr>
      <xdr:spPr bwMode="auto">
        <a:xfrm>
          <a:off x="4632960" y="3429000"/>
          <a:ext cx="2133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16</xdr:row>
      <xdr:rowOff>0</xdr:rowOff>
    </xdr:from>
    <xdr:to>
      <xdr:col>20</xdr:col>
      <xdr:colOff>1732</xdr:colOff>
      <xdr:row>17</xdr:row>
      <xdr:rowOff>129540</xdr:rowOff>
    </xdr:to>
    <xdr:sp macro="" textlink="">
      <xdr:nvSpPr>
        <xdr:cNvPr id="2469243" name="Text Box 4">
          <a:extLst>
            <a:ext uri="{FF2B5EF4-FFF2-40B4-BE49-F238E27FC236}">
              <a16:creationId xmlns:a16="http://schemas.microsoft.com/office/drawing/2014/main" id="{D5299745-FD55-17A7-7B28-8E96671125A4}"/>
            </a:ext>
          </a:extLst>
        </xdr:cNvPr>
        <xdr:cNvSpPr txBox="1">
          <a:spLocks noChangeArrowheads="1"/>
        </xdr:cNvSpPr>
      </xdr:nvSpPr>
      <xdr:spPr bwMode="auto">
        <a:xfrm>
          <a:off x="4632960" y="3429000"/>
          <a:ext cx="2133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16</xdr:row>
      <xdr:rowOff>0</xdr:rowOff>
    </xdr:from>
    <xdr:to>
      <xdr:col>20</xdr:col>
      <xdr:colOff>1732</xdr:colOff>
      <xdr:row>17</xdr:row>
      <xdr:rowOff>129540</xdr:rowOff>
    </xdr:to>
    <xdr:sp macro="" textlink="">
      <xdr:nvSpPr>
        <xdr:cNvPr id="2469244" name="Text Box 5">
          <a:extLst>
            <a:ext uri="{FF2B5EF4-FFF2-40B4-BE49-F238E27FC236}">
              <a16:creationId xmlns:a16="http://schemas.microsoft.com/office/drawing/2014/main" id="{5A078204-AE36-AF29-7D38-BE21B88335B9}"/>
            </a:ext>
          </a:extLst>
        </xdr:cNvPr>
        <xdr:cNvSpPr txBox="1">
          <a:spLocks noChangeArrowheads="1"/>
        </xdr:cNvSpPr>
      </xdr:nvSpPr>
      <xdr:spPr bwMode="auto">
        <a:xfrm>
          <a:off x="4632960" y="3429000"/>
          <a:ext cx="2133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457200</xdr:colOff>
      <xdr:row>15</xdr:row>
      <xdr:rowOff>0</xdr:rowOff>
    </xdr:from>
    <xdr:to>
      <xdr:col>20</xdr:col>
      <xdr:colOff>133350</xdr:colOff>
      <xdr:row>16</xdr:row>
      <xdr:rowOff>24765</xdr:rowOff>
    </xdr:to>
    <xdr:sp macro="" textlink="">
      <xdr:nvSpPr>
        <xdr:cNvPr id="2469245" name="Text Box 1">
          <a:extLst>
            <a:ext uri="{FF2B5EF4-FFF2-40B4-BE49-F238E27FC236}">
              <a16:creationId xmlns:a16="http://schemas.microsoft.com/office/drawing/2014/main" id="{D02B08EE-D133-9892-D32D-3929F6839992}"/>
            </a:ext>
          </a:extLst>
        </xdr:cNvPr>
        <xdr:cNvSpPr txBox="1">
          <a:spLocks noChangeArrowheads="1"/>
        </xdr:cNvSpPr>
      </xdr:nvSpPr>
      <xdr:spPr bwMode="auto">
        <a:xfrm>
          <a:off x="484632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246" name="Text Box 1">
          <a:extLst>
            <a:ext uri="{FF2B5EF4-FFF2-40B4-BE49-F238E27FC236}">
              <a16:creationId xmlns:a16="http://schemas.microsoft.com/office/drawing/2014/main" id="{47623115-CA5A-44A0-A717-E4912F2A15B3}"/>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247" name="Text Box 3">
          <a:extLst>
            <a:ext uri="{FF2B5EF4-FFF2-40B4-BE49-F238E27FC236}">
              <a16:creationId xmlns:a16="http://schemas.microsoft.com/office/drawing/2014/main" id="{E220C3EF-C850-E73F-8205-CF3246F6D13D}"/>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248" name="Text Box 4">
          <a:extLst>
            <a:ext uri="{FF2B5EF4-FFF2-40B4-BE49-F238E27FC236}">
              <a16:creationId xmlns:a16="http://schemas.microsoft.com/office/drawing/2014/main" id="{9FB637C3-505D-3F07-0E43-D395AE291E6B}"/>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49" name="Text Box 1">
          <a:extLst>
            <a:ext uri="{FF2B5EF4-FFF2-40B4-BE49-F238E27FC236}">
              <a16:creationId xmlns:a16="http://schemas.microsoft.com/office/drawing/2014/main" id="{3114C565-9454-1C12-0F82-08DE6CD518E7}"/>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50" name="Text Box 3">
          <a:extLst>
            <a:ext uri="{FF2B5EF4-FFF2-40B4-BE49-F238E27FC236}">
              <a16:creationId xmlns:a16="http://schemas.microsoft.com/office/drawing/2014/main" id="{DA836E84-D4E0-2BBC-A824-B80F0A14E50D}"/>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51" name="Text Box 4">
          <a:extLst>
            <a:ext uri="{FF2B5EF4-FFF2-40B4-BE49-F238E27FC236}">
              <a16:creationId xmlns:a16="http://schemas.microsoft.com/office/drawing/2014/main" id="{FADD3FD6-AD94-EF33-A909-92BA7F1AB4FF}"/>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52" name="Text Box 5">
          <a:extLst>
            <a:ext uri="{FF2B5EF4-FFF2-40B4-BE49-F238E27FC236}">
              <a16:creationId xmlns:a16="http://schemas.microsoft.com/office/drawing/2014/main" id="{5AC822A8-F067-1FA0-64AC-43CE4E1CBE60}"/>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53" name="Text Box 1">
          <a:extLst>
            <a:ext uri="{FF2B5EF4-FFF2-40B4-BE49-F238E27FC236}">
              <a16:creationId xmlns:a16="http://schemas.microsoft.com/office/drawing/2014/main" id="{E7477EBC-3ECF-CE24-EFEC-428A602F272E}"/>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54" name="Text Box 3">
          <a:extLst>
            <a:ext uri="{FF2B5EF4-FFF2-40B4-BE49-F238E27FC236}">
              <a16:creationId xmlns:a16="http://schemas.microsoft.com/office/drawing/2014/main" id="{D7192C7F-CF32-DCCA-368A-2697794BA014}"/>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55" name="Text Box 4">
          <a:extLst>
            <a:ext uri="{FF2B5EF4-FFF2-40B4-BE49-F238E27FC236}">
              <a16:creationId xmlns:a16="http://schemas.microsoft.com/office/drawing/2014/main" id="{265F924A-E900-F241-DF77-DA7EF9C8A670}"/>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56" name="Text Box 5">
          <a:extLst>
            <a:ext uri="{FF2B5EF4-FFF2-40B4-BE49-F238E27FC236}">
              <a16:creationId xmlns:a16="http://schemas.microsoft.com/office/drawing/2014/main" id="{1FBFC30C-F565-3AAE-4835-2EFED2B87022}"/>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5</xdr:row>
      <xdr:rowOff>0</xdr:rowOff>
    </xdr:from>
    <xdr:to>
      <xdr:col>20</xdr:col>
      <xdr:colOff>1732</xdr:colOff>
      <xdr:row>6</xdr:row>
      <xdr:rowOff>24765</xdr:rowOff>
    </xdr:to>
    <xdr:sp macro="" textlink="">
      <xdr:nvSpPr>
        <xdr:cNvPr id="2469257" name="Text Box 1">
          <a:extLst>
            <a:ext uri="{FF2B5EF4-FFF2-40B4-BE49-F238E27FC236}">
              <a16:creationId xmlns:a16="http://schemas.microsoft.com/office/drawing/2014/main" id="{930629BE-DF14-F184-1C64-0FAEEF0BC59B}"/>
            </a:ext>
          </a:extLst>
        </xdr:cNvPr>
        <xdr:cNvSpPr txBox="1">
          <a:spLocks noChangeArrowheads="1"/>
        </xdr:cNvSpPr>
      </xdr:nvSpPr>
      <xdr:spPr bwMode="auto">
        <a:xfrm>
          <a:off x="4632960" y="1333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5</xdr:row>
      <xdr:rowOff>0</xdr:rowOff>
    </xdr:from>
    <xdr:to>
      <xdr:col>20</xdr:col>
      <xdr:colOff>1732</xdr:colOff>
      <xdr:row>6</xdr:row>
      <xdr:rowOff>24765</xdr:rowOff>
    </xdr:to>
    <xdr:sp macro="" textlink="">
      <xdr:nvSpPr>
        <xdr:cNvPr id="2469258" name="Text Box 3">
          <a:extLst>
            <a:ext uri="{FF2B5EF4-FFF2-40B4-BE49-F238E27FC236}">
              <a16:creationId xmlns:a16="http://schemas.microsoft.com/office/drawing/2014/main" id="{8541B606-8D60-66BC-891E-43B80390201C}"/>
            </a:ext>
          </a:extLst>
        </xdr:cNvPr>
        <xdr:cNvSpPr txBox="1">
          <a:spLocks noChangeArrowheads="1"/>
        </xdr:cNvSpPr>
      </xdr:nvSpPr>
      <xdr:spPr bwMode="auto">
        <a:xfrm>
          <a:off x="4632960" y="1333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5</xdr:row>
      <xdr:rowOff>0</xdr:rowOff>
    </xdr:from>
    <xdr:to>
      <xdr:col>20</xdr:col>
      <xdr:colOff>1732</xdr:colOff>
      <xdr:row>6</xdr:row>
      <xdr:rowOff>24765</xdr:rowOff>
    </xdr:to>
    <xdr:sp macro="" textlink="">
      <xdr:nvSpPr>
        <xdr:cNvPr id="2469259" name="Text Box 4">
          <a:extLst>
            <a:ext uri="{FF2B5EF4-FFF2-40B4-BE49-F238E27FC236}">
              <a16:creationId xmlns:a16="http://schemas.microsoft.com/office/drawing/2014/main" id="{31B6E41C-6C3C-26B8-E9FD-BD9343AF4F41}"/>
            </a:ext>
          </a:extLst>
        </xdr:cNvPr>
        <xdr:cNvSpPr txBox="1">
          <a:spLocks noChangeArrowheads="1"/>
        </xdr:cNvSpPr>
      </xdr:nvSpPr>
      <xdr:spPr bwMode="auto">
        <a:xfrm>
          <a:off x="4632960" y="1333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60" name="Text Box 1">
          <a:extLst>
            <a:ext uri="{FF2B5EF4-FFF2-40B4-BE49-F238E27FC236}">
              <a16:creationId xmlns:a16="http://schemas.microsoft.com/office/drawing/2014/main" id="{130283EF-8E9B-E949-CB69-1092CE05C693}"/>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61" name="Text Box 3">
          <a:extLst>
            <a:ext uri="{FF2B5EF4-FFF2-40B4-BE49-F238E27FC236}">
              <a16:creationId xmlns:a16="http://schemas.microsoft.com/office/drawing/2014/main" id="{F701D025-0072-5F46-E2CA-1ADB22E72052}"/>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62" name="Text Box 4">
          <a:extLst>
            <a:ext uri="{FF2B5EF4-FFF2-40B4-BE49-F238E27FC236}">
              <a16:creationId xmlns:a16="http://schemas.microsoft.com/office/drawing/2014/main" id="{05ED171B-B538-BAF5-40E3-B6EC03BACD4F}"/>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63" name="Text Box 5">
          <a:extLst>
            <a:ext uri="{FF2B5EF4-FFF2-40B4-BE49-F238E27FC236}">
              <a16:creationId xmlns:a16="http://schemas.microsoft.com/office/drawing/2014/main" id="{1DFCD26D-9182-4515-013E-11F34DE7A0E4}"/>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64" name="Text Box 1">
          <a:extLst>
            <a:ext uri="{FF2B5EF4-FFF2-40B4-BE49-F238E27FC236}">
              <a16:creationId xmlns:a16="http://schemas.microsoft.com/office/drawing/2014/main" id="{0438C41A-CC24-EBA7-DEE3-127F4935908D}"/>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65" name="Text Box 3">
          <a:extLst>
            <a:ext uri="{FF2B5EF4-FFF2-40B4-BE49-F238E27FC236}">
              <a16:creationId xmlns:a16="http://schemas.microsoft.com/office/drawing/2014/main" id="{C5843CF6-5F12-6934-B398-A2556A59D2CB}"/>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66" name="Text Box 4">
          <a:extLst>
            <a:ext uri="{FF2B5EF4-FFF2-40B4-BE49-F238E27FC236}">
              <a16:creationId xmlns:a16="http://schemas.microsoft.com/office/drawing/2014/main" id="{C8AD0431-D57F-0110-1102-C408A46F87E0}"/>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67" name="Text Box 5">
          <a:extLst>
            <a:ext uri="{FF2B5EF4-FFF2-40B4-BE49-F238E27FC236}">
              <a16:creationId xmlns:a16="http://schemas.microsoft.com/office/drawing/2014/main" id="{00297B6B-0141-693B-2933-31C85E2A5C18}"/>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5</xdr:row>
      <xdr:rowOff>0</xdr:rowOff>
    </xdr:from>
    <xdr:to>
      <xdr:col>20</xdr:col>
      <xdr:colOff>1732</xdr:colOff>
      <xdr:row>6</xdr:row>
      <xdr:rowOff>24765</xdr:rowOff>
    </xdr:to>
    <xdr:sp macro="" textlink="">
      <xdr:nvSpPr>
        <xdr:cNvPr id="2469268" name="Text Box 1">
          <a:extLst>
            <a:ext uri="{FF2B5EF4-FFF2-40B4-BE49-F238E27FC236}">
              <a16:creationId xmlns:a16="http://schemas.microsoft.com/office/drawing/2014/main" id="{E7AAF5D5-CC32-6742-D44C-BA39AF861B87}"/>
            </a:ext>
          </a:extLst>
        </xdr:cNvPr>
        <xdr:cNvSpPr txBox="1">
          <a:spLocks noChangeArrowheads="1"/>
        </xdr:cNvSpPr>
      </xdr:nvSpPr>
      <xdr:spPr bwMode="auto">
        <a:xfrm>
          <a:off x="4632960" y="1333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5</xdr:row>
      <xdr:rowOff>0</xdr:rowOff>
    </xdr:from>
    <xdr:to>
      <xdr:col>20</xdr:col>
      <xdr:colOff>1732</xdr:colOff>
      <xdr:row>6</xdr:row>
      <xdr:rowOff>24765</xdr:rowOff>
    </xdr:to>
    <xdr:sp macro="" textlink="">
      <xdr:nvSpPr>
        <xdr:cNvPr id="2469269" name="Text Box 3">
          <a:extLst>
            <a:ext uri="{FF2B5EF4-FFF2-40B4-BE49-F238E27FC236}">
              <a16:creationId xmlns:a16="http://schemas.microsoft.com/office/drawing/2014/main" id="{2BA84E14-7BED-6197-8D06-C274010626AA}"/>
            </a:ext>
          </a:extLst>
        </xdr:cNvPr>
        <xdr:cNvSpPr txBox="1">
          <a:spLocks noChangeArrowheads="1"/>
        </xdr:cNvSpPr>
      </xdr:nvSpPr>
      <xdr:spPr bwMode="auto">
        <a:xfrm>
          <a:off x="4632960" y="1333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5</xdr:row>
      <xdr:rowOff>0</xdr:rowOff>
    </xdr:from>
    <xdr:to>
      <xdr:col>20</xdr:col>
      <xdr:colOff>1732</xdr:colOff>
      <xdr:row>6</xdr:row>
      <xdr:rowOff>24765</xdr:rowOff>
    </xdr:to>
    <xdr:sp macro="" textlink="">
      <xdr:nvSpPr>
        <xdr:cNvPr id="2469270" name="Text Box 4">
          <a:extLst>
            <a:ext uri="{FF2B5EF4-FFF2-40B4-BE49-F238E27FC236}">
              <a16:creationId xmlns:a16="http://schemas.microsoft.com/office/drawing/2014/main" id="{383850BE-5DF4-A963-5F60-14FBE7B9C1CD}"/>
            </a:ext>
          </a:extLst>
        </xdr:cNvPr>
        <xdr:cNvSpPr txBox="1">
          <a:spLocks noChangeArrowheads="1"/>
        </xdr:cNvSpPr>
      </xdr:nvSpPr>
      <xdr:spPr bwMode="auto">
        <a:xfrm>
          <a:off x="4632960" y="1333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71" name="Text Box 1">
          <a:extLst>
            <a:ext uri="{FF2B5EF4-FFF2-40B4-BE49-F238E27FC236}">
              <a16:creationId xmlns:a16="http://schemas.microsoft.com/office/drawing/2014/main" id="{08B6C030-65AE-CC73-E5E5-F5233307A85A}"/>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72" name="Text Box 3">
          <a:extLst>
            <a:ext uri="{FF2B5EF4-FFF2-40B4-BE49-F238E27FC236}">
              <a16:creationId xmlns:a16="http://schemas.microsoft.com/office/drawing/2014/main" id="{99DCEF0F-399D-7BA0-6BCE-0093B127F7E7}"/>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73" name="Text Box 4">
          <a:extLst>
            <a:ext uri="{FF2B5EF4-FFF2-40B4-BE49-F238E27FC236}">
              <a16:creationId xmlns:a16="http://schemas.microsoft.com/office/drawing/2014/main" id="{465F9F8F-97A8-5205-3442-6B80062BCCB2}"/>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74" name="Text Box 5">
          <a:extLst>
            <a:ext uri="{FF2B5EF4-FFF2-40B4-BE49-F238E27FC236}">
              <a16:creationId xmlns:a16="http://schemas.microsoft.com/office/drawing/2014/main" id="{D7781387-7BBF-CF7A-9DFE-1893ABF5F060}"/>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75" name="Text Box 1">
          <a:extLst>
            <a:ext uri="{FF2B5EF4-FFF2-40B4-BE49-F238E27FC236}">
              <a16:creationId xmlns:a16="http://schemas.microsoft.com/office/drawing/2014/main" id="{301DFB62-1F31-B646-3DB3-0F1643E15E26}"/>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76" name="Text Box 3">
          <a:extLst>
            <a:ext uri="{FF2B5EF4-FFF2-40B4-BE49-F238E27FC236}">
              <a16:creationId xmlns:a16="http://schemas.microsoft.com/office/drawing/2014/main" id="{A3A7FCC3-F81B-0C64-9DCA-BDAA354C64DA}"/>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77" name="Text Box 4">
          <a:extLst>
            <a:ext uri="{FF2B5EF4-FFF2-40B4-BE49-F238E27FC236}">
              <a16:creationId xmlns:a16="http://schemas.microsoft.com/office/drawing/2014/main" id="{5A6AEA0F-2965-D7AB-490B-39FCF79E5060}"/>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78" name="Text Box 5">
          <a:extLst>
            <a:ext uri="{FF2B5EF4-FFF2-40B4-BE49-F238E27FC236}">
              <a16:creationId xmlns:a16="http://schemas.microsoft.com/office/drawing/2014/main" id="{9406B8ED-1D05-BCA2-18A9-A1954F05697B}"/>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79" name="Text Box 1">
          <a:extLst>
            <a:ext uri="{FF2B5EF4-FFF2-40B4-BE49-F238E27FC236}">
              <a16:creationId xmlns:a16="http://schemas.microsoft.com/office/drawing/2014/main" id="{4BEC4CCE-FB32-1C69-DDA3-ED2AAD69B44A}"/>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80" name="Text Box 3">
          <a:extLst>
            <a:ext uri="{FF2B5EF4-FFF2-40B4-BE49-F238E27FC236}">
              <a16:creationId xmlns:a16="http://schemas.microsoft.com/office/drawing/2014/main" id="{B25C50D5-31B0-F6FD-114C-19C8B9E9345E}"/>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81" name="Text Box 4">
          <a:extLst>
            <a:ext uri="{FF2B5EF4-FFF2-40B4-BE49-F238E27FC236}">
              <a16:creationId xmlns:a16="http://schemas.microsoft.com/office/drawing/2014/main" id="{A606D160-7ACE-60E8-6E86-2841DF355955}"/>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82" name="Text Box 1">
          <a:extLst>
            <a:ext uri="{FF2B5EF4-FFF2-40B4-BE49-F238E27FC236}">
              <a16:creationId xmlns:a16="http://schemas.microsoft.com/office/drawing/2014/main" id="{51576225-B131-566D-D08A-FF94FB74B8E5}"/>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83" name="Text Box 3">
          <a:extLst>
            <a:ext uri="{FF2B5EF4-FFF2-40B4-BE49-F238E27FC236}">
              <a16:creationId xmlns:a16="http://schemas.microsoft.com/office/drawing/2014/main" id="{4438EF9C-C22C-CB23-8024-9D649E19BEA7}"/>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84" name="Text Box 4">
          <a:extLst>
            <a:ext uri="{FF2B5EF4-FFF2-40B4-BE49-F238E27FC236}">
              <a16:creationId xmlns:a16="http://schemas.microsoft.com/office/drawing/2014/main" id="{9F401A10-DB9D-BE12-74F0-96815FD36790}"/>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85" name="Text Box 1">
          <a:extLst>
            <a:ext uri="{FF2B5EF4-FFF2-40B4-BE49-F238E27FC236}">
              <a16:creationId xmlns:a16="http://schemas.microsoft.com/office/drawing/2014/main" id="{BD1D5856-F5C7-D4E0-D69D-E1EF17439D1B}"/>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86" name="Text Box 3">
          <a:extLst>
            <a:ext uri="{FF2B5EF4-FFF2-40B4-BE49-F238E27FC236}">
              <a16:creationId xmlns:a16="http://schemas.microsoft.com/office/drawing/2014/main" id="{F3A551D8-DD6D-3C8B-D234-9B7AA0B06CEA}"/>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20</xdr:col>
      <xdr:colOff>1732</xdr:colOff>
      <xdr:row>16</xdr:row>
      <xdr:rowOff>24765</xdr:rowOff>
    </xdr:to>
    <xdr:sp macro="" textlink="">
      <xdr:nvSpPr>
        <xdr:cNvPr id="2469287" name="Text Box 4">
          <a:extLst>
            <a:ext uri="{FF2B5EF4-FFF2-40B4-BE49-F238E27FC236}">
              <a16:creationId xmlns:a16="http://schemas.microsoft.com/office/drawing/2014/main" id="{9E406F80-C929-FE4D-B6EB-ACAFE2E74ACB}"/>
            </a:ext>
          </a:extLst>
        </xdr:cNvPr>
        <xdr:cNvSpPr txBox="1">
          <a:spLocks noChangeArrowheads="1"/>
        </xdr:cNvSpPr>
      </xdr:nvSpPr>
      <xdr:spPr bwMode="auto">
        <a:xfrm>
          <a:off x="463296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88" name="Text Box 1">
          <a:extLst>
            <a:ext uri="{FF2B5EF4-FFF2-40B4-BE49-F238E27FC236}">
              <a16:creationId xmlns:a16="http://schemas.microsoft.com/office/drawing/2014/main" id="{9E0CD3AA-BF9F-97FF-B1DD-4370D2CB700A}"/>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15</xdr:row>
      <xdr:rowOff>0</xdr:rowOff>
    </xdr:from>
    <xdr:to>
      <xdr:col>19</xdr:col>
      <xdr:colOff>24765</xdr:colOff>
      <xdr:row>16</xdr:row>
      <xdr:rowOff>24765</xdr:rowOff>
    </xdr:to>
    <xdr:sp macro="" textlink="">
      <xdr:nvSpPr>
        <xdr:cNvPr id="2469289" name="Text Box 3">
          <a:extLst>
            <a:ext uri="{FF2B5EF4-FFF2-40B4-BE49-F238E27FC236}">
              <a16:creationId xmlns:a16="http://schemas.microsoft.com/office/drawing/2014/main" id="{3BCA85DB-38AB-43D6-18DF-43AFA59DAFF8}"/>
            </a:ext>
          </a:extLst>
        </xdr:cNvPr>
        <xdr:cNvSpPr txBox="1">
          <a:spLocks noChangeArrowheads="1"/>
        </xdr:cNvSpPr>
      </xdr:nvSpPr>
      <xdr:spPr bwMode="auto">
        <a:xfrm>
          <a:off x="4632960" y="3238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99060</xdr:colOff>
      <xdr:row>14</xdr:row>
      <xdr:rowOff>160020</xdr:rowOff>
    </xdr:from>
    <xdr:to>
      <xdr:col>23</xdr:col>
      <xdr:colOff>0</xdr:colOff>
      <xdr:row>16</xdr:row>
      <xdr:rowOff>0</xdr:rowOff>
    </xdr:to>
    <xdr:sp macro="" textlink="">
      <xdr:nvSpPr>
        <xdr:cNvPr id="2469290" name="Text Box 4">
          <a:extLst>
            <a:ext uri="{FF2B5EF4-FFF2-40B4-BE49-F238E27FC236}">
              <a16:creationId xmlns:a16="http://schemas.microsoft.com/office/drawing/2014/main" id="{D0FF713F-9A41-68E1-25DA-5BD3155A08F4}"/>
            </a:ext>
          </a:extLst>
        </xdr:cNvPr>
        <xdr:cNvSpPr txBox="1">
          <a:spLocks noChangeArrowheads="1"/>
        </xdr:cNvSpPr>
      </xdr:nvSpPr>
      <xdr:spPr bwMode="auto">
        <a:xfrm>
          <a:off x="5372100" y="320802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129540</xdr:colOff>
      <xdr:row>15</xdr:row>
      <xdr:rowOff>198120</xdr:rowOff>
    </xdr:from>
    <xdr:to>
      <xdr:col>23</xdr:col>
      <xdr:colOff>0</xdr:colOff>
      <xdr:row>17</xdr:row>
      <xdr:rowOff>0</xdr:rowOff>
    </xdr:to>
    <xdr:sp macro="" textlink="">
      <xdr:nvSpPr>
        <xdr:cNvPr id="2469291" name="Text Box 3">
          <a:extLst>
            <a:ext uri="{FF2B5EF4-FFF2-40B4-BE49-F238E27FC236}">
              <a16:creationId xmlns:a16="http://schemas.microsoft.com/office/drawing/2014/main" id="{59BD5283-08A1-F98D-06C0-60157967999B}"/>
            </a:ext>
          </a:extLst>
        </xdr:cNvPr>
        <xdr:cNvSpPr txBox="1">
          <a:spLocks noChangeArrowheads="1"/>
        </xdr:cNvSpPr>
      </xdr:nvSpPr>
      <xdr:spPr bwMode="auto">
        <a:xfrm>
          <a:off x="5402580" y="3429000"/>
          <a:ext cx="8382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5</xdr:row>
      <xdr:rowOff>0</xdr:rowOff>
    </xdr:from>
    <xdr:to>
      <xdr:col>7</xdr:col>
      <xdr:colOff>133350</xdr:colOff>
      <xdr:row>6</xdr:row>
      <xdr:rowOff>24765</xdr:rowOff>
    </xdr:to>
    <xdr:sp macro="" textlink="">
      <xdr:nvSpPr>
        <xdr:cNvPr id="2469292" name="Text Box 1">
          <a:extLst>
            <a:ext uri="{FF2B5EF4-FFF2-40B4-BE49-F238E27FC236}">
              <a16:creationId xmlns:a16="http://schemas.microsoft.com/office/drawing/2014/main" id="{B9607E29-CBB4-F85C-7894-8D5F8FC6BA07}"/>
            </a:ext>
          </a:extLst>
        </xdr:cNvPr>
        <xdr:cNvSpPr txBox="1">
          <a:spLocks noChangeArrowheads="1"/>
        </xdr:cNvSpPr>
      </xdr:nvSpPr>
      <xdr:spPr bwMode="auto">
        <a:xfrm>
          <a:off x="172212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5</xdr:row>
      <xdr:rowOff>0</xdr:rowOff>
    </xdr:from>
    <xdr:to>
      <xdr:col>7</xdr:col>
      <xdr:colOff>133350</xdr:colOff>
      <xdr:row>6</xdr:row>
      <xdr:rowOff>24765</xdr:rowOff>
    </xdr:to>
    <xdr:sp macro="" textlink="">
      <xdr:nvSpPr>
        <xdr:cNvPr id="2469293" name="Text Box 3">
          <a:extLst>
            <a:ext uri="{FF2B5EF4-FFF2-40B4-BE49-F238E27FC236}">
              <a16:creationId xmlns:a16="http://schemas.microsoft.com/office/drawing/2014/main" id="{403BE0BF-73B8-F45C-A3EE-EF319B649305}"/>
            </a:ext>
          </a:extLst>
        </xdr:cNvPr>
        <xdr:cNvSpPr txBox="1">
          <a:spLocks noChangeArrowheads="1"/>
        </xdr:cNvSpPr>
      </xdr:nvSpPr>
      <xdr:spPr bwMode="auto">
        <a:xfrm>
          <a:off x="172212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5</xdr:row>
      <xdr:rowOff>0</xdr:rowOff>
    </xdr:from>
    <xdr:to>
      <xdr:col>7</xdr:col>
      <xdr:colOff>133350</xdr:colOff>
      <xdr:row>6</xdr:row>
      <xdr:rowOff>24765</xdr:rowOff>
    </xdr:to>
    <xdr:sp macro="" textlink="">
      <xdr:nvSpPr>
        <xdr:cNvPr id="2469294" name="Text Box 4">
          <a:extLst>
            <a:ext uri="{FF2B5EF4-FFF2-40B4-BE49-F238E27FC236}">
              <a16:creationId xmlns:a16="http://schemas.microsoft.com/office/drawing/2014/main" id="{8EDBBA90-5CB1-62FB-2658-FAD3B05CAB41}"/>
            </a:ext>
          </a:extLst>
        </xdr:cNvPr>
        <xdr:cNvSpPr txBox="1">
          <a:spLocks noChangeArrowheads="1"/>
        </xdr:cNvSpPr>
      </xdr:nvSpPr>
      <xdr:spPr bwMode="auto">
        <a:xfrm>
          <a:off x="172212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5</xdr:row>
      <xdr:rowOff>0</xdr:rowOff>
    </xdr:from>
    <xdr:to>
      <xdr:col>7</xdr:col>
      <xdr:colOff>133350</xdr:colOff>
      <xdr:row>6</xdr:row>
      <xdr:rowOff>24765</xdr:rowOff>
    </xdr:to>
    <xdr:sp macro="" textlink="">
      <xdr:nvSpPr>
        <xdr:cNvPr id="2469295" name="Text Box 1">
          <a:extLst>
            <a:ext uri="{FF2B5EF4-FFF2-40B4-BE49-F238E27FC236}">
              <a16:creationId xmlns:a16="http://schemas.microsoft.com/office/drawing/2014/main" id="{8EDEB007-02A3-782E-CC36-0644DB12C3AB}"/>
            </a:ext>
          </a:extLst>
        </xdr:cNvPr>
        <xdr:cNvSpPr txBox="1">
          <a:spLocks noChangeArrowheads="1"/>
        </xdr:cNvSpPr>
      </xdr:nvSpPr>
      <xdr:spPr bwMode="auto">
        <a:xfrm>
          <a:off x="172212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5</xdr:row>
      <xdr:rowOff>0</xdr:rowOff>
    </xdr:from>
    <xdr:to>
      <xdr:col>7</xdr:col>
      <xdr:colOff>133350</xdr:colOff>
      <xdr:row>6</xdr:row>
      <xdr:rowOff>24765</xdr:rowOff>
    </xdr:to>
    <xdr:sp macro="" textlink="">
      <xdr:nvSpPr>
        <xdr:cNvPr id="2469296" name="Text Box 3">
          <a:extLst>
            <a:ext uri="{FF2B5EF4-FFF2-40B4-BE49-F238E27FC236}">
              <a16:creationId xmlns:a16="http://schemas.microsoft.com/office/drawing/2014/main" id="{7F9C96A1-A4BC-AA4B-B08E-F0F6D5A18788}"/>
            </a:ext>
          </a:extLst>
        </xdr:cNvPr>
        <xdr:cNvSpPr txBox="1">
          <a:spLocks noChangeArrowheads="1"/>
        </xdr:cNvSpPr>
      </xdr:nvSpPr>
      <xdr:spPr bwMode="auto">
        <a:xfrm>
          <a:off x="172212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5</xdr:row>
      <xdr:rowOff>0</xdr:rowOff>
    </xdr:from>
    <xdr:to>
      <xdr:col>7</xdr:col>
      <xdr:colOff>133350</xdr:colOff>
      <xdr:row>6</xdr:row>
      <xdr:rowOff>24765</xdr:rowOff>
    </xdr:to>
    <xdr:sp macro="" textlink="">
      <xdr:nvSpPr>
        <xdr:cNvPr id="2469297" name="Text Box 4">
          <a:extLst>
            <a:ext uri="{FF2B5EF4-FFF2-40B4-BE49-F238E27FC236}">
              <a16:creationId xmlns:a16="http://schemas.microsoft.com/office/drawing/2014/main" id="{7639E679-DD5F-1F8B-5114-81DB30DC38DE}"/>
            </a:ext>
          </a:extLst>
        </xdr:cNvPr>
        <xdr:cNvSpPr txBox="1">
          <a:spLocks noChangeArrowheads="1"/>
        </xdr:cNvSpPr>
      </xdr:nvSpPr>
      <xdr:spPr bwMode="auto">
        <a:xfrm>
          <a:off x="172212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xdr:row>
      <xdr:rowOff>0</xdr:rowOff>
    </xdr:from>
    <xdr:to>
      <xdr:col>13</xdr:col>
      <xdr:colOff>133350</xdr:colOff>
      <xdr:row>6</xdr:row>
      <xdr:rowOff>24765</xdr:rowOff>
    </xdr:to>
    <xdr:sp macro="" textlink="">
      <xdr:nvSpPr>
        <xdr:cNvPr id="2469298" name="Text Box 1">
          <a:extLst>
            <a:ext uri="{FF2B5EF4-FFF2-40B4-BE49-F238E27FC236}">
              <a16:creationId xmlns:a16="http://schemas.microsoft.com/office/drawing/2014/main" id="{71DA5084-5C8F-9F4F-EE64-D98924D43ACB}"/>
            </a:ext>
          </a:extLst>
        </xdr:cNvPr>
        <xdr:cNvSpPr txBox="1">
          <a:spLocks noChangeArrowheads="1"/>
        </xdr:cNvSpPr>
      </xdr:nvSpPr>
      <xdr:spPr bwMode="auto">
        <a:xfrm>
          <a:off x="300228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xdr:row>
      <xdr:rowOff>0</xdr:rowOff>
    </xdr:from>
    <xdr:to>
      <xdr:col>13</xdr:col>
      <xdr:colOff>133350</xdr:colOff>
      <xdr:row>6</xdr:row>
      <xdr:rowOff>24765</xdr:rowOff>
    </xdr:to>
    <xdr:sp macro="" textlink="">
      <xdr:nvSpPr>
        <xdr:cNvPr id="2469299" name="Text Box 3">
          <a:extLst>
            <a:ext uri="{FF2B5EF4-FFF2-40B4-BE49-F238E27FC236}">
              <a16:creationId xmlns:a16="http://schemas.microsoft.com/office/drawing/2014/main" id="{01DFCC48-A1F2-D872-3EA3-446454292BF0}"/>
            </a:ext>
          </a:extLst>
        </xdr:cNvPr>
        <xdr:cNvSpPr txBox="1">
          <a:spLocks noChangeArrowheads="1"/>
        </xdr:cNvSpPr>
      </xdr:nvSpPr>
      <xdr:spPr bwMode="auto">
        <a:xfrm>
          <a:off x="300228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xdr:row>
      <xdr:rowOff>0</xdr:rowOff>
    </xdr:from>
    <xdr:to>
      <xdr:col>13</xdr:col>
      <xdr:colOff>133350</xdr:colOff>
      <xdr:row>6</xdr:row>
      <xdr:rowOff>24765</xdr:rowOff>
    </xdr:to>
    <xdr:sp macro="" textlink="">
      <xdr:nvSpPr>
        <xdr:cNvPr id="2469300" name="Text Box 4">
          <a:extLst>
            <a:ext uri="{FF2B5EF4-FFF2-40B4-BE49-F238E27FC236}">
              <a16:creationId xmlns:a16="http://schemas.microsoft.com/office/drawing/2014/main" id="{C93FE00C-969C-953B-3C76-2C563D472E60}"/>
            </a:ext>
          </a:extLst>
        </xdr:cNvPr>
        <xdr:cNvSpPr txBox="1">
          <a:spLocks noChangeArrowheads="1"/>
        </xdr:cNvSpPr>
      </xdr:nvSpPr>
      <xdr:spPr bwMode="auto">
        <a:xfrm>
          <a:off x="300228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5</xdr:row>
      <xdr:rowOff>0</xdr:rowOff>
    </xdr:from>
    <xdr:to>
      <xdr:col>7</xdr:col>
      <xdr:colOff>133350</xdr:colOff>
      <xdr:row>6</xdr:row>
      <xdr:rowOff>24765</xdr:rowOff>
    </xdr:to>
    <xdr:sp macro="" textlink="">
      <xdr:nvSpPr>
        <xdr:cNvPr id="2469301" name="Text Box 1">
          <a:extLst>
            <a:ext uri="{FF2B5EF4-FFF2-40B4-BE49-F238E27FC236}">
              <a16:creationId xmlns:a16="http://schemas.microsoft.com/office/drawing/2014/main" id="{22BCCFCD-8DBF-AAE1-462A-E7A31B80838C}"/>
            </a:ext>
          </a:extLst>
        </xdr:cNvPr>
        <xdr:cNvSpPr txBox="1">
          <a:spLocks noChangeArrowheads="1"/>
        </xdr:cNvSpPr>
      </xdr:nvSpPr>
      <xdr:spPr bwMode="auto">
        <a:xfrm>
          <a:off x="172212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5</xdr:row>
      <xdr:rowOff>0</xdr:rowOff>
    </xdr:from>
    <xdr:to>
      <xdr:col>7</xdr:col>
      <xdr:colOff>133350</xdr:colOff>
      <xdr:row>6</xdr:row>
      <xdr:rowOff>24765</xdr:rowOff>
    </xdr:to>
    <xdr:sp macro="" textlink="">
      <xdr:nvSpPr>
        <xdr:cNvPr id="2469302" name="Text Box 3">
          <a:extLst>
            <a:ext uri="{FF2B5EF4-FFF2-40B4-BE49-F238E27FC236}">
              <a16:creationId xmlns:a16="http://schemas.microsoft.com/office/drawing/2014/main" id="{ACA4D0E2-62B7-B3CD-AE5A-A91C6FBF1E17}"/>
            </a:ext>
          </a:extLst>
        </xdr:cNvPr>
        <xdr:cNvSpPr txBox="1">
          <a:spLocks noChangeArrowheads="1"/>
        </xdr:cNvSpPr>
      </xdr:nvSpPr>
      <xdr:spPr bwMode="auto">
        <a:xfrm>
          <a:off x="172212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xdr:row>
      <xdr:rowOff>0</xdr:rowOff>
    </xdr:from>
    <xdr:to>
      <xdr:col>13</xdr:col>
      <xdr:colOff>133350</xdr:colOff>
      <xdr:row>6</xdr:row>
      <xdr:rowOff>24765</xdr:rowOff>
    </xdr:to>
    <xdr:sp macro="" textlink="">
      <xdr:nvSpPr>
        <xdr:cNvPr id="2469303" name="Text Box 1">
          <a:extLst>
            <a:ext uri="{FF2B5EF4-FFF2-40B4-BE49-F238E27FC236}">
              <a16:creationId xmlns:a16="http://schemas.microsoft.com/office/drawing/2014/main" id="{3D72B671-DB67-BBED-A4C1-89F240563985}"/>
            </a:ext>
          </a:extLst>
        </xdr:cNvPr>
        <xdr:cNvSpPr txBox="1">
          <a:spLocks noChangeArrowheads="1"/>
        </xdr:cNvSpPr>
      </xdr:nvSpPr>
      <xdr:spPr bwMode="auto">
        <a:xfrm>
          <a:off x="300228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xdr:row>
      <xdr:rowOff>0</xdr:rowOff>
    </xdr:from>
    <xdr:to>
      <xdr:col>13</xdr:col>
      <xdr:colOff>133350</xdr:colOff>
      <xdr:row>6</xdr:row>
      <xdr:rowOff>24765</xdr:rowOff>
    </xdr:to>
    <xdr:sp macro="" textlink="">
      <xdr:nvSpPr>
        <xdr:cNvPr id="2469304" name="Text Box 3">
          <a:extLst>
            <a:ext uri="{FF2B5EF4-FFF2-40B4-BE49-F238E27FC236}">
              <a16:creationId xmlns:a16="http://schemas.microsoft.com/office/drawing/2014/main" id="{7C9A93F7-1AA2-44A9-FA35-140DCE1A74CB}"/>
            </a:ext>
          </a:extLst>
        </xdr:cNvPr>
        <xdr:cNvSpPr txBox="1">
          <a:spLocks noChangeArrowheads="1"/>
        </xdr:cNvSpPr>
      </xdr:nvSpPr>
      <xdr:spPr bwMode="auto">
        <a:xfrm>
          <a:off x="300228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xdr:row>
      <xdr:rowOff>0</xdr:rowOff>
    </xdr:from>
    <xdr:to>
      <xdr:col>13</xdr:col>
      <xdr:colOff>133350</xdr:colOff>
      <xdr:row>6</xdr:row>
      <xdr:rowOff>24765</xdr:rowOff>
    </xdr:to>
    <xdr:sp macro="" textlink="">
      <xdr:nvSpPr>
        <xdr:cNvPr id="2469305" name="Text Box 4">
          <a:extLst>
            <a:ext uri="{FF2B5EF4-FFF2-40B4-BE49-F238E27FC236}">
              <a16:creationId xmlns:a16="http://schemas.microsoft.com/office/drawing/2014/main" id="{2327EFFC-3D8E-1529-EFF1-ECDC21B15736}"/>
            </a:ext>
          </a:extLst>
        </xdr:cNvPr>
        <xdr:cNvSpPr txBox="1">
          <a:spLocks noChangeArrowheads="1"/>
        </xdr:cNvSpPr>
      </xdr:nvSpPr>
      <xdr:spPr bwMode="auto">
        <a:xfrm>
          <a:off x="300228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xdr:row>
      <xdr:rowOff>0</xdr:rowOff>
    </xdr:from>
    <xdr:to>
      <xdr:col>13</xdr:col>
      <xdr:colOff>133350</xdr:colOff>
      <xdr:row>6</xdr:row>
      <xdr:rowOff>24765</xdr:rowOff>
    </xdr:to>
    <xdr:sp macro="" textlink="">
      <xdr:nvSpPr>
        <xdr:cNvPr id="2469306" name="Text Box 1">
          <a:extLst>
            <a:ext uri="{FF2B5EF4-FFF2-40B4-BE49-F238E27FC236}">
              <a16:creationId xmlns:a16="http://schemas.microsoft.com/office/drawing/2014/main" id="{7D8DF4BA-12C7-E2E1-831D-B397169D733C}"/>
            </a:ext>
          </a:extLst>
        </xdr:cNvPr>
        <xdr:cNvSpPr txBox="1">
          <a:spLocks noChangeArrowheads="1"/>
        </xdr:cNvSpPr>
      </xdr:nvSpPr>
      <xdr:spPr bwMode="auto">
        <a:xfrm>
          <a:off x="300228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xdr:row>
      <xdr:rowOff>0</xdr:rowOff>
    </xdr:from>
    <xdr:to>
      <xdr:col>13</xdr:col>
      <xdr:colOff>133350</xdr:colOff>
      <xdr:row>6</xdr:row>
      <xdr:rowOff>24765</xdr:rowOff>
    </xdr:to>
    <xdr:sp macro="" textlink="">
      <xdr:nvSpPr>
        <xdr:cNvPr id="2469307" name="Text Box 3">
          <a:extLst>
            <a:ext uri="{FF2B5EF4-FFF2-40B4-BE49-F238E27FC236}">
              <a16:creationId xmlns:a16="http://schemas.microsoft.com/office/drawing/2014/main" id="{E298F076-853A-2B37-64AC-B0A50153E106}"/>
            </a:ext>
          </a:extLst>
        </xdr:cNvPr>
        <xdr:cNvSpPr txBox="1">
          <a:spLocks noChangeArrowheads="1"/>
        </xdr:cNvSpPr>
      </xdr:nvSpPr>
      <xdr:spPr bwMode="auto">
        <a:xfrm>
          <a:off x="300228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xdr:row>
      <xdr:rowOff>0</xdr:rowOff>
    </xdr:from>
    <xdr:to>
      <xdr:col>13</xdr:col>
      <xdr:colOff>133350</xdr:colOff>
      <xdr:row>6</xdr:row>
      <xdr:rowOff>24765</xdr:rowOff>
    </xdr:to>
    <xdr:sp macro="" textlink="">
      <xdr:nvSpPr>
        <xdr:cNvPr id="2469308" name="Text Box 4">
          <a:extLst>
            <a:ext uri="{FF2B5EF4-FFF2-40B4-BE49-F238E27FC236}">
              <a16:creationId xmlns:a16="http://schemas.microsoft.com/office/drawing/2014/main" id="{3A18F5EB-B761-16BA-A40E-47E70290E249}"/>
            </a:ext>
          </a:extLst>
        </xdr:cNvPr>
        <xdr:cNvSpPr txBox="1">
          <a:spLocks noChangeArrowheads="1"/>
        </xdr:cNvSpPr>
      </xdr:nvSpPr>
      <xdr:spPr bwMode="auto">
        <a:xfrm>
          <a:off x="3002280" y="1333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309" name="Text Box 1">
          <a:extLst>
            <a:ext uri="{FF2B5EF4-FFF2-40B4-BE49-F238E27FC236}">
              <a16:creationId xmlns:a16="http://schemas.microsoft.com/office/drawing/2014/main" id="{D8812296-CA24-7ED6-69B4-AC304DA6C03D}"/>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310" name="Text Box 3">
          <a:extLst>
            <a:ext uri="{FF2B5EF4-FFF2-40B4-BE49-F238E27FC236}">
              <a16:creationId xmlns:a16="http://schemas.microsoft.com/office/drawing/2014/main" id="{E57EBB02-B33F-FE92-FAEF-6C50655A20EF}"/>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311" name="Text Box 4">
          <a:extLst>
            <a:ext uri="{FF2B5EF4-FFF2-40B4-BE49-F238E27FC236}">
              <a16:creationId xmlns:a16="http://schemas.microsoft.com/office/drawing/2014/main" id="{804F094D-F03A-77A3-5243-6679D9A087ED}"/>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312" name="Text Box 5">
          <a:extLst>
            <a:ext uri="{FF2B5EF4-FFF2-40B4-BE49-F238E27FC236}">
              <a16:creationId xmlns:a16="http://schemas.microsoft.com/office/drawing/2014/main" id="{3DD82F0E-74EA-FF9D-477B-AF35D5BB0A15}"/>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313" name="Text Box 1">
          <a:extLst>
            <a:ext uri="{FF2B5EF4-FFF2-40B4-BE49-F238E27FC236}">
              <a16:creationId xmlns:a16="http://schemas.microsoft.com/office/drawing/2014/main" id="{78FA39EB-0664-396C-5AED-BA0096AB389B}"/>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314" name="Text Box 3">
          <a:extLst>
            <a:ext uri="{FF2B5EF4-FFF2-40B4-BE49-F238E27FC236}">
              <a16:creationId xmlns:a16="http://schemas.microsoft.com/office/drawing/2014/main" id="{0F39C86D-6C04-768C-EAC1-52D7B271C47C}"/>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315" name="Text Box 4">
          <a:extLst>
            <a:ext uri="{FF2B5EF4-FFF2-40B4-BE49-F238E27FC236}">
              <a16:creationId xmlns:a16="http://schemas.microsoft.com/office/drawing/2014/main" id="{F2E4FC90-D1EF-837E-4090-7C3B3A44FB84}"/>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316" name="Text Box 5">
          <a:extLst>
            <a:ext uri="{FF2B5EF4-FFF2-40B4-BE49-F238E27FC236}">
              <a16:creationId xmlns:a16="http://schemas.microsoft.com/office/drawing/2014/main" id="{64A70FA4-8818-680F-91CA-ECDAD4A1B1EE}"/>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317" name="Text Box 1">
          <a:extLst>
            <a:ext uri="{FF2B5EF4-FFF2-40B4-BE49-F238E27FC236}">
              <a16:creationId xmlns:a16="http://schemas.microsoft.com/office/drawing/2014/main" id="{BE9365C2-AC3C-505F-84BB-CD8459F479EC}"/>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318" name="Text Box 3">
          <a:extLst>
            <a:ext uri="{FF2B5EF4-FFF2-40B4-BE49-F238E27FC236}">
              <a16:creationId xmlns:a16="http://schemas.microsoft.com/office/drawing/2014/main" id="{81C5B5A5-6009-90B1-F570-300BB6B1FFD4}"/>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5</xdr:row>
      <xdr:rowOff>0</xdr:rowOff>
    </xdr:from>
    <xdr:to>
      <xdr:col>19</xdr:col>
      <xdr:colOff>24765</xdr:colOff>
      <xdr:row>6</xdr:row>
      <xdr:rowOff>24765</xdr:rowOff>
    </xdr:to>
    <xdr:sp macro="" textlink="">
      <xdr:nvSpPr>
        <xdr:cNvPr id="2469319" name="Text Box 4">
          <a:extLst>
            <a:ext uri="{FF2B5EF4-FFF2-40B4-BE49-F238E27FC236}">
              <a16:creationId xmlns:a16="http://schemas.microsoft.com/office/drawing/2014/main" id="{958D379D-E40F-0280-1539-2A814C8D1038}"/>
            </a:ext>
          </a:extLst>
        </xdr:cNvPr>
        <xdr:cNvSpPr txBox="1">
          <a:spLocks noChangeArrowheads="1"/>
        </xdr:cNvSpPr>
      </xdr:nvSpPr>
      <xdr:spPr bwMode="auto">
        <a:xfrm>
          <a:off x="46329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15</xdr:row>
      <xdr:rowOff>0</xdr:rowOff>
    </xdr:from>
    <xdr:to>
      <xdr:col>7</xdr:col>
      <xdr:colOff>133350</xdr:colOff>
      <xdr:row>16</xdr:row>
      <xdr:rowOff>24765</xdr:rowOff>
    </xdr:to>
    <xdr:sp macro="" textlink="">
      <xdr:nvSpPr>
        <xdr:cNvPr id="2469320" name="Text Box 1">
          <a:extLst>
            <a:ext uri="{FF2B5EF4-FFF2-40B4-BE49-F238E27FC236}">
              <a16:creationId xmlns:a16="http://schemas.microsoft.com/office/drawing/2014/main" id="{88D115A2-1C97-5EB6-29F3-49B6A45B1507}"/>
            </a:ext>
          </a:extLst>
        </xdr:cNvPr>
        <xdr:cNvSpPr txBox="1">
          <a:spLocks noChangeArrowheads="1"/>
        </xdr:cNvSpPr>
      </xdr:nvSpPr>
      <xdr:spPr bwMode="auto">
        <a:xfrm>
          <a:off x="172212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15</xdr:row>
      <xdr:rowOff>0</xdr:rowOff>
    </xdr:from>
    <xdr:to>
      <xdr:col>7</xdr:col>
      <xdr:colOff>133350</xdr:colOff>
      <xdr:row>16</xdr:row>
      <xdr:rowOff>24765</xdr:rowOff>
    </xdr:to>
    <xdr:sp macro="" textlink="">
      <xdr:nvSpPr>
        <xdr:cNvPr id="2469321" name="Text Box 3">
          <a:extLst>
            <a:ext uri="{FF2B5EF4-FFF2-40B4-BE49-F238E27FC236}">
              <a16:creationId xmlns:a16="http://schemas.microsoft.com/office/drawing/2014/main" id="{A20299EA-E0EC-1A1C-CF79-D24A0CE270A1}"/>
            </a:ext>
          </a:extLst>
        </xdr:cNvPr>
        <xdr:cNvSpPr txBox="1">
          <a:spLocks noChangeArrowheads="1"/>
        </xdr:cNvSpPr>
      </xdr:nvSpPr>
      <xdr:spPr bwMode="auto">
        <a:xfrm>
          <a:off x="172212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15</xdr:row>
      <xdr:rowOff>0</xdr:rowOff>
    </xdr:from>
    <xdr:to>
      <xdr:col>7</xdr:col>
      <xdr:colOff>133350</xdr:colOff>
      <xdr:row>16</xdr:row>
      <xdr:rowOff>24765</xdr:rowOff>
    </xdr:to>
    <xdr:sp macro="" textlink="">
      <xdr:nvSpPr>
        <xdr:cNvPr id="2469322" name="Text Box 4">
          <a:extLst>
            <a:ext uri="{FF2B5EF4-FFF2-40B4-BE49-F238E27FC236}">
              <a16:creationId xmlns:a16="http://schemas.microsoft.com/office/drawing/2014/main" id="{F675311A-9FE9-B695-DE45-C1188BA03CD9}"/>
            </a:ext>
          </a:extLst>
        </xdr:cNvPr>
        <xdr:cNvSpPr txBox="1">
          <a:spLocks noChangeArrowheads="1"/>
        </xdr:cNvSpPr>
      </xdr:nvSpPr>
      <xdr:spPr bwMode="auto">
        <a:xfrm>
          <a:off x="172212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15</xdr:row>
      <xdr:rowOff>0</xdr:rowOff>
    </xdr:from>
    <xdr:to>
      <xdr:col>7</xdr:col>
      <xdr:colOff>133350</xdr:colOff>
      <xdr:row>16</xdr:row>
      <xdr:rowOff>24765</xdr:rowOff>
    </xdr:to>
    <xdr:sp macro="" textlink="">
      <xdr:nvSpPr>
        <xdr:cNvPr id="2469323" name="Text Box 5">
          <a:extLst>
            <a:ext uri="{FF2B5EF4-FFF2-40B4-BE49-F238E27FC236}">
              <a16:creationId xmlns:a16="http://schemas.microsoft.com/office/drawing/2014/main" id="{8F0CE46D-AE48-7B3D-AD87-FFD469AF397D}"/>
            </a:ext>
          </a:extLst>
        </xdr:cNvPr>
        <xdr:cNvSpPr txBox="1">
          <a:spLocks noChangeArrowheads="1"/>
        </xdr:cNvSpPr>
      </xdr:nvSpPr>
      <xdr:spPr bwMode="auto">
        <a:xfrm>
          <a:off x="172212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15</xdr:row>
      <xdr:rowOff>0</xdr:rowOff>
    </xdr:from>
    <xdr:to>
      <xdr:col>7</xdr:col>
      <xdr:colOff>133350</xdr:colOff>
      <xdr:row>16</xdr:row>
      <xdr:rowOff>24765</xdr:rowOff>
    </xdr:to>
    <xdr:sp macro="" textlink="">
      <xdr:nvSpPr>
        <xdr:cNvPr id="2469324" name="Text Box 1">
          <a:extLst>
            <a:ext uri="{FF2B5EF4-FFF2-40B4-BE49-F238E27FC236}">
              <a16:creationId xmlns:a16="http://schemas.microsoft.com/office/drawing/2014/main" id="{D45CDC5F-3306-E2A7-338C-B4C310DB1254}"/>
            </a:ext>
          </a:extLst>
        </xdr:cNvPr>
        <xdr:cNvSpPr txBox="1">
          <a:spLocks noChangeArrowheads="1"/>
        </xdr:cNvSpPr>
      </xdr:nvSpPr>
      <xdr:spPr bwMode="auto">
        <a:xfrm>
          <a:off x="172212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15</xdr:row>
      <xdr:rowOff>0</xdr:rowOff>
    </xdr:from>
    <xdr:to>
      <xdr:col>7</xdr:col>
      <xdr:colOff>133350</xdr:colOff>
      <xdr:row>16</xdr:row>
      <xdr:rowOff>24765</xdr:rowOff>
    </xdr:to>
    <xdr:sp macro="" textlink="">
      <xdr:nvSpPr>
        <xdr:cNvPr id="2469325" name="Text Box 3">
          <a:extLst>
            <a:ext uri="{FF2B5EF4-FFF2-40B4-BE49-F238E27FC236}">
              <a16:creationId xmlns:a16="http://schemas.microsoft.com/office/drawing/2014/main" id="{A30F11D3-839A-2982-5F00-93A4E4098A43}"/>
            </a:ext>
          </a:extLst>
        </xdr:cNvPr>
        <xdr:cNvSpPr txBox="1">
          <a:spLocks noChangeArrowheads="1"/>
        </xdr:cNvSpPr>
      </xdr:nvSpPr>
      <xdr:spPr bwMode="auto">
        <a:xfrm>
          <a:off x="172212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15</xdr:row>
      <xdr:rowOff>0</xdr:rowOff>
    </xdr:from>
    <xdr:to>
      <xdr:col>7</xdr:col>
      <xdr:colOff>133350</xdr:colOff>
      <xdr:row>16</xdr:row>
      <xdr:rowOff>24765</xdr:rowOff>
    </xdr:to>
    <xdr:sp macro="" textlink="">
      <xdr:nvSpPr>
        <xdr:cNvPr id="2469326" name="Text Box 4">
          <a:extLst>
            <a:ext uri="{FF2B5EF4-FFF2-40B4-BE49-F238E27FC236}">
              <a16:creationId xmlns:a16="http://schemas.microsoft.com/office/drawing/2014/main" id="{F1CFE810-0212-5D6B-EF2E-FD7F0232E342}"/>
            </a:ext>
          </a:extLst>
        </xdr:cNvPr>
        <xdr:cNvSpPr txBox="1">
          <a:spLocks noChangeArrowheads="1"/>
        </xdr:cNvSpPr>
      </xdr:nvSpPr>
      <xdr:spPr bwMode="auto">
        <a:xfrm>
          <a:off x="172212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15</xdr:row>
      <xdr:rowOff>0</xdr:rowOff>
    </xdr:from>
    <xdr:to>
      <xdr:col>7</xdr:col>
      <xdr:colOff>133350</xdr:colOff>
      <xdr:row>16</xdr:row>
      <xdr:rowOff>24765</xdr:rowOff>
    </xdr:to>
    <xdr:sp macro="" textlink="">
      <xdr:nvSpPr>
        <xdr:cNvPr id="2469327" name="Text Box 5">
          <a:extLst>
            <a:ext uri="{FF2B5EF4-FFF2-40B4-BE49-F238E27FC236}">
              <a16:creationId xmlns:a16="http://schemas.microsoft.com/office/drawing/2014/main" id="{2676A658-D8E7-096E-A9CA-5130AB9D7639}"/>
            </a:ext>
          </a:extLst>
        </xdr:cNvPr>
        <xdr:cNvSpPr txBox="1">
          <a:spLocks noChangeArrowheads="1"/>
        </xdr:cNvSpPr>
      </xdr:nvSpPr>
      <xdr:spPr bwMode="auto">
        <a:xfrm>
          <a:off x="172212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28" name="Text Box 1">
          <a:extLst>
            <a:ext uri="{FF2B5EF4-FFF2-40B4-BE49-F238E27FC236}">
              <a16:creationId xmlns:a16="http://schemas.microsoft.com/office/drawing/2014/main" id="{9E68B386-ABF8-CB32-5B83-8D6AFF81BF38}"/>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29" name="Text Box 3">
          <a:extLst>
            <a:ext uri="{FF2B5EF4-FFF2-40B4-BE49-F238E27FC236}">
              <a16:creationId xmlns:a16="http://schemas.microsoft.com/office/drawing/2014/main" id="{13326B57-4529-92A6-6DAA-773F266E740E}"/>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30" name="Text Box 4">
          <a:extLst>
            <a:ext uri="{FF2B5EF4-FFF2-40B4-BE49-F238E27FC236}">
              <a16:creationId xmlns:a16="http://schemas.microsoft.com/office/drawing/2014/main" id="{4A4BB8C0-AD10-8240-F642-3C7D9FF0BD8B}"/>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31" name="Text Box 5">
          <a:extLst>
            <a:ext uri="{FF2B5EF4-FFF2-40B4-BE49-F238E27FC236}">
              <a16:creationId xmlns:a16="http://schemas.microsoft.com/office/drawing/2014/main" id="{E9D68562-9DCA-C9EE-C31F-0B5A77055E2B}"/>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32" name="Text Box 1">
          <a:extLst>
            <a:ext uri="{FF2B5EF4-FFF2-40B4-BE49-F238E27FC236}">
              <a16:creationId xmlns:a16="http://schemas.microsoft.com/office/drawing/2014/main" id="{4EF12712-D36A-8F08-CFC0-EDA8DA045F73}"/>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33" name="Text Box 3">
          <a:extLst>
            <a:ext uri="{FF2B5EF4-FFF2-40B4-BE49-F238E27FC236}">
              <a16:creationId xmlns:a16="http://schemas.microsoft.com/office/drawing/2014/main" id="{E6309E52-64FA-C130-FC0B-99DFB59CA8B5}"/>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34" name="Text Box 4">
          <a:extLst>
            <a:ext uri="{FF2B5EF4-FFF2-40B4-BE49-F238E27FC236}">
              <a16:creationId xmlns:a16="http://schemas.microsoft.com/office/drawing/2014/main" id="{55B31DBE-E323-BFAC-EFBD-324337722254}"/>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35" name="Text Box 5">
          <a:extLst>
            <a:ext uri="{FF2B5EF4-FFF2-40B4-BE49-F238E27FC236}">
              <a16:creationId xmlns:a16="http://schemas.microsoft.com/office/drawing/2014/main" id="{2F223592-5FED-53CC-7488-7EACF2C9400D}"/>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36" name="Text Box 1">
          <a:extLst>
            <a:ext uri="{FF2B5EF4-FFF2-40B4-BE49-F238E27FC236}">
              <a16:creationId xmlns:a16="http://schemas.microsoft.com/office/drawing/2014/main" id="{AB0E60B5-4452-A3C2-B381-E569524FBD57}"/>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37" name="Text Box 3">
          <a:extLst>
            <a:ext uri="{FF2B5EF4-FFF2-40B4-BE49-F238E27FC236}">
              <a16:creationId xmlns:a16="http://schemas.microsoft.com/office/drawing/2014/main" id="{785CB80B-D37F-E307-5BBA-731C5A41A85C}"/>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38" name="Text Box 4">
          <a:extLst>
            <a:ext uri="{FF2B5EF4-FFF2-40B4-BE49-F238E27FC236}">
              <a16:creationId xmlns:a16="http://schemas.microsoft.com/office/drawing/2014/main" id="{06A37CB5-33CE-91D6-504E-522A6B9EDD10}"/>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39" name="Text Box 5">
          <a:extLst>
            <a:ext uri="{FF2B5EF4-FFF2-40B4-BE49-F238E27FC236}">
              <a16:creationId xmlns:a16="http://schemas.microsoft.com/office/drawing/2014/main" id="{12255409-83D9-2AB4-C987-B8C4940F82F6}"/>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40" name="Text Box 1">
          <a:extLst>
            <a:ext uri="{FF2B5EF4-FFF2-40B4-BE49-F238E27FC236}">
              <a16:creationId xmlns:a16="http://schemas.microsoft.com/office/drawing/2014/main" id="{4AFD26EB-81CE-2AD5-0115-959098EC0766}"/>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41" name="Text Box 3">
          <a:extLst>
            <a:ext uri="{FF2B5EF4-FFF2-40B4-BE49-F238E27FC236}">
              <a16:creationId xmlns:a16="http://schemas.microsoft.com/office/drawing/2014/main" id="{ED5154F7-1A02-7214-3C08-37613852C688}"/>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42" name="Text Box 4">
          <a:extLst>
            <a:ext uri="{FF2B5EF4-FFF2-40B4-BE49-F238E27FC236}">
              <a16:creationId xmlns:a16="http://schemas.microsoft.com/office/drawing/2014/main" id="{4F51882D-B84F-052D-A760-100B08671456}"/>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43" name="Text Box 5">
          <a:extLst>
            <a:ext uri="{FF2B5EF4-FFF2-40B4-BE49-F238E27FC236}">
              <a16:creationId xmlns:a16="http://schemas.microsoft.com/office/drawing/2014/main" id="{79470BC4-426F-5D81-9B97-2362B732CB3C}"/>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344" name="Text Box 1">
          <a:extLst>
            <a:ext uri="{FF2B5EF4-FFF2-40B4-BE49-F238E27FC236}">
              <a16:creationId xmlns:a16="http://schemas.microsoft.com/office/drawing/2014/main" id="{0C583107-5244-67AA-B251-6D4D9B44483A}"/>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345" name="Text Box 3">
          <a:extLst>
            <a:ext uri="{FF2B5EF4-FFF2-40B4-BE49-F238E27FC236}">
              <a16:creationId xmlns:a16="http://schemas.microsoft.com/office/drawing/2014/main" id="{0C001BA8-A609-0C3E-52DE-86EF62DA74BF}"/>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346" name="Text Box 4">
          <a:extLst>
            <a:ext uri="{FF2B5EF4-FFF2-40B4-BE49-F238E27FC236}">
              <a16:creationId xmlns:a16="http://schemas.microsoft.com/office/drawing/2014/main" id="{69C310B6-69C7-1682-9ED8-21E3E07DC937}"/>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347" name="Text Box 5">
          <a:extLst>
            <a:ext uri="{FF2B5EF4-FFF2-40B4-BE49-F238E27FC236}">
              <a16:creationId xmlns:a16="http://schemas.microsoft.com/office/drawing/2014/main" id="{03C8BE61-D899-19F4-F871-270C38680983}"/>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348" name="Text Box 1">
          <a:extLst>
            <a:ext uri="{FF2B5EF4-FFF2-40B4-BE49-F238E27FC236}">
              <a16:creationId xmlns:a16="http://schemas.microsoft.com/office/drawing/2014/main" id="{17BDA27E-C5C6-3DEA-AB70-43BCBE08701A}"/>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349" name="Text Box 3">
          <a:extLst>
            <a:ext uri="{FF2B5EF4-FFF2-40B4-BE49-F238E27FC236}">
              <a16:creationId xmlns:a16="http://schemas.microsoft.com/office/drawing/2014/main" id="{B3E4FBD3-11C7-3E3E-E495-9062CB2203D1}"/>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350" name="Text Box 4">
          <a:extLst>
            <a:ext uri="{FF2B5EF4-FFF2-40B4-BE49-F238E27FC236}">
              <a16:creationId xmlns:a16="http://schemas.microsoft.com/office/drawing/2014/main" id="{38FD85AC-0BFA-BBE7-529E-C96C96F125F2}"/>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351" name="Text Box 5">
          <a:extLst>
            <a:ext uri="{FF2B5EF4-FFF2-40B4-BE49-F238E27FC236}">
              <a16:creationId xmlns:a16="http://schemas.microsoft.com/office/drawing/2014/main" id="{169DCE26-F0B2-F9E8-B873-FD01F42CC6CE}"/>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15</xdr:row>
      <xdr:rowOff>0</xdr:rowOff>
    </xdr:from>
    <xdr:to>
      <xdr:col>7</xdr:col>
      <xdr:colOff>133350</xdr:colOff>
      <xdr:row>16</xdr:row>
      <xdr:rowOff>24765</xdr:rowOff>
    </xdr:to>
    <xdr:sp macro="" textlink="">
      <xdr:nvSpPr>
        <xdr:cNvPr id="2469352" name="Text Box 1">
          <a:extLst>
            <a:ext uri="{FF2B5EF4-FFF2-40B4-BE49-F238E27FC236}">
              <a16:creationId xmlns:a16="http://schemas.microsoft.com/office/drawing/2014/main" id="{9DB463D4-3A34-22E6-E17E-F094FD788496}"/>
            </a:ext>
          </a:extLst>
        </xdr:cNvPr>
        <xdr:cNvSpPr txBox="1">
          <a:spLocks noChangeArrowheads="1"/>
        </xdr:cNvSpPr>
      </xdr:nvSpPr>
      <xdr:spPr bwMode="auto">
        <a:xfrm>
          <a:off x="172212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15</xdr:row>
      <xdr:rowOff>0</xdr:rowOff>
    </xdr:from>
    <xdr:to>
      <xdr:col>7</xdr:col>
      <xdr:colOff>133350</xdr:colOff>
      <xdr:row>16</xdr:row>
      <xdr:rowOff>24765</xdr:rowOff>
    </xdr:to>
    <xdr:sp macro="" textlink="">
      <xdr:nvSpPr>
        <xdr:cNvPr id="2469353" name="Text Box 3">
          <a:extLst>
            <a:ext uri="{FF2B5EF4-FFF2-40B4-BE49-F238E27FC236}">
              <a16:creationId xmlns:a16="http://schemas.microsoft.com/office/drawing/2014/main" id="{1C9AF8B9-9F7E-B824-ECAC-16963E51B1D5}"/>
            </a:ext>
          </a:extLst>
        </xdr:cNvPr>
        <xdr:cNvSpPr txBox="1">
          <a:spLocks noChangeArrowheads="1"/>
        </xdr:cNvSpPr>
      </xdr:nvSpPr>
      <xdr:spPr bwMode="auto">
        <a:xfrm>
          <a:off x="172212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15</xdr:row>
      <xdr:rowOff>0</xdr:rowOff>
    </xdr:from>
    <xdr:to>
      <xdr:col>7</xdr:col>
      <xdr:colOff>133350</xdr:colOff>
      <xdr:row>16</xdr:row>
      <xdr:rowOff>24765</xdr:rowOff>
    </xdr:to>
    <xdr:sp macro="" textlink="">
      <xdr:nvSpPr>
        <xdr:cNvPr id="2469354" name="Text Box 4">
          <a:extLst>
            <a:ext uri="{FF2B5EF4-FFF2-40B4-BE49-F238E27FC236}">
              <a16:creationId xmlns:a16="http://schemas.microsoft.com/office/drawing/2014/main" id="{F215A097-8DFA-352C-264B-B5BD57485217}"/>
            </a:ext>
          </a:extLst>
        </xdr:cNvPr>
        <xdr:cNvSpPr txBox="1">
          <a:spLocks noChangeArrowheads="1"/>
        </xdr:cNvSpPr>
      </xdr:nvSpPr>
      <xdr:spPr bwMode="auto">
        <a:xfrm>
          <a:off x="172212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16</xdr:row>
      <xdr:rowOff>0</xdr:rowOff>
    </xdr:from>
    <xdr:to>
      <xdr:col>7</xdr:col>
      <xdr:colOff>133350</xdr:colOff>
      <xdr:row>17</xdr:row>
      <xdr:rowOff>129540</xdr:rowOff>
    </xdr:to>
    <xdr:sp macro="" textlink="">
      <xdr:nvSpPr>
        <xdr:cNvPr id="2469355" name="Text Box 1">
          <a:extLst>
            <a:ext uri="{FF2B5EF4-FFF2-40B4-BE49-F238E27FC236}">
              <a16:creationId xmlns:a16="http://schemas.microsoft.com/office/drawing/2014/main" id="{50186153-B4D1-8397-1554-6A1428AE4FEE}"/>
            </a:ext>
          </a:extLst>
        </xdr:cNvPr>
        <xdr:cNvSpPr txBox="1">
          <a:spLocks noChangeArrowheads="1"/>
        </xdr:cNvSpPr>
      </xdr:nvSpPr>
      <xdr:spPr bwMode="auto">
        <a:xfrm>
          <a:off x="172212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16</xdr:row>
      <xdr:rowOff>0</xdr:rowOff>
    </xdr:from>
    <xdr:to>
      <xdr:col>7</xdr:col>
      <xdr:colOff>133350</xdr:colOff>
      <xdr:row>17</xdr:row>
      <xdr:rowOff>129540</xdr:rowOff>
    </xdr:to>
    <xdr:sp macro="" textlink="">
      <xdr:nvSpPr>
        <xdr:cNvPr id="2469356" name="Text Box 3">
          <a:extLst>
            <a:ext uri="{FF2B5EF4-FFF2-40B4-BE49-F238E27FC236}">
              <a16:creationId xmlns:a16="http://schemas.microsoft.com/office/drawing/2014/main" id="{F67E1622-FF54-819A-960B-49D5F8200482}"/>
            </a:ext>
          </a:extLst>
        </xdr:cNvPr>
        <xdr:cNvSpPr txBox="1">
          <a:spLocks noChangeArrowheads="1"/>
        </xdr:cNvSpPr>
      </xdr:nvSpPr>
      <xdr:spPr bwMode="auto">
        <a:xfrm>
          <a:off x="172212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16</xdr:row>
      <xdr:rowOff>0</xdr:rowOff>
    </xdr:from>
    <xdr:to>
      <xdr:col>7</xdr:col>
      <xdr:colOff>133350</xdr:colOff>
      <xdr:row>17</xdr:row>
      <xdr:rowOff>129540</xdr:rowOff>
    </xdr:to>
    <xdr:sp macro="" textlink="">
      <xdr:nvSpPr>
        <xdr:cNvPr id="2469357" name="Text Box 4">
          <a:extLst>
            <a:ext uri="{FF2B5EF4-FFF2-40B4-BE49-F238E27FC236}">
              <a16:creationId xmlns:a16="http://schemas.microsoft.com/office/drawing/2014/main" id="{D97D365A-9E69-21F0-F8E5-16CF59AA8AE4}"/>
            </a:ext>
          </a:extLst>
        </xdr:cNvPr>
        <xdr:cNvSpPr txBox="1">
          <a:spLocks noChangeArrowheads="1"/>
        </xdr:cNvSpPr>
      </xdr:nvSpPr>
      <xdr:spPr bwMode="auto">
        <a:xfrm>
          <a:off x="172212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16</xdr:row>
      <xdr:rowOff>0</xdr:rowOff>
    </xdr:from>
    <xdr:to>
      <xdr:col>7</xdr:col>
      <xdr:colOff>133350</xdr:colOff>
      <xdr:row>17</xdr:row>
      <xdr:rowOff>129540</xdr:rowOff>
    </xdr:to>
    <xdr:sp macro="" textlink="">
      <xdr:nvSpPr>
        <xdr:cNvPr id="2469358" name="Text Box 5">
          <a:extLst>
            <a:ext uri="{FF2B5EF4-FFF2-40B4-BE49-F238E27FC236}">
              <a16:creationId xmlns:a16="http://schemas.microsoft.com/office/drawing/2014/main" id="{5C8BE493-DC18-391F-10AC-51386AED0B47}"/>
            </a:ext>
          </a:extLst>
        </xdr:cNvPr>
        <xdr:cNvSpPr txBox="1">
          <a:spLocks noChangeArrowheads="1"/>
        </xdr:cNvSpPr>
      </xdr:nvSpPr>
      <xdr:spPr bwMode="auto">
        <a:xfrm>
          <a:off x="172212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16</xdr:row>
      <xdr:rowOff>0</xdr:rowOff>
    </xdr:from>
    <xdr:to>
      <xdr:col>7</xdr:col>
      <xdr:colOff>133350</xdr:colOff>
      <xdr:row>17</xdr:row>
      <xdr:rowOff>129540</xdr:rowOff>
    </xdr:to>
    <xdr:sp macro="" textlink="">
      <xdr:nvSpPr>
        <xdr:cNvPr id="2469359" name="Text Box 1">
          <a:extLst>
            <a:ext uri="{FF2B5EF4-FFF2-40B4-BE49-F238E27FC236}">
              <a16:creationId xmlns:a16="http://schemas.microsoft.com/office/drawing/2014/main" id="{58E4A542-AAB4-7510-293A-2FA6C014DB20}"/>
            </a:ext>
          </a:extLst>
        </xdr:cNvPr>
        <xdr:cNvSpPr txBox="1">
          <a:spLocks noChangeArrowheads="1"/>
        </xdr:cNvSpPr>
      </xdr:nvSpPr>
      <xdr:spPr bwMode="auto">
        <a:xfrm>
          <a:off x="172212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16</xdr:row>
      <xdr:rowOff>0</xdr:rowOff>
    </xdr:from>
    <xdr:to>
      <xdr:col>7</xdr:col>
      <xdr:colOff>133350</xdr:colOff>
      <xdr:row>17</xdr:row>
      <xdr:rowOff>129540</xdr:rowOff>
    </xdr:to>
    <xdr:sp macro="" textlink="">
      <xdr:nvSpPr>
        <xdr:cNvPr id="2469360" name="Text Box 3">
          <a:extLst>
            <a:ext uri="{FF2B5EF4-FFF2-40B4-BE49-F238E27FC236}">
              <a16:creationId xmlns:a16="http://schemas.microsoft.com/office/drawing/2014/main" id="{3750C7D9-2F85-4D45-379F-2F36FBFDD03A}"/>
            </a:ext>
          </a:extLst>
        </xdr:cNvPr>
        <xdr:cNvSpPr txBox="1">
          <a:spLocks noChangeArrowheads="1"/>
        </xdr:cNvSpPr>
      </xdr:nvSpPr>
      <xdr:spPr bwMode="auto">
        <a:xfrm>
          <a:off x="172212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16</xdr:row>
      <xdr:rowOff>0</xdr:rowOff>
    </xdr:from>
    <xdr:to>
      <xdr:col>7</xdr:col>
      <xdr:colOff>133350</xdr:colOff>
      <xdr:row>17</xdr:row>
      <xdr:rowOff>129540</xdr:rowOff>
    </xdr:to>
    <xdr:sp macro="" textlink="">
      <xdr:nvSpPr>
        <xdr:cNvPr id="2469361" name="Text Box 4">
          <a:extLst>
            <a:ext uri="{FF2B5EF4-FFF2-40B4-BE49-F238E27FC236}">
              <a16:creationId xmlns:a16="http://schemas.microsoft.com/office/drawing/2014/main" id="{DDEB6AE3-3011-9ADC-6C56-6F8DA953E010}"/>
            </a:ext>
          </a:extLst>
        </xdr:cNvPr>
        <xdr:cNvSpPr txBox="1">
          <a:spLocks noChangeArrowheads="1"/>
        </xdr:cNvSpPr>
      </xdr:nvSpPr>
      <xdr:spPr bwMode="auto">
        <a:xfrm>
          <a:off x="172212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457200</xdr:colOff>
      <xdr:row>16</xdr:row>
      <xdr:rowOff>0</xdr:rowOff>
    </xdr:from>
    <xdr:to>
      <xdr:col>7</xdr:col>
      <xdr:colOff>133350</xdr:colOff>
      <xdr:row>17</xdr:row>
      <xdr:rowOff>129540</xdr:rowOff>
    </xdr:to>
    <xdr:sp macro="" textlink="">
      <xdr:nvSpPr>
        <xdr:cNvPr id="2469362" name="Text Box 5">
          <a:extLst>
            <a:ext uri="{FF2B5EF4-FFF2-40B4-BE49-F238E27FC236}">
              <a16:creationId xmlns:a16="http://schemas.microsoft.com/office/drawing/2014/main" id="{CDCB269C-90FA-7D36-764B-0E71803CF9E9}"/>
            </a:ext>
          </a:extLst>
        </xdr:cNvPr>
        <xdr:cNvSpPr txBox="1">
          <a:spLocks noChangeArrowheads="1"/>
        </xdr:cNvSpPr>
      </xdr:nvSpPr>
      <xdr:spPr bwMode="auto">
        <a:xfrm>
          <a:off x="172212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63" name="Text Box 1">
          <a:extLst>
            <a:ext uri="{FF2B5EF4-FFF2-40B4-BE49-F238E27FC236}">
              <a16:creationId xmlns:a16="http://schemas.microsoft.com/office/drawing/2014/main" id="{78105727-4DD8-CE76-9813-B87476DBAAAC}"/>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64" name="Text Box 3">
          <a:extLst>
            <a:ext uri="{FF2B5EF4-FFF2-40B4-BE49-F238E27FC236}">
              <a16:creationId xmlns:a16="http://schemas.microsoft.com/office/drawing/2014/main" id="{15DAB771-6D3F-75E4-B5C6-2D8E931E2F61}"/>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65" name="Text Box 4">
          <a:extLst>
            <a:ext uri="{FF2B5EF4-FFF2-40B4-BE49-F238E27FC236}">
              <a16:creationId xmlns:a16="http://schemas.microsoft.com/office/drawing/2014/main" id="{79D6A6C6-7D10-A9D9-7128-D1112604554D}"/>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66" name="Text Box 1">
          <a:extLst>
            <a:ext uri="{FF2B5EF4-FFF2-40B4-BE49-F238E27FC236}">
              <a16:creationId xmlns:a16="http://schemas.microsoft.com/office/drawing/2014/main" id="{D022AE53-C80F-E718-C0D3-C4DAD3F7373C}"/>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67" name="Text Box 3">
          <a:extLst>
            <a:ext uri="{FF2B5EF4-FFF2-40B4-BE49-F238E27FC236}">
              <a16:creationId xmlns:a16="http://schemas.microsoft.com/office/drawing/2014/main" id="{CB95E5CF-2A09-0B36-1CA8-549F0E9EF0E3}"/>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68" name="Text Box 4">
          <a:extLst>
            <a:ext uri="{FF2B5EF4-FFF2-40B4-BE49-F238E27FC236}">
              <a16:creationId xmlns:a16="http://schemas.microsoft.com/office/drawing/2014/main" id="{D6880421-EE19-96FC-B970-21C525347C9B}"/>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69" name="Text Box 5">
          <a:extLst>
            <a:ext uri="{FF2B5EF4-FFF2-40B4-BE49-F238E27FC236}">
              <a16:creationId xmlns:a16="http://schemas.microsoft.com/office/drawing/2014/main" id="{309B2A57-EF52-2ED1-DF84-1BFE2217E383}"/>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70" name="Text Box 1">
          <a:extLst>
            <a:ext uri="{FF2B5EF4-FFF2-40B4-BE49-F238E27FC236}">
              <a16:creationId xmlns:a16="http://schemas.microsoft.com/office/drawing/2014/main" id="{9122260F-1ECF-74E9-8896-49D0CCBA84FC}"/>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71" name="Text Box 3">
          <a:extLst>
            <a:ext uri="{FF2B5EF4-FFF2-40B4-BE49-F238E27FC236}">
              <a16:creationId xmlns:a16="http://schemas.microsoft.com/office/drawing/2014/main" id="{BC908529-37F7-85A9-7685-FC4F8F053C3F}"/>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72" name="Text Box 4">
          <a:extLst>
            <a:ext uri="{FF2B5EF4-FFF2-40B4-BE49-F238E27FC236}">
              <a16:creationId xmlns:a16="http://schemas.microsoft.com/office/drawing/2014/main" id="{68A753E9-140B-F03A-C2B9-356F20757086}"/>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73" name="Text Box 5">
          <a:extLst>
            <a:ext uri="{FF2B5EF4-FFF2-40B4-BE49-F238E27FC236}">
              <a16:creationId xmlns:a16="http://schemas.microsoft.com/office/drawing/2014/main" id="{8E445884-2089-105F-8F5D-5C7AF9F4F97B}"/>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74" name="Text Box 1">
          <a:extLst>
            <a:ext uri="{FF2B5EF4-FFF2-40B4-BE49-F238E27FC236}">
              <a16:creationId xmlns:a16="http://schemas.microsoft.com/office/drawing/2014/main" id="{7E3B801B-580A-E0D9-DF2E-CD296C74B6BE}"/>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75" name="Text Box 3">
          <a:extLst>
            <a:ext uri="{FF2B5EF4-FFF2-40B4-BE49-F238E27FC236}">
              <a16:creationId xmlns:a16="http://schemas.microsoft.com/office/drawing/2014/main" id="{F073ABE4-34CA-47D3-83E4-E27B3C6A31BB}"/>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76" name="Text Box 4">
          <a:extLst>
            <a:ext uri="{FF2B5EF4-FFF2-40B4-BE49-F238E27FC236}">
              <a16:creationId xmlns:a16="http://schemas.microsoft.com/office/drawing/2014/main" id="{B9823203-5514-CFB8-5CA1-BE1D4FE4E353}"/>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77" name="Text Box 1">
          <a:extLst>
            <a:ext uri="{FF2B5EF4-FFF2-40B4-BE49-F238E27FC236}">
              <a16:creationId xmlns:a16="http://schemas.microsoft.com/office/drawing/2014/main" id="{71F1E6C1-1CE4-815D-A1AD-8AA3C6F96AB2}"/>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78" name="Text Box 3">
          <a:extLst>
            <a:ext uri="{FF2B5EF4-FFF2-40B4-BE49-F238E27FC236}">
              <a16:creationId xmlns:a16="http://schemas.microsoft.com/office/drawing/2014/main" id="{2F3FEBDB-E94A-AD96-A2AE-EF22C354D846}"/>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79" name="Text Box 4">
          <a:extLst>
            <a:ext uri="{FF2B5EF4-FFF2-40B4-BE49-F238E27FC236}">
              <a16:creationId xmlns:a16="http://schemas.microsoft.com/office/drawing/2014/main" id="{1D85206E-A816-F361-D7D7-D90E56A3B1D6}"/>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80" name="Text Box 5">
          <a:extLst>
            <a:ext uri="{FF2B5EF4-FFF2-40B4-BE49-F238E27FC236}">
              <a16:creationId xmlns:a16="http://schemas.microsoft.com/office/drawing/2014/main" id="{194680E3-CD6E-0A60-1C1E-3EB7B577C0D1}"/>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81" name="Text Box 1">
          <a:extLst>
            <a:ext uri="{FF2B5EF4-FFF2-40B4-BE49-F238E27FC236}">
              <a16:creationId xmlns:a16="http://schemas.microsoft.com/office/drawing/2014/main" id="{B4B6ED93-D789-67FC-F545-295909E3E936}"/>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82" name="Text Box 3">
          <a:extLst>
            <a:ext uri="{FF2B5EF4-FFF2-40B4-BE49-F238E27FC236}">
              <a16:creationId xmlns:a16="http://schemas.microsoft.com/office/drawing/2014/main" id="{2B5B7A2B-A851-2F16-8255-1222C9105F0C}"/>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83" name="Text Box 4">
          <a:extLst>
            <a:ext uri="{FF2B5EF4-FFF2-40B4-BE49-F238E27FC236}">
              <a16:creationId xmlns:a16="http://schemas.microsoft.com/office/drawing/2014/main" id="{C7AD0DAF-03E7-0094-1A44-CB466DFEBEF0}"/>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16</xdr:row>
      <xdr:rowOff>0</xdr:rowOff>
    </xdr:from>
    <xdr:to>
      <xdr:col>13</xdr:col>
      <xdr:colOff>133350</xdr:colOff>
      <xdr:row>17</xdr:row>
      <xdr:rowOff>129540</xdr:rowOff>
    </xdr:to>
    <xdr:sp macro="" textlink="">
      <xdr:nvSpPr>
        <xdr:cNvPr id="2469384" name="Text Box 5">
          <a:extLst>
            <a:ext uri="{FF2B5EF4-FFF2-40B4-BE49-F238E27FC236}">
              <a16:creationId xmlns:a16="http://schemas.microsoft.com/office/drawing/2014/main" id="{0F6E305D-26B4-8DC9-6CBA-336FE05502FA}"/>
            </a:ext>
          </a:extLst>
        </xdr:cNvPr>
        <xdr:cNvSpPr txBox="1">
          <a:spLocks noChangeArrowheads="1"/>
        </xdr:cNvSpPr>
      </xdr:nvSpPr>
      <xdr:spPr bwMode="auto">
        <a:xfrm>
          <a:off x="3002280" y="3429000"/>
          <a:ext cx="1295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385" name="Text Box 1">
          <a:extLst>
            <a:ext uri="{FF2B5EF4-FFF2-40B4-BE49-F238E27FC236}">
              <a16:creationId xmlns:a16="http://schemas.microsoft.com/office/drawing/2014/main" id="{C1C131B7-80FF-06F8-DCDC-A21486A2C3CF}"/>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386" name="Text Box 3">
          <a:extLst>
            <a:ext uri="{FF2B5EF4-FFF2-40B4-BE49-F238E27FC236}">
              <a16:creationId xmlns:a16="http://schemas.microsoft.com/office/drawing/2014/main" id="{BB5D307F-923E-8883-14B9-B056D23B41B3}"/>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387" name="Text Box 4">
          <a:extLst>
            <a:ext uri="{FF2B5EF4-FFF2-40B4-BE49-F238E27FC236}">
              <a16:creationId xmlns:a16="http://schemas.microsoft.com/office/drawing/2014/main" id="{42D3FC16-5B94-7179-CDD6-F0185DBF47B0}"/>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388" name="Text Box 1">
          <a:extLst>
            <a:ext uri="{FF2B5EF4-FFF2-40B4-BE49-F238E27FC236}">
              <a16:creationId xmlns:a16="http://schemas.microsoft.com/office/drawing/2014/main" id="{202913D3-5354-A18F-C3E0-3D96C7657378}"/>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389" name="Text Box 3">
          <a:extLst>
            <a:ext uri="{FF2B5EF4-FFF2-40B4-BE49-F238E27FC236}">
              <a16:creationId xmlns:a16="http://schemas.microsoft.com/office/drawing/2014/main" id="{7D10480C-30B7-17C2-4F68-BF32590F08CC}"/>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390" name="Text Box 4">
          <a:extLst>
            <a:ext uri="{FF2B5EF4-FFF2-40B4-BE49-F238E27FC236}">
              <a16:creationId xmlns:a16="http://schemas.microsoft.com/office/drawing/2014/main" id="{C2599FA6-90FE-E1B6-97A2-96DD53572B56}"/>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391" name="Text Box 5">
          <a:extLst>
            <a:ext uri="{FF2B5EF4-FFF2-40B4-BE49-F238E27FC236}">
              <a16:creationId xmlns:a16="http://schemas.microsoft.com/office/drawing/2014/main" id="{892FCD1E-550D-8A9F-9309-68D77B0F096B}"/>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392" name="Text Box 1">
          <a:extLst>
            <a:ext uri="{FF2B5EF4-FFF2-40B4-BE49-F238E27FC236}">
              <a16:creationId xmlns:a16="http://schemas.microsoft.com/office/drawing/2014/main" id="{15E64FD5-0803-8A61-0EFC-C806A5A96871}"/>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393" name="Text Box 3">
          <a:extLst>
            <a:ext uri="{FF2B5EF4-FFF2-40B4-BE49-F238E27FC236}">
              <a16:creationId xmlns:a16="http://schemas.microsoft.com/office/drawing/2014/main" id="{C0917D97-76EE-3112-7D54-63EED655C100}"/>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394" name="Text Box 4">
          <a:extLst>
            <a:ext uri="{FF2B5EF4-FFF2-40B4-BE49-F238E27FC236}">
              <a16:creationId xmlns:a16="http://schemas.microsoft.com/office/drawing/2014/main" id="{2040F950-D749-942A-3DF6-7A8B6E2EC321}"/>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449580</xdr:colOff>
      <xdr:row>16</xdr:row>
      <xdr:rowOff>0</xdr:rowOff>
    </xdr:from>
    <xdr:to>
      <xdr:col>19</xdr:col>
      <xdr:colOff>24765</xdr:colOff>
      <xdr:row>17</xdr:row>
      <xdr:rowOff>129540</xdr:rowOff>
    </xdr:to>
    <xdr:sp macro="" textlink="">
      <xdr:nvSpPr>
        <xdr:cNvPr id="2469395" name="Text Box 5">
          <a:extLst>
            <a:ext uri="{FF2B5EF4-FFF2-40B4-BE49-F238E27FC236}">
              <a16:creationId xmlns:a16="http://schemas.microsoft.com/office/drawing/2014/main" id="{CE0CB290-7167-3A29-1061-0C154EB607FD}"/>
            </a:ext>
          </a:extLst>
        </xdr:cNvPr>
        <xdr:cNvSpPr txBox="1">
          <a:spLocks noChangeArrowheads="1"/>
        </xdr:cNvSpPr>
      </xdr:nvSpPr>
      <xdr:spPr bwMode="auto">
        <a:xfrm>
          <a:off x="4632960" y="3429000"/>
          <a:ext cx="3048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96" name="Text Box 1">
          <a:extLst>
            <a:ext uri="{FF2B5EF4-FFF2-40B4-BE49-F238E27FC236}">
              <a16:creationId xmlns:a16="http://schemas.microsoft.com/office/drawing/2014/main" id="{D3F3BB8B-5120-7B76-0A13-A524577E70DA}"/>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97" name="Text Box 3">
          <a:extLst>
            <a:ext uri="{FF2B5EF4-FFF2-40B4-BE49-F238E27FC236}">
              <a16:creationId xmlns:a16="http://schemas.microsoft.com/office/drawing/2014/main" id="{CB3AC4F0-EC26-60EA-BC5C-77100AB2E573}"/>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98" name="Text Box 4">
          <a:extLst>
            <a:ext uri="{FF2B5EF4-FFF2-40B4-BE49-F238E27FC236}">
              <a16:creationId xmlns:a16="http://schemas.microsoft.com/office/drawing/2014/main" id="{BFD83545-E737-1AE8-3059-E38B48F6A0DF}"/>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399" name="Text Box 5">
          <a:extLst>
            <a:ext uri="{FF2B5EF4-FFF2-40B4-BE49-F238E27FC236}">
              <a16:creationId xmlns:a16="http://schemas.microsoft.com/office/drawing/2014/main" id="{F8178EBE-DB36-6CB7-A00C-81A1F23E6A3F}"/>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00" name="Text Box 1">
          <a:extLst>
            <a:ext uri="{FF2B5EF4-FFF2-40B4-BE49-F238E27FC236}">
              <a16:creationId xmlns:a16="http://schemas.microsoft.com/office/drawing/2014/main" id="{6D3B3330-ED3B-1A20-F5AA-395DEC57D858}"/>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01" name="Text Box 3">
          <a:extLst>
            <a:ext uri="{FF2B5EF4-FFF2-40B4-BE49-F238E27FC236}">
              <a16:creationId xmlns:a16="http://schemas.microsoft.com/office/drawing/2014/main" id="{F4493D97-ED50-E418-B1E6-59C2665CCEAB}"/>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02" name="Text Box 4">
          <a:extLst>
            <a:ext uri="{FF2B5EF4-FFF2-40B4-BE49-F238E27FC236}">
              <a16:creationId xmlns:a16="http://schemas.microsoft.com/office/drawing/2014/main" id="{DA0A4FFE-5E11-A927-6C46-21C2C9EC0E7F}"/>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03" name="Text Box 5">
          <a:extLst>
            <a:ext uri="{FF2B5EF4-FFF2-40B4-BE49-F238E27FC236}">
              <a16:creationId xmlns:a16="http://schemas.microsoft.com/office/drawing/2014/main" id="{6D108B17-BA34-B381-4415-2659945230F5}"/>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04" name="Text Box 1">
          <a:extLst>
            <a:ext uri="{FF2B5EF4-FFF2-40B4-BE49-F238E27FC236}">
              <a16:creationId xmlns:a16="http://schemas.microsoft.com/office/drawing/2014/main" id="{C0BB388D-601C-7713-B3F1-9E517EE736E5}"/>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05" name="Text Box 3">
          <a:extLst>
            <a:ext uri="{FF2B5EF4-FFF2-40B4-BE49-F238E27FC236}">
              <a16:creationId xmlns:a16="http://schemas.microsoft.com/office/drawing/2014/main" id="{D968620C-55B4-41FE-0D2A-062E348410EF}"/>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06" name="Text Box 4">
          <a:extLst>
            <a:ext uri="{FF2B5EF4-FFF2-40B4-BE49-F238E27FC236}">
              <a16:creationId xmlns:a16="http://schemas.microsoft.com/office/drawing/2014/main" id="{87350469-68C7-5443-2F27-40478BE484B3}"/>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07" name="Text Box 5">
          <a:extLst>
            <a:ext uri="{FF2B5EF4-FFF2-40B4-BE49-F238E27FC236}">
              <a16:creationId xmlns:a16="http://schemas.microsoft.com/office/drawing/2014/main" id="{1FCEAB5D-20E7-5103-5F8A-55D3A9A88991}"/>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08" name="Text Box 1">
          <a:extLst>
            <a:ext uri="{FF2B5EF4-FFF2-40B4-BE49-F238E27FC236}">
              <a16:creationId xmlns:a16="http://schemas.microsoft.com/office/drawing/2014/main" id="{94696284-7871-2FA6-2835-1CCC2E63C49A}"/>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09" name="Text Box 3">
          <a:extLst>
            <a:ext uri="{FF2B5EF4-FFF2-40B4-BE49-F238E27FC236}">
              <a16:creationId xmlns:a16="http://schemas.microsoft.com/office/drawing/2014/main" id="{DEC2C247-2A8C-49E8-FD3C-FD3097DDAC31}"/>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10" name="Text Box 4">
          <a:extLst>
            <a:ext uri="{FF2B5EF4-FFF2-40B4-BE49-F238E27FC236}">
              <a16:creationId xmlns:a16="http://schemas.microsoft.com/office/drawing/2014/main" id="{C8DDC09D-7DC7-DC7A-FA8E-B4B2B9625274}"/>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11" name="Text Box 5">
          <a:extLst>
            <a:ext uri="{FF2B5EF4-FFF2-40B4-BE49-F238E27FC236}">
              <a16:creationId xmlns:a16="http://schemas.microsoft.com/office/drawing/2014/main" id="{038CDEFE-6544-1FA9-AE74-48F43139C6F8}"/>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12" name="Text Box 1">
          <a:extLst>
            <a:ext uri="{FF2B5EF4-FFF2-40B4-BE49-F238E27FC236}">
              <a16:creationId xmlns:a16="http://schemas.microsoft.com/office/drawing/2014/main" id="{10E28BB4-6959-B68C-9542-25B7306D811A}"/>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13" name="Text Box 3">
          <a:extLst>
            <a:ext uri="{FF2B5EF4-FFF2-40B4-BE49-F238E27FC236}">
              <a16:creationId xmlns:a16="http://schemas.microsoft.com/office/drawing/2014/main" id="{1BFB12CB-232A-C1B5-8F3B-0AAAC39AE46F}"/>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14" name="Text Box 4">
          <a:extLst>
            <a:ext uri="{FF2B5EF4-FFF2-40B4-BE49-F238E27FC236}">
              <a16:creationId xmlns:a16="http://schemas.microsoft.com/office/drawing/2014/main" id="{FD5D22A8-D694-9E5F-56AE-2C2BD5ABCB95}"/>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15" name="Text Box 5">
          <a:extLst>
            <a:ext uri="{FF2B5EF4-FFF2-40B4-BE49-F238E27FC236}">
              <a16:creationId xmlns:a16="http://schemas.microsoft.com/office/drawing/2014/main" id="{04C34AFC-6FCD-6C80-ECC5-51DD5CAD080F}"/>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16" name="Text Box 1">
          <a:extLst>
            <a:ext uri="{FF2B5EF4-FFF2-40B4-BE49-F238E27FC236}">
              <a16:creationId xmlns:a16="http://schemas.microsoft.com/office/drawing/2014/main" id="{A8150D3E-9FF7-163D-40A6-45A34F9522CB}"/>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17" name="Text Box 3">
          <a:extLst>
            <a:ext uri="{FF2B5EF4-FFF2-40B4-BE49-F238E27FC236}">
              <a16:creationId xmlns:a16="http://schemas.microsoft.com/office/drawing/2014/main" id="{204B484A-8494-8611-18BD-B8B78423D3F0}"/>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18" name="Text Box 4">
          <a:extLst>
            <a:ext uri="{FF2B5EF4-FFF2-40B4-BE49-F238E27FC236}">
              <a16:creationId xmlns:a16="http://schemas.microsoft.com/office/drawing/2014/main" id="{FF011E68-D73B-3652-2ACE-F5ADACBCC04C}"/>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19" name="Text Box 5">
          <a:extLst>
            <a:ext uri="{FF2B5EF4-FFF2-40B4-BE49-F238E27FC236}">
              <a16:creationId xmlns:a16="http://schemas.microsoft.com/office/drawing/2014/main" id="{217EF974-5172-A306-D126-C1A7D660E6A0}"/>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20" name="Text Box 1">
          <a:extLst>
            <a:ext uri="{FF2B5EF4-FFF2-40B4-BE49-F238E27FC236}">
              <a16:creationId xmlns:a16="http://schemas.microsoft.com/office/drawing/2014/main" id="{5DC15189-C796-5D97-0BFC-486624A0FC4B}"/>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21" name="Text Box 3">
          <a:extLst>
            <a:ext uri="{FF2B5EF4-FFF2-40B4-BE49-F238E27FC236}">
              <a16:creationId xmlns:a16="http://schemas.microsoft.com/office/drawing/2014/main" id="{5DA28B2A-A707-5DF9-981C-2F7D3D44184A}"/>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22" name="Text Box 4">
          <a:extLst>
            <a:ext uri="{FF2B5EF4-FFF2-40B4-BE49-F238E27FC236}">
              <a16:creationId xmlns:a16="http://schemas.microsoft.com/office/drawing/2014/main" id="{16D6478D-9B47-5C8C-0312-7570363544B1}"/>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23" name="Text Box 1">
          <a:extLst>
            <a:ext uri="{FF2B5EF4-FFF2-40B4-BE49-F238E27FC236}">
              <a16:creationId xmlns:a16="http://schemas.microsoft.com/office/drawing/2014/main" id="{FB9E8442-CA90-E09D-7FB1-19C3071C1CA2}"/>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24" name="Text Box 3">
          <a:extLst>
            <a:ext uri="{FF2B5EF4-FFF2-40B4-BE49-F238E27FC236}">
              <a16:creationId xmlns:a16="http://schemas.microsoft.com/office/drawing/2014/main" id="{DEA3042F-327C-0AAB-2BD7-47F8E27C1E76}"/>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25" name="Text Box 4">
          <a:extLst>
            <a:ext uri="{FF2B5EF4-FFF2-40B4-BE49-F238E27FC236}">
              <a16:creationId xmlns:a16="http://schemas.microsoft.com/office/drawing/2014/main" id="{E6ADF4B3-97C2-4B58-6E87-7EDE25E2FF5F}"/>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xdr:row>
      <xdr:rowOff>0</xdr:rowOff>
    </xdr:from>
    <xdr:to>
      <xdr:col>14</xdr:col>
      <xdr:colOff>1732</xdr:colOff>
      <xdr:row>16</xdr:row>
      <xdr:rowOff>24765</xdr:rowOff>
    </xdr:to>
    <xdr:sp macro="" textlink="">
      <xdr:nvSpPr>
        <xdr:cNvPr id="2469426" name="Text Box 1">
          <a:extLst>
            <a:ext uri="{FF2B5EF4-FFF2-40B4-BE49-F238E27FC236}">
              <a16:creationId xmlns:a16="http://schemas.microsoft.com/office/drawing/2014/main" id="{81339378-9969-A067-3AD8-530CD548A2E8}"/>
            </a:ext>
          </a:extLst>
        </xdr:cNvPr>
        <xdr:cNvSpPr txBox="1">
          <a:spLocks noChangeArrowheads="1"/>
        </xdr:cNvSpPr>
      </xdr:nvSpPr>
      <xdr:spPr bwMode="auto">
        <a:xfrm>
          <a:off x="3002280" y="3238500"/>
          <a:ext cx="21336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27" name="Text Box 1">
          <a:extLst>
            <a:ext uri="{FF2B5EF4-FFF2-40B4-BE49-F238E27FC236}">
              <a16:creationId xmlns:a16="http://schemas.microsoft.com/office/drawing/2014/main" id="{6510EC74-060A-EDCE-C70A-5EC0E4D2AF9E}"/>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28" name="Text Box 3">
          <a:extLst>
            <a:ext uri="{FF2B5EF4-FFF2-40B4-BE49-F238E27FC236}">
              <a16:creationId xmlns:a16="http://schemas.microsoft.com/office/drawing/2014/main" id="{C542656F-4C92-E523-65C8-958695FDA14E}"/>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29" name="Text Box 4">
          <a:extLst>
            <a:ext uri="{FF2B5EF4-FFF2-40B4-BE49-F238E27FC236}">
              <a16:creationId xmlns:a16="http://schemas.microsoft.com/office/drawing/2014/main" id="{28514E76-7CF5-3CC3-F1F3-751B67B50583}"/>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30" name="Text Box 5">
          <a:extLst>
            <a:ext uri="{FF2B5EF4-FFF2-40B4-BE49-F238E27FC236}">
              <a16:creationId xmlns:a16="http://schemas.microsoft.com/office/drawing/2014/main" id="{408B5524-5E60-7FA0-121F-C4BFD2C293AD}"/>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31" name="Text Box 1">
          <a:extLst>
            <a:ext uri="{FF2B5EF4-FFF2-40B4-BE49-F238E27FC236}">
              <a16:creationId xmlns:a16="http://schemas.microsoft.com/office/drawing/2014/main" id="{639075B3-F49D-7399-EA43-066A9E5B1039}"/>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32" name="Text Box 3">
          <a:extLst>
            <a:ext uri="{FF2B5EF4-FFF2-40B4-BE49-F238E27FC236}">
              <a16:creationId xmlns:a16="http://schemas.microsoft.com/office/drawing/2014/main" id="{D4704E2E-5551-05D1-5357-ED67FE780068}"/>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33" name="Text Box 4">
          <a:extLst>
            <a:ext uri="{FF2B5EF4-FFF2-40B4-BE49-F238E27FC236}">
              <a16:creationId xmlns:a16="http://schemas.microsoft.com/office/drawing/2014/main" id="{3F1D5BCF-3A7C-C114-7956-D19D9E58F3DD}"/>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34" name="Text Box 5">
          <a:extLst>
            <a:ext uri="{FF2B5EF4-FFF2-40B4-BE49-F238E27FC236}">
              <a16:creationId xmlns:a16="http://schemas.microsoft.com/office/drawing/2014/main" id="{96CD4801-3DE7-408F-5C6E-3FD1C56F92CC}"/>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35" name="Text Box 1">
          <a:extLst>
            <a:ext uri="{FF2B5EF4-FFF2-40B4-BE49-F238E27FC236}">
              <a16:creationId xmlns:a16="http://schemas.microsoft.com/office/drawing/2014/main" id="{AFDE89BB-F271-B828-0124-C5211799152C}"/>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36" name="Text Box 3">
          <a:extLst>
            <a:ext uri="{FF2B5EF4-FFF2-40B4-BE49-F238E27FC236}">
              <a16:creationId xmlns:a16="http://schemas.microsoft.com/office/drawing/2014/main" id="{B95B1CC5-0F8E-BEBD-6EA0-FAD219E50F39}"/>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37" name="Text Box 4">
          <a:extLst>
            <a:ext uri="{FF2B5EF4-FFF2-40B4-BE49-F238E27FC236}">
              <a16:creationId xmlns:a16="http://schemas.microsoft.com/office/drawing/2014/main" id="{C7D5881C-9E16-E2AA-4C4A-BCE71789761D}"/>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15</xdr:row>
      <xdr:rowOff>0</xdr:rowOff>
    </xdr:from>
    <xdr:to>
      <xdr:col>10</xdr:col>
      <xdr:colOff>133350</xdr:colOff>
      <xdr:row>16</xdr:row>
      <xdr:rowOff>24765</xdr:rowOff>
    </xdr:to>
    <xdr:sp macro="" textlink="">
      <xdr:nvSpPr>
        <xdr:cNvPr id="2469438" name="Text Box 1">
          <a:extLst>
            <a:ext uri="{FF2B5EF4-FFF2-40B4-BE49-F238E27FC236}">
              <a16:creationId xmlns:a16="http://schemas.microsoft.com/office/drawing/2014/main" id="{AEFB6368-B64D-6253-F979-7063968F3F81}"/>
            </a:ext>
          </a:extLst>
        </xdr:cNvPr>
        <xdr:cNvSpPr txBox="1">
          <a:spLocks noChangeArrowheads="1"/>
        </xdr:cNvSpPr>
      </xdr:nvSpPr>
      <xdr:spPr bwMode="auto">
        <a:xfrm>
          <a:off x="236220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15</xdr:row>
      <xdr:rowOff>0</xdr:rowOff>
    </xdr:from>
    <xdr:to>
      <xdr:col>10</xdr:col>
      <xdr:colOff>133350</xdr:colOff>
      <xdr:row>16</xdr:row>
      <xdr:rowOff>24765</xdr:rowOff>
    </xdr:to>
    <xdr:sp macro="" textlink="">
      <xdr:nvSpPr>
        <xdr:cNvPr id="2469439" name="Text Box 3">
          <a:extLst>
            <a:ext uri="{FF2B5EF4-FFF2-40B4-BE49-F238E27FC236}">
              <a16:creationId xmlns:a16="http://schemas.microsoft.com/office/drawing/2014/main" id="{F69F5A91-0CB8-D749-7631-AA2560F5F478}"/>
            </a:ext>
          </a:extLst>
        </xdr:cNvPr>
        <xdr:cNvSpPr txBox="1">
          <a:spLocks noChangeArrowheads="1"/>
        </xdr:cNvSpPr>
      </xdr:nvSpPr>
      <xdr:spPr bwMode="auto">
        <a:xfrm>
          <a:off x="236220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15</xdr:row>
      <xdr:rowOff>0</xdr:rowOff>
    </xdr:from>
    <xdr:to>
      <xdr:col>10</xdr:col>
      <xdr:colOff>133350</xdr:colOff>
      <xdr:row>16</xdr:row>
      <xdr:rowOff>24765</xdr:rowOff>
    </xdr:to>
    <xdr:sp macro="" textlink="">
      <xdr:nvSpPr>
        <xdr:cNvPr id="2469440" name="Text Box 4">
          <a:extLst>
            <a:ext uri="{FF2B5EF4-FFF2-40B4-BE49-F238E27FC236}">
              <a16:creationId xmlns:a16="http://schemas.microsoft.com/office/drawing/2014/main" id="{63737AA3-C25B-93B2-4835-D5B922894B52}"/>
            </a:ext>
          </a:extLst>
        </xdr:cNvPr>
        <xdr:cNvSpPr txBox="1">
          <a:spLocks noChangeArrowheads="1"/>
        </xdr:cNvSpPr>
      </xdr:nvSpPr>
      <xdr:spPr bwMode="auto">
        <a:xfrm>
          <a:off x="236220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15</xdr:row>
      <xdr:rowOff>0</xdr:rowOff>
    </xdr:from>
    <xdr:to>
      <xdr:col>10</xdr:col>
      <xdr:colOff>133350</xdr:colOff>
      <xdr:row>16</xdr:row>
      <xdr:rowOff>24765</xdr:rowOff>
    </xdr:to>
    <xdr:sp macro="" textlink="">
      <xdr:nvSpPr>
        <xdr:cNvPr id="2469441" name="Text Box 5">
          <a:extLst>
            <a:ext uri="{FF2B5EF4-FFF2-40B4-BE49-F238E27FC236}">
              <a16:creationId xmlns:a16="http://schemas.microsoft.com/office/drawing/2014/main" id="{13EB741F-E79C-D573-54F7-2B4B2C9388B8}"/>
            </a:ext>
          </a:extLst>
        </xdr:cNvPr>
        <xdr:cNvSpPr txBox="1">
          <a:spLocks noChangeArrowheads="1"/>
        </xdr:cNvSpPr>
      </xdr:nvSpPr>
      <xdr:spPr bwMode="auto">
        <a:xfrm>
          <a:off x="236220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15</xdr:row>
      <xdr:rowOff>0</xdr:rowOff>
    </xdr:from>
    <xdr:to>
      <xdr:col>10</xdr:col>
      <xdr:colOff>133350</xdr:colOff>
      <xdr:row>16</xdr:row>
      <xdr:rowOff>24765</xdr:rowOff>
    </xdr:to>
    <xdr:sp macro="" textlink="">
      <xdr:nvSpPr>
        <xdr:cNvPr id="2469442" name="Text Box 1">
          <a:extLst>
            <a:ext uri="{FF2B5EF4-FFF2-40B4-BE49-F238E27FC236}">
              <a16:creationId xmlns:a16="http://schemas.microsoft.com/office/drawing/2014/main" id="{93BBA1A0-E8BE-4E57-8037-B31C2878FBD1}"/>
            </a:ext>
          </a:extLst>
        </xdr:cNvPr>
        <xdr:cNvSpPr txBox="1">
          <a:spLocks noChangeArrowheads="1"/>
        </xdr:cNvSpPr>
      </xdr:nvSpPr>
      <xdr:spPr bwMode="auto">
        <a:xfrm>
          <a:off x="236220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15</xdr:row>
      <xdr:rowOff>0</xdr:rowOff>
    </xdr:from>
    <xdr:to>
      <xdr:col>10</xdr:col>
      <xdr:colOff>133350</xdr:colOff>
      <xdr:row>16</xdr:row>
      <xdr:rowOff>24765</xdr:rowOff>
    </xdr:to>
    <xdr:sp macro="" textlink="">
      <xdr:nvSpPr>
        <xdr:cNvPr id="2469443" name="Text Box 3">
          <a:extLst>
            <a:ext uri="{FF2B5EF4-FFF2-40B4-BE49-F238E27FC236}">
              <a16:creationId xmlns:a16="http://schemas.microsoft.com/office/drawing/2014/main" id="{16EB5A19-9DBC-5897-209B-80203C21E827}"/>
            </a:ext>
          </a:extLst>
        </xdr:cNvPr>
        <xdr:cNvSpPr txBox="1">
          <a:spLocks noChangeArrowheads="1"/>
        </xdr:cNvSpPr>
      </xdr:nvSpPr>
      <xdr:spPr bwMode="auto">
        <a:xfrm>
          <a:off x="236220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7620</xdr:colOff>
      <xdr:row>14</xdr:row>
      <xdr:rowOff>198120</xdr:rowOff>
    </xdr:from>
    <xdr:to>
      <xdr:col>8</xdr:col>
      <xdr:colOff>114300</xdr:colOff>
      <xdr:row>16</xdr:row>
      <xdr:rowOff>0</xdr:rowOff>
    </xdr:to>
    <xdr:sp macro="" textlink="">
      <xdr:nvSpPr>
        <xdr:cNvPr id="2469445" name="Text Box 4">
          <a:extLst>
            <a:ext uri="{FF2B5EF4-FFF2-40B4-BE49-F238E27FC236}">
              <a16:creationId xmlns:a16="http://schemas.microsoft.com/office/drawing/2014/main" id="{8D2069FF-C1E7-5387-BCEE-84267C990A64}"/>
            </a:ext>
          </a:extLst>
        </xdr:cNvPr>
        <xdr:cNvSpPr txBox="1">
          <a:spLocks noChangeArrowheads="1"/>
        </xdr:cNvSpPr>
      </xdr:nvSpPr>
      <xdr:spPr bwMode="auto">
        <a:xfrm>
          <a:off x="1943100" y="3238500"/>
          <a:ext cx="1066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46" name="Text Box 1">
          <a:extLst>
            <a:ext uri="{FF2B5EF4-FFF2-40B4-BE49-F238E27FC236}">
              <a16:creationId xmlns:a16="http://schemas.microsoft.com/office/drawing/2014/main" id="{A9D99788-01FB-89CD-5339-85FF49C8144D}"/>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47" name="Text Box 3">
          <a:extLst>
            <a:ext uri="{FF2B5EF4-FFF2-40B4-BE49-F238E27FC236}">
              <a16:creationId xmlns:a16="http://schemas.microsoft.com/office/drawing/2014/main" id="{171D3A49-308F-D580-921A-DA5AFF1817EC}"/>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48" name="Text Box 4">
          <a:extLst>
            <a:ext uri="{FF2B5EF4-FFF2-40B4-BE49-F238E27FC236}">
              <a16:creationId xmlns:a16="http://schemas.microsoft.com/office/drawing/2014/main" id="{AF12A41A-63F2-1C32-1767-8233C075A9A3}"/>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49" name="Text Box 5">
          <a:extLst>
            <a:ext uri="{FF2B5EF4-FFF2-40B4-BE49-F238E27FC236}">
              <a16:creationId xmlns:a16="http://schemas.microsoft.com/office/drawing/2014/main" id="{F845CED5-0FB2-0408-4132-670B96D3A815}"/>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50" name="Text Box 1">
          <a:extLst>
            <a:ext uri="{FF2B5EF4-FFF2-40B4-BE49-F238E27FC236}">
              <a16:creationId xmlns:a16="http://schemas.microsoft.com/office/drawing/2014/main" id="{8BB4749E-790D-B9D0-6DA7-B0C4ED096E53}"/>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51" name="Text Box 3">
          <a:extLst>
            <a:ext uri="{FF2B5EF4-FFF2-40B4-BE49-F238E27FC236}">
              <a16:creationId xmlns:a16="http://schemas.microsoft.com/office/drawing/2014/main" id="{9D9FB81C-B753-321D-A56A-C9CB955B91AE}"/>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52" name="Text Box 4">
          <a:extLst>
            <a:ext uri="{FF2B5EF4-FFF2-40B4-BE49-F238E27FC236}">
              <a16:creationId xmlns:a16="http://schemas.microsoft.com/office/drawing/2014/main" id="{5DC38530-0D8F-CA92-25C2-37AE38228225}"/>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53" name="Text Box 5">
          <a:extLst>
            <a:ext uri="{FF2B5EF4-FFF2-40B4-BE49-F238E27FC236}">
              <a16:creationId xmlns:a16="http://schemas.microsoft.com/office/drawing/2014/main" id="{5E729163-FB44-4BC6-C1AF-BAEC9DED9D7E}"/>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54" name="Text Box 1">
          <a:extLst>
            <a:ext uri="{FF2B5EF4-FFF2-40B4-BE49-F238E27FC236}">
              <a16:creationId xmlns:a16="http://schemas.microsoft.com/office/drawing/2014/main" id="{DD54B350-A62D-1C59-485D-93137BA5AC2E}"/>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15</xdr:row>
      <xdr:rowOff>0</xdr:rowOff>
    </xdr:from>
    <xdr:to>
      <xdr:col>13</xdr:col>
      <xdr:colOff>133350</xdr:colOff>
      <xdr:row>16</xdr:row>
      <xdr:rowOff>24765</xdr:rowOff>
    </xdr:to>
    <xdr:sp macro="" textlink="">
      <xdr:nvSpPr>
        <xdr:cNvPr id="2469455" name="Text Box 3">
          <a:extLst>
            <a:ext uri="{FF2B5EF4-FFF2-40B4-BE49-F238E27FC236}">
              <a16:creationId xmlns:a16="http://schemas.microsoft.com/office/drawing/2014/main" id="{12DC0493-4E0A-A85D-E2FF-5FF7DF1277E3}"/>
            </a:ext>
          </a:extLst>
        </xdr:cNvPr>
        <xdr:cNvSpPr txBox="1">
          <a:spLocks noChangeArrowheads="1"/>
        </xdr:cNvSpPr>
      </xdr:nvSpPr>
      <xdr:spPr bwMode="auto">
        <a:xfrm>
          <a:off x="3002280" y="3238500"/>
          <a:ext cx="12954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251460</xdr:colOff>
      <xdr:row>14</xdr:row>
      <xdr:rowOff>190500</xdr:rowOff>
    </xdr:from>
    <xdr:to>
      <xdr:col>13</xdr:col>
      <xdr:colOff>133350</xdr:colOff>
      <xdr:row>16</xdr:row>
      <xdr:rowOff>0</xdr:rowOff>
    </xdr:to>
    <xdr:sp macro="" textlink="">
      <xdr:nvSpPr>
        <xdr:cNvPr id="2469456" name="Text Box 4">
          <a:extLst>
            <a:ext uri="{FF2B5EF4-FFF2-40B4-BE49-F238E27FC236}">
              <a16:creationId xmlns:a16="http://schemas.microsoft.com/office/drawing/2014/main" id="{E8093DD5-ED17-8414-14D2-9877F3506F27}"/>
            </a:ext>
          </a:extLst>
        </xdr:cNvPr>
        <xdr:cNvSpPr txBox="1">
          <a:spLocks noChangeArrowheads="1"/>
        </xdr:cNvSpPr>
      </xdr:nvSpPr>
      <xdr:spPr bwMode="auto">
        <a:xfrm>
          <a:off x="3002280" y="3238500"/>
          <a:ext cx="1295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3</xdr:row>
      <xdr:rowOff>0</xdr:rowOff>
    </xdr:from>
    <xdr:to>
      <xdr:col>13</xdr:col>
      <xdr:colOff>144780</xdr:colOff>
      <xdr:row>4</xdr:row>
      <xdr:rowOff>0</xdr:rowOff>
    </xdr:to>
    <xdr:sp macro="" textlink="">
      <xdr:nvSpPr>
        <xdr:cNvPr id="2150671" name="Text Box 1">
          <a:extLst>
            <a:ext uri="{FF2B5EF4-FFF2-40B4-BE49-F238E27FC236}">
              <a16:creationId xmlns:a16="http://schemas.microsoft.com/office/drawing/2014/main" id="{EBB24447-474F-463E-7D26-1EDA7E50C4C2}"/>
            </a:ext>
          </a:extLst>
        </xdr:cNvPr>
        <xdr:cNvSpPr txBox="1">
          <a:spLocks noChangeArrowheads="1"/>
        </xdr:cNvSpPr>
      </xdr:nvSpPr>
      <xdr:spPr bwMode="auto">
        <a:xfrm>
          <a:off x="3070860" y="861060"/>
          <a:ext cx="14478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144780</xdr:colOff>
      <xdr:row>4</xdr:row>
      <xdr:rowOff>0</xdr:rowOff>
    </xdr:to>
    <xdr:sp macro="" textlink="">
      <xdr:nvSpPr>
        <xdr:cNvPr id="2150672" name="Text Box 2">
          <a:extLst>
            <a:ext uri="{FF2B5EF4-FFF2-40B4-BE49-F238E27FC236}">
              <a16:creationId xmlns:a16="http://schemas.microsoft.com/office/drawing/2014/main" id="{3B5A5D86-2713-C2BF-4C00-3FF03240F14A}"/>
            </a:ext>
          </a:extLst>
        </xdr:cNvPr>
        <xdr:cNvSpPr txBox="1">
          <a:spLocks noChangeArrowheads="1"/>
        </xdr:cNvSpPr>
      </xdr:nvSpPr>
      <xdr:spPr bwMode="auto">
        <a:xfrm>
          <a:off x="3070860" y="861060"/>
          <a:ext cx="14478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144780</xdr:colOff>
      <xdr:row>4</xdr:row>
      <xdr:rowOff>0</xdr:rowOff>
    </xdr:to>
    <xdr:sp macro="" textlink="">
      <xdr:nvSpPr>
        <xdr:cNvPr id="2150673" name="Text Box 62">
          <a:extLst>
            <a:ext uri="{FF2B5EF4-FFF2-40B4-BE49-F238E27FC236}">
              <a16:creationId xmlns:a16="http://schemas.microsoft.com/office/drawing/2014/main" id="{37706C9F-44F4-40F6-109B-EE66C57FC6FA}"/>
            </a:ext>
          </a:extLst>
        </xdr:cNvPr>
        <xdr:cNvSpPr txBox="1">
          <a:spLocks noChangeArrowheads="1"/>
        </xdr:cNvSpPr>
      </xdr:nvSpPr>
      <xdr:spPr bwMode="auto">
        <a:xfrm>
          <a:off x="3070860" y="861060"/>
          <a:ext cx="14478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3</xdr:row>
      <xdr:rowOff>0</xdr:rowOff>
    </xdr:from>
    <xdr:to>
      <xdr:col>14</xdr:col>
      <xdr:colOff>0</xdr:colOff>
      <xdr:row>4</xdr:row>
      <xdr:rowOff>0</xdr:rowOff>
    </xdr:to>
    <xdr:sp macro="" textlink="">
      <xdr:nvSpPr>
        <xdr:cNvPr id="1121216" name="Text Box 1">
          <a:extLst>
            <a:ext uri="{FF2B5EF4-FFF2-40B4-BE49-F238E27FC236}">
              <a16:creationId xmlns:a16="http://schemas.microsoft.com/office/drawing/2014/main" id="{6FB4A85B-4906-A1EA-BA97-117067CBF462}"/>
            </a:ext>
          </a:extLst>
        </xdr:cNvPr>
        <xdr:cNvSpPr txBox="1">
          <a:spLocks noChangeArrowheads="1"/>
        </xdr:cNvSpPr>
      </xdr:nvSpPr>
      <xdr:spPr bwMode="auto">
        <a:xfrm>
          <a:off x="3299460" y="861060"/>
          <a:ext cx="2133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457200</xdr:colOff>
      <xdr:row>261</xdr:row>
      <xdr:rowOff>0</xdr:rowOff>
    </xdr:from>
    <xdr:to>
      <xdr:col>13</xdr:col>
      <xdr:colOff>91440</xdr:colOff>
      <xdr:row>262</xdr:row>
      <xdr:rowOff>15240</xdr:rowOff>
    </xdr:to>
    <xdr:sp macro="" textlink="">
      <xdr:nvSpPr>
        <xdr:cNvPr id="2472637" name="Text Box 2">
          <a:extLst>
            <a:ext uri="{FF2B5EF4-FFF2-40B4-BE49-F238E27FC236}">
              <a16:creationId xmlns:a16="http://schemas.microsoft.com/office/drawing/2014/main" id="{37BFEA68-6083-7CDD-6236-B5B9BE160950}"/>
            </a:ext>
          </a:extLst>
        </xdr:cNvPr>
        <xdr:cNvSpPr txBox="1">
          <a:spLocks noChangeArrowheads="1"/>
        </xdr:cNvSpPr>
      </xdr:nvSpPr>
      <xdr:spPr bwMode="auto">
        <a:xfrm>
          <a:off x="3223260" y="1216152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38" name="Text Box 1">
          <a:extLst>
            <a:ext uri="{FF2B5EF4-FFF2-40B4-BE49-F238E27FC236}">
              <a16:creationId xmlns:a16="http://schemas.microsoft.com/office/drawing/2014/main" id="{F43D490A-5E4A-E0AE-BE01-9CD3801EFF5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39" name="Text Box 2">
          <a:extLst>
            <a:ext uri="{FF2B5EF4-FFF2-40B4-BE49-F238E27FC236}">
              <a16:creationId xmlns:a16="http://schemas.microsoft.com/office/drawing/2014/main" id="{613FB2D2-5A3D-1D8D-909E-069783730F8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40" name="Text Box 3">
          <a:extLst>
            <a:ext uri="{FF2B5EF4-FFF2-40B4-BE49-F238E27FC236}">
              <a16:creationId xmlns:a16="http://schemas.microsoft.com/office/drawing/2014/main" id="{56C645C9-7E33-1A0B-2402-2D0BE89F79B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41" name="Text Box 4">
          <a:extLst>
            <a:ext uri="{FF2B5EF4-FFF2-40B4-BE49-F238E27FC236}">
              <a16:creationId xmlns:a16="http://schemas.microsoft.com/office/drawing/2014/main" id="{D489431C-EC1E-8D76-0100-54813FA2B55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42" name="Text Box 5">
          <a:extLst>
            <a:ext uri="{FF2B5EF4-FFF2-40B4-BE49-F238E27FC236}">
              <a16:creationId xmlns:a16="http://schemas.microsoft.com/office/drawing/2014/main" id="{10920E7E-3592-C9CE-7A0E-84C0BFEAAA2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43" name="Text Box 1">
          <a:extLst>
            <a:ext uri="{FF2B5EF4-FFF2-40B4-BE49-F238E27FC236}">
              <a16:creationId xmlns:a16="http://schemas.microsoft.com/office/drawing/2014/main" id="{3B110132-84B2-7E8F-4A2C-F0F0ABD5688D}"/>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44" name="Text Box 2">
          <a:extLst>
            <a:ext uri="{FF2B5EF4-FFF2-40B4-BE49-F238E27FC236}">
              <a16:creationId xmlns:a16="http://schemas.microsoft.com/office/drawing/2014/main" id="{52A3DCF3-EE0F-A13F-32C1-EF22F472BBC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45" name="Text Box 3">
          <a:extLst>
            <a:ext uri="{FF2B5EF4-FFF2-40B4-BE49-F238E27FC236}">
              <a16:creationId xmlns:a16="http://schemas.microsoft.com/office/drawing/2014/main" id="{8C82FCC5-4A44-B69C-4C08-4EECD744C7B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46" name="Text Box 4">
          <a:extLst>
            <a:ext uri="{FF2B5EF4-FFF2-40B4-BE49-F238E27FC236}">
              <a16:creationId xmlns:a16="http://schemas.microsoft.com/office/drawing/2014/main" id="{7B9C9A68-CC5D-404A-70B3-506BC2E4DAD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47" name="Text Box 5">
          <a:extLst>
            <a:ext uri="{FF2B5EF4-FFF2-40B4-BE49-F238E27FC236}">
              <a16:creationId xmlns:a16="http://schemas.microsoft.com/office/drawing/2014/main" id="{72FA942B-23C4-A255-D258-BB665E1E4A6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48" name="Text Box 6">
          <a:extLst>
            <a:ext uri="{FF2B5EF4-FFF2-40B4-BE49-F238E27FC236}">
              <a16:creationId xmlns:a16="http://schemas.microsoft.com/office/drawing/2014/main" id="{DB64090A-9006-95EE-A83F-903655CDC0F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49" name="Text Box 7">
          <a:extLst>
            <a:ext uri="{FF2B5EF4-FFF2-40B4-BE49-F238E27FC236}">
              <a16:creationId xmlns:a16="http://schemas.microsoft.com/office/drawing/2014/main" id="{9BD5A52E-A668-35E8-FF9E-D178FF6FEAA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50" name="Text Box 8">
          <a:extLst>
            <a:ext uri="{FF2B5EF4-FFF2-40B4-BE49-F238E27FC236}">
              <a16:creationId xmlns:a16="http://schemas.microsoft.com/office/drawing/2014/main" id="{D7DBAF85-A795-E1F3-1238-FF8A8ADAD9A2}"/>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51" name="Text Box 7">
          <a:extLst>
            <a:ext uri="{FF2B5EF4-FFF2-40B4-BE49-F238E27FC236}">
              <a16:creationId xmlns:a16="http://schemas.microsoft.com/office/drawing/2014/main" id="{F29D1F2D-0254-490F-81B0-E4028D05FA7C}"/>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52" name="Text Box 8">
          <a:extLst>
            <a:ext uri="{FF2B5EF4-FFF2-40B4-BE49-F238E27FC236}">
              <a16:creationId xmlns:a16="http://schemas.microsoft.com/office/drawing/2014/main" id="{E7C195AC-1DCB-B7DC-FC10-5F16E82ED9E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53" name="Text Box 7">
          <a:extLst>
            <a:ext uri="{FF2B5EF4-FFF2-40B4-BE49-F238E27FC236}">
              <a16:creationId xmlns:a16="http://schemas.microsoft.com/office/drawing/2014/main" id="{19980238-9225-7D2A-218A-9576FF471AD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54" name="Text Box 2">
          <a:extLst>
            <a:ext uri="{FF2B5EF4-FFF2-40B4-BE49-F238E27FC236}">
              <a16:creationId xmlns:a16="http://schemas.microsoft.com/office/drawing/2014/main" id="{AC480999-7C41-BAB5-35F4-98B8409B657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55" name="Text Box 2">
          <a:extLst>
            <a:ext uri="{FF2B5EF4-FFF2-40B4-BE49-F238E27FC236}">
              <a16:creationId xmlns:a16="http://schemas.microsoft.com/office/drawing/2014/main" id="{D3410F11-5F66-395B-1477-FB7292C9DA1C}"/>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56" name="Text Box 2">
          <a:extLst>
            <a:ext uri="{FF2B5EF4-FFF2-40B4-BE49-F238E27FC236}">
              <a16:creationId xmlns:a16="http://schemas.microsoft.com/office/drawing/2014/main" id="{88869086-1370-DD45-FD47-8DFD6B6A55E2}"/>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57" name="Text Box 2">
          <a:extLst>
            <a:ext uri="{FF2B5EF4-FFF2-40B4-BE49-F238E27FC236}">
              <a16:creationId xmlns:a16="http://schemas.microsoft.com/office/drawing/2014/main" id="{3923C227-297C-70F7-DA15-999E55FEF23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658" name="Text Box 2">
          <a:extLst>
            <a:ext uri="{FF2B5EF4-FFF2-40B4-BE49-F238E27FC236}">
              <a16:creationId xmlns:a16="http://schemas.microsoft.com/office/drawing/2014/main" id="{FBAC643A-9C73-91F2-0810-2414F77F76CA}"/>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59" name="Text Box 6">
          <a:extLst>
            <a:ext uri="{FF2B5EF4-FFF2-40B4-BE49-F238E27FC236}">
              <a16:creationId xmlns:a16="http://schemas.microsoft.com/office/drawing/2014/main" id="{937882EC-F117-CC82-2E5C-5B955C0A04FF}"/>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60" name="Text Box 2">
          <a:extLst>
            <a:ext uri="{FF2B5EF4-FFF2-40B4-BE49-F238E27FC236}">
              <a16:creationId xmlns:a16="http://schemas.microsoft.com/office/drawing/2014/main" id="{DCC3FBF2-295B-EA4B-9090-7BF136F8CD1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61" name="Text Box 2">
          <a:extLst>
            <a:ext uri="{FF2B5EF4-FFF2-40B4-BE49-F238E27FC236}">
              <a16:creationId xmlns:a16="http://schemas.microsoft.com/office/drawing/2014/main" id="{8CBEB20F-7A20-D9A4-E6CE-820CF3A3C94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662" name="Text Box 2">
          <a:extLst>
            <a:ext uri="{FF2B5EF4-FFF2-40B4-BE49-F238E27FC236}">
              <a16:creationId xmlns:a16="http://schemas.microsoft.com/office/drawing/2014/main" id="{6DA6FAC1-2081-28A5-4916-CED85F8B522A}"/>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63" name="Text Box 6">
          <a:extLst>
            <a:ext uri="{FF2B5EF4-FFF2-40B4-BE49-F238E27FC236}">
              <a16:creationId xmlns:a16="http://schemas.microsoft.com/office/drawing/2014/main" id="{FC4DA960-0937-0B51-4E2F-8C672E160A9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64" name="Text Box 2">
          <a:extLst>
            <a:ext uri="{FF2B5EF4-FFF2-40B4-BE49-F238E27FC236}">
              <a16:creationId xmlns:a16="http://schemas.microsoft.com/office/drawing/2014/main" id="{EA7AB2F1-C565-3882-1C93-E73E89CAAE4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65" name="Text Box 2">
          <a:extLst>
            <a:ext uri="{FF2B5EF4-FFF2-40B4-BE49-F238E27FC236}">
              <a16:creationId xmlns:a16="http://schemas.microsoft.com/office/drawing/2014/main" id="{D1289D02-F38A-41DC-862C-70612EEC4D6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666" name="Text Box 2">
          <a:extLst>
            <a:ext uri="{FF2B5EF4-FFF2-40B4-BE49-F238E27FC236}">
              <a16:creationId xmlns:a16="http://schemas.microsoft.com/office/drawing/2014/main" id="{21938727-BED1-AAF3-5240-A4580A04F9CF}"/>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67" name="Text Box 6">
          <a:extLst>
            <a:ext uri="{FF2B5EF4-FFF2-40B4-BE49-F238E27FC236}">
              <a16:creationId xmlns:a16="http://schemas.microsoft.com/office/drawing/2014/main" id="{53370FB2-3595-919E-9A8B-E40455E755F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68" name="Text Box 2">
          <a:extLst>
            <a:ext uri="{FF2B5EF4-FFF2-40B4-BE49-F238E27FC236}">
              <a16:creationId xmlns:a16="http://schemas.microsoft.com/office/drawing/2014/main" id="{1FD5A7A6-F43A-B3E4-8D4C-5CC163EC846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69" name="Text Box 2">
          <a:extLst>
            <a:ext uri="{FF2B5EF4-FFF2-40B4-BE49-F238E27FC236}">
              <a16:creationId xmlns:a16="http://schemas.microsoft.com/office/drawing/2014/main" id="{5F807238-4BB9-8B62-3E09-0D79B1561B1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670" name="Text Box 2">
          <a:extLst>
            <a:ext uri="{FF2B5EF4-FFF2-40B4-BE49-F238E27FC236}">
              <a16:creationId xmlns:a16="http://schemas.microsoft.com/office/drawing/2014/main" id="{7D9386E0-BE56-841D-0DCA-B8094194E3C8}"/>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71" name="Text Box 6">
          <a:extLst>
            <a:ext uri="{FF2B5EF4-FFF2-40B4-BE49-F238E27FC236}">
              <a16:creationId xmlns:a16="http://schemas.microsoft.com/office/drawing/2014/main" id="{85F42AD0-AADA-A735-8573-2D2CDD9F532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72" name="Text Box 2">
          <a:extLst>
            <a:ext uri="{FF2B5EF4-FFF2-40B4-BE49-F238E27FC236}">
              <a16:creationId xmlns:a16="http://schemas.microsoft.com/office/drawing/2014/main" id="{031F11CD-D69B-6A85-3508-B85B206B34E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73" name="Text Box 2">
          <a:extLst>
            <a:ext uri="{FF2B5EF4-FFF2-40B4-BE49-F238E27FC236}">
              <a16:creationId xmlns:a16="http://schemas.microsoft.com/office/drawing/2014/main" id="{35DEA810-34CA-237A-8475-0CA57E63FB0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674" name="Text Box 2">
          <a:extLst>
            <a:ext uri="{FF2B5EF4-FFF2-40B4-BE49-F238E27FC236}">
              <a16:creationId xmlns:a16="http://schemas.microsoft.com/office/drawing/2014/main" id="{6939CE07-A19E-9C46-3212-F56F5A867FEC}"/>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75" name="Text Box 6">
          <a:extLst>
            <a:ext uri="{FF2B5EF4-FFF2-40B4-BE49-F238E27FC236}">
              <a16:creationId xmlns:a16="http://schemas.microsoft.com/office/drawing/2014/main" id="{1CE13C1F-1610-6D49-7C36-4D85B1D97C6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76" name="Text Box 2">
          <a:extLst>
            <a:ext uri="{FF2B5EF4-FFF2-40B4-BE49-F238E27FC236}">
              <a16:creationId xmlns:a16="http://schemas.microsoft.com/office/drawing/2014/main" id="{BA0FEAD9-299C-C338-7B2C-806B905921D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677" name="Text Box 2">
          <a:extLst>
            <a:ext uri="{FF2B5EF4-FFF2-40B4-BE49-F238E27FC236}">
              <a16:creationId xmlns:a16="http://schemas.microsoft.com/office/drawing/2014/main" id="{C79EBCF2-0B39-E489-947E-38876B9C30B2}"/>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78" name="Text Box 2">
          <a:extLst>
            <a:ext uri="{FF2B5EF4-FFF2-40B4-BE49-F238E27FC236}">
              <a16:creationId xmlns:a16="http://schemas.microsoft.com/office/drawing/2014/main" id="{73423D26-ACFF-80D6-DE4E-F6FD5C9E692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79" name="Text Box 6">
          <a:extLst>
            <a:ext uri="{FF2B5EF4-FFF2-40B4-BE49-F238E27FC236}">
              <a16:creationId xmlns:a16="http://schemas.microsoft.com/office/drawing/2014/main" id="{D9D4479E-365B-D74B-A79C-F196E0DB970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80" name="Text Box 2">
          <a:extLst>
            <a:ext uri="{FF2B5EF4-FFF2-40B4-BE49-F238E27FC236}">
              <a16:creationId xmlns:a16="http://schemas.microsoft.com/office/drawing/2014/main" id="{B46C3075-5ADA-C6D1-295A-1B491DDDF4C2}"/>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81" name="Text Box 2">
          <a:extLst>
            <a:ext uri="{FF2B5EF4-FFF2-40B4-BE49-F238E27FC236}">
              <a16:creationId xmlns:a16="http://schemas.microsoft.com/office/drawing/2014/main" id="{3503F950-3ED0-0B71-D9DB-78A6AB8095A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82" name="Text Box 2">
          <a:extLst>
            <a:ext uri="{FF2B5EF4-FFF2-40B4-BE49-F238E27FC236}">
              <a16:creationId xmlns:a16="http://schemas.microsoft.com/office/drawing/2014/main" id="{322E90DC-56CF-49C5-F6D3-CE625B088D2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83" name="Text Box 6">
          <a:extLst>
            <a:ext uri="{FF2B5EF4-FFF2-40B4-BE49-F238E27FC236}">
              <a16:creationId xmlns:a16="http://schemas.microsoft.com/office/drawing/2014/main" id="{AD2DAEA9-6668-B1F0-0AE3-5365FC52AA2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84" name="Text Box 2">
          <a:extLst>
            <a:ext uri="{FF2B5EF4-FFF2-40B4-BE49-F238E27FC236}">
              <a16:creationId xmlns:a16="http://schemas.microsoft.com/office/drawing/2014/main" id="{D03AA009-9F24-AA72-46C5-7035DB15D418}"/>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685" name="Text Box 2">
          <a:extLst>
            <a:ext uri="{FF2B5EF4-FFF2-40B4-BE49-F238E27FC236}">
              <a16:creationId xmlns:a16="http://schemas.microsoft.com/office/drawing/2014/main" id="{D7D3E7C0-080B-AB79-92B9-076BF7A8A9B2}"/>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86" name="Text Box 2">
          <a:extLst>
            <a:ext uri="{FF2B5EF4-FFF2-40B4-BE49-F238E27FC236}">
              <a16:creationId xmlns:a16="http://schemas.microsoft.com/office/drawing/2014/main" id="{0D574FAE-FF8E-8EC2-5B23-655D4D4237E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87" name="Text Box 6">
          <a:extLst>
            <a:ext uri="{FF2B5EF4-FFF2-40B4-BE49-F238E27FC236}">
              <a16:creationId xmlns:a16="http://schemas.microsoft.com/office/drawing/2014/main" id="{6FB81240-5E72-0A45-DB40-857150696D2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88" name="Text Box 2">
          <a:extLst>
            <a:ext uri="{FF2B5EF4-FFF2-40B4-BE49-F238E27FC236}">
              <a16:creationId xmlns:a16="http://schemas.microsoft.com/office/drawing/2014/main" id="{CBCBE382-FEDB-905E-2B5C-1C5054839078}"/>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689" name="Text Box 2">
          <a:extLst>
            <a:ext uri="{FF2B5EF4-FFF2-40B4-BE49-F238E27FC236}">
              <a16:creationId xmlns:a16="http://schemas.microsoft.com/office/drawing/2014/main" id="{6820592C-AF95-1921-E115-9198822AA3A6}"/>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90" name="Text Box 2">
          <a:extLst>
            <a:ext uri="{FF2B5EF4-FFF2-40B4-BE49-F238E27FC236}">
              <a16:creationId xmlns:a16="http://schemas.microsoft.com/office/drawing/2014/main" id="{837A2481-413F-D00C-BEA6-993AB8B4478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91" name="Text Box 6">
          <a:extLst>
            <a:ext uri="{FF2B5EF4-FFF2-40B4-BE49-F238E27FC236}">
              <a16:creationId xmlns:a16="http://schemas.microsoft.com/office/drawing/2014/main" id="{5186D9B6-A69D-4168-C233-78A639A1C4A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92" name="Text Box 2">
          <a:extLst>
            <a:ext uri="{FF2B5EF4-FFF2-40B4-BE49-F238E27FC236}">
              <a16:creationId xmlns:a16="http://schemas.microsoft.com/office/drawing/2014/main" id="{5AD336E2-A17F-E2A0-E533-C60B07380DCF}"/>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93" name="Text Box 2">
          <a:extLst>
            <a:ext uri="{FF2B5EF4-FFF2-40B4-BE49-F238E27FC236}">
              <a16:creationId xmlns:a16="http://schemas.microsoft.com/office/drawing/2014/main" id="{56528F18-5DE4-3A9A-603E-98AA4D25F48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94" name="Text Box 2">
          <a:extLst>
            <a:ext uri="{FF2B5EF4-FFF2-40B4-BE49-F238E27FC236}">
              <a16:creationId xmlns:a16="http://schemas.microsoft.com/office/drawing/2014/main" id="{3133B6EC-B09D-D66C-F46A-17CC4CE82E5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95" name="Text Box 6">
          <a:extLst>
            <a:ext uri="{FF2B5EF4-FFF2-40B4-BE49-F238E27FC236}">
              <a16:creationId xmlns:a16="http://schemas.microsoft.com/office/drawing/2014/main" id="{4DBB87F7-C723-15CF-E2C7-1BFC4CBC633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96" name="Text Box 2">
          <a:extLst>
            <a:ext uri="{FF2B5EF4-FFF2-40B4-BE49-F238E27FC236}">
              <a16:creationId xmlns:a16="http://schemas.microsoft.com/office/drawing/2014/main" id="{84161CF3-D75E-C2A0-851B-34BEFD0D96C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697" name="Text Box 2">
          <a:extLst>
            <a:ext uri="{FF2B5EF4-FFF2-40B4-BE49-F238E27FC236}">
              <a16:creationId xmlns:a16="http://schemas.microsoft.com/office/drawing/2014/main" id="{80861DB5-CEC7-6F19-A1B7-EC38AEA90473}"/>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98" name="Text Box 2">
          <a:extLst>
            <a:ext uri="{FF2B5EF4-FFF2-40B4-BE49-F238E27FC236}">
              <a16:creationId xmlns:a16="http://schemas.microsoft.com/office/drawing/2014/main" id="{5AADDFDF-25F5-D458-1E31-E14EAD12A37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699" name="Text Box 6">
          <a:extLst>
            <a:ext uri="{FF2B5EF4-FFF2-40B4-BE49-F238E27FC236}">
              <a16:creationId xmlns:a16="http://schemas.microsoft.com/office/drawing/2014/main" id="{DE9F368B-921A-5F64-9CBC-582C49EA69E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00" name="Text Box 2">
          <a:extLst>
            <a:ext uri="{FF2B5EF4-FFF2-40B4-BE49-F238E27FC236}">
              <a16:creationId xmlns:a16="http://schemas.microsoft.com/office/drawing/2014/main" id="{155C4E3B-9767-AC0D-E3E3-101199BAD2D7}"/>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01" name="Text Box 2">
          <a:extLst>
            <a:ext uri="{FF2B5EF4-FFF2-40B4-BE49-F238E27FC236}">
              <a16:creationId xmlns:a16="http://schemas.microsoft.com/office/drawing/2014/main" id="{112ED137-0E19-113D-4387-717ED49DC426}"/>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02" name="Text Box 2">
          <a:extLst>
            <a:ext uri="{FF2B5EF4-FFF2-40B4-BE49-F238E27FC236}">
              <a16:creationId xmlns:a16="http://schemas.microsoft.com/office/drawing/2014/main" id="{D9A9038A-1C5F-4449-3640-30F5416D24C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03" name="Text Box 6">
          <a:extLst>
            <a:ext uri="{FF2B5EF4-FFF2-40B4-BE49-F238E27FC236}">
              <a16:creationId xmlns:a16="http://schemas.microsoft.com/office/drawing/2014/main" id="{01348AE9-BD74-966F-2371-11421330F98C}"/>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04" name="Text Box 2">
          <a:extLst>
            <a:ext uri="{FF2B5EF4-FFF2-40B4-BE49-F238E27FC236}">
              <a16:creationId xmlns:a16="http://schemas.microsoft.com/office/drawing/2014/main" id="{820CFF91-A5B6-BC41-0DDE-52489B22568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05" name="Text Box 2">
          <a:extLst>
            <a:ext uri="{FF2B5EF4-FFF2-40B4-BE49-F238E27FC236}">
              <a16:creationId xmlns:a16="http://schemas.microsoft.com/office/drawing/2014/main" id="{CE7114D1-9431-8B22-A4EC-DB4D50ED1A3A}"/>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06" name="Text Box 2">
          <a:extLst>
            <a:ext uri="{FF2B5EF4-FFF2-40B4-BE49-F238E27FC236}">
              <a16:creationId xmlns:a16="http://schemas.microsoft.com/office/drawing/2014/main" id="{F791E50F-BA3E-1B48-0840-D5364395D9BF}"/>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07" name="Text Box 6">
          <a:extLst>
            <a:ext uri="{FF2B5EF4-FFF2-40B4-BE49-F238E27FC236}">
              <a16:creationId xmlns:a16="http://schemas.microsoft.com/office/drawing/2014/main" id="{73B0E8DF-BEF4-B166-B3CC-09828EF50AF2}"/>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08" name="Text Box 2">
          <a:extLst>
            <a:ext uri="{FF2B5EF4-FFF2-40B4-BE49-F238E27FC236}">
              <a16:creationId xmlns:a16="http://schemas.microsoft.com/office/drawing/2014/main" id="{D6622832-6357-2E65-975D-2985D2FDC2C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09" name="Text Box 2">
          <a:extLst>
            <a:ext uri="{FF2B5EF4-FFF2-40B4-BE49-F238E27FC236}">
              <a16:creationId xmlns:a16="http://schemas.microsoft.com/office/drawing/2014/main" id="{9016798A-5E48-268E-981A-94F81F9EE7A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10" name="Text Box 2">
          <a:extLst>
            <a:ext uri="{FF2B5EF4-FFF2-40B4-BE49-F238E27FC236}">
              <a16:creationId xmlns:a16="http://schemas.microsoft.com/office/drawing/2014/main" id="{FA37C0CB-B744-FCEA-3E14-B75E32626B6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11" name="Text Box 6">
          <a:extLst>
            <a:ext uri="{FF2B5EF4-FFF2-40B4-BE49-F238E27FC236}">
              <a16:creationId xmlns:a16="http://schemas.microsoft.com/office/drawing/2014/main" id="{ACE21DC2-9BC8-E3F5-9995-6257B166A88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12" name="Text Box 2">
          <a:extLst>
            <a:ext uri="{FF2B5EF4-FFF2-40B4-BE49-F238E27FC236}">
              <a16:creationId xmlns:a16="http://schemas.microsoft.com/office/drawing/2014/main" id="{902D7426-20B8-87FE-A65B-B57374FED26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13" name="Text Box 2">
          <a:extLst>
            <a:ext uri="{FF2B5EF4-FFF2-40B4-BE49-F238E27FC236}">
              <a16:creationId xmlns:a16="http://schemas.microsoft.com/office/drawing/2014/main" id="{256FA645-1752-AEE6-EA0F-53CDCD934CF5}"/>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14" name="Text Box 2">
          <a:extLst>
            <a:ext uri="{FF2B5EF4-FFF2-40B4-BE49-F238E27FC236}">
              <a16:creationId xmlns:a16="http://schemas.microsoft.com/office/drawing/2014/main" id="{04D6C365-B785-CC0C-A7D0-F9420F6F509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15" name="Text Box 6">
          <a:extLst>
            <a:ext uri="{FF2B5EF4-FFF2-40B4-BE49-F238E27FC236}">
              <a16:creationId xmlns:a16="http://schemas.microsoft.com/office/drawing/2014/main" id="{5C806D84-4D6B-1F6F-6315-449E75B3ED0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16" name="Text Box 2">
          <a:extLst>
            <a:ext uri="{FF2B5EF4-FFF2-40B4-BE49-F238E27FC236}">
              <a16:creationId xmlns:a16="http://schemas.microsoft.com/office/drawing/2014/main" id="{54786071-4AFE-D764-B659-1803045EC1E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17" name="Text Box 2">
          <a:extLst>
            <a:ext uri="{FF2B5EF4-FFF2-40B4-BE49-F238E27FC236}">
              <a16:creationId xmlns:a16="http://schemas.microsoft.com/office/drawing/2014/main" id="{3EC6AF84-FF62-2121-F6AB-0B4F1EA027D1}"/>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18" name="Text Box 2">
          <a:extLst>
            <a:ext uri="{FF2B5EF4-FFF2-40B4-BE49-F238E27FC236}">
              <a16:creationId xmlns:a16="http://schemas.microsoft.com/office/drawing/2014/main" id="{60BD624D-6665-D3C3-89F0-3039F72132F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19" name="Text Box 6">
          <a:extLst>
            <a:ext uri="{FF2B5EF4-FFF2-40B4-BE49-F238E27FC236}">
              <a16:creationId xmlns:a16="http://schemas.microsoft.com/office/drawing/2014/main" id="{E35D4574-64B0-C187-5F5D-E03DF7D3E17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20" name="Text Box 2">
          <a:extLst>
            <a:ext uri="{FF2B5EF4-FFF2-40B4-BE49-F238E27FC236}">
              <a16:creationId xmlns:a16="http://schemas.microsoft.com/office/drawing/2014/main" id="{87964900-CFE7-84D0-3393-C5017145D03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21" name="Text Box 2">
          <a:extLst>
            <a:ext uri="{FF2B5EF4-FFF2-40B4-BE49-F238E27FC236}">
              <a16:creationId xmlns:a16="http://schemas.microsoft.com/office/drawing/2014/main" id="{AF5CD14C-4090-4C8E-D69A-1D90EF598F1A}"/>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22" name="Text Box 2">
          <a:extLst>
            <a:ext uri="{FF2B5EF4-FFF2-40B4-BE49-F238E27FC236}">
              <a16:creationId xmlns:a16="http://schemas.microsoft.com/office/drawing/2014/main" id="{439BA02D-2E6E-407D-570A-41FDCAFC766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23" name="Text Box 6">
          <a:extLst>
            <a:ext uri="{FF2B5EF4-FFF2-40B4-BE49-F238E27FC236}">
              <a16:creationId xmlns:a16="http://schemas.microsoft.com/office/drawing/2014/main" id="{009E2458-BD2F-C5CA-823E-6FEC32378C1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24" name="Text Box 2">
          <a:extLst>
            <a:ext uri="{FF2B5EF4-FFF2-40B4-BE49-F238E27FC236}">
              <a16:creationId xmlns:a16="http://schemas.microsoft.com/office/drawing/2014/main" id="{F017AF21-895B-75CD-77F7-2A1BA85188E8}"/>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25" name="Text Box 2">
          <a:extLst>
            <a:ext uri="{FF2B5EF4-FFF2-40B4-BE49-F238E27FC236}">
              <a16:creationId xmlns:a16="http://schemas.microsoft.com/office/drawing/2014/main" id="{3174A726-90D3-4082-8EAE-D2782759132D}"/>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26" name="Text Box 2">
          <a:extLst>
            <a:ext uri="{FF2B5EF4-FFF2-40B4-BE49-F238E27FC236}">
              <a16:creationId xmlns:a16="http://schemas.microsoft.com/office/drawing/2014/main" id="{DB295C3B-A7B3-88BB-14B4-1257ADA5BEF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27" name="Text Box 6">
          <a:extLst>
            <a:ext uri="{FF2B5EF4-FFF2-40B4-BE49-F238E27FC236}">
              <a16:creationId xmlns:a16="http://schemas.microsoft.com/office/drawing/2014/main" id="{5821A2F6-3F88-7FD7-AE35-15C9A57D79F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28" name="Text Box 2">
          <a:extLst>
            <a:ext uri="{FF2B5EF4-FFF2-40B4-BE49-F238E27FC236}">
              <a16:creationId xmlns:a16="http://schemas.microsoft.com/office/drawing/2014/main" id="{A102F177-D37C-7925-EFDB-A13D0D9708A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29" name="Text Box 2">
          <a:extLst>
            <a:ext uri="{FF2B5EF4-FFF2-40B4-BE49-F238E27FC236}">
              <a16:creationId xmlns:a16="http://schemas.microsoft.com/office/drawing/2014/main" id="{116F2701-13EA-2B69-70F8-C19617C6D09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30" name="Text Box 2">
          <a:extLst>
            <a:ext uri="{FF2B5EF4-FFF2-40B4-BE49-F238E27FC236}">
              <a16:creationId xmlns:a16="http://schemas.microsoft.com/office/drawing/2014/main" id="{8FB41993-C9E6-8A98-A77A-2B6B46655DEC}"/>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31" name="Text Box 6">
          <a:extLst>
            <a:ext uri="{FF2B5EF4-FFF2-40B4-BE49-F238E27FC236}">
              <a16:creationId xmlns:a16="http://schemas.microsoft.com/office/drawing/2014/main" id="{21EAA3B1-F500-8915-2ADF-009D787A2202}"/>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32" name="Text Box 2">
          <a:extLst>
            <a:ext uri="{FF2B5EF4-FFF2-40B4-BE49-F238E27FC236}">
              <a16:creationId xmlns:a16="http://schemas.microsoft.com/office/drawing/2014/main" id="{7E56330D-71A4-28B8-79B0-FC25CC805E57}"/>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33" name="Text Box 2">
          <a:extLst>
            <a:ext uri="{FF2B5EF4-FFF2-40B4-BE49-F238E27FC236}">
              <a16:creationId xmlns:a16="http://schemas.microsoft.com/office/drawing/2014/main" id="{94943537-5281-D49B-0A36-2E3B35080D35}"/>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34" name="Text Box 2">
          <a:extLst>
            <a:ext uri="{FF2B5EF4-FFF2-40B4-BE49-F238E27FC236}">
              <a16:creationId xmlns:a16="http://schemas.microsoft.com/office/drawing/2014/main" id="{BE7CF37D-CB85-09B6-4E0F-F49E6E67095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35" name="Text Box 6">
          <a:extLst>
            <a:ext uri="{FF2B5EF4-FFF2-40B4-BE49-F238E27FC236}">
              <a16:creationId xmlns:a16="http://schemas.microsoft.com/office/drawing/2014/main" id="{32FD36A8-E2DC-F281-6F5D-8784695C287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36" name="Text Box 2">
          <a:extLst>
            <a:ext uri="{FF2B5EF4-FFF2-40B4-BE49-F238E27FC236}">
              <a16:creationId xmlns:a16="http://schemas.microsoft.com/office/drawing/2014/main" id="{C3A68306-78A9-6D8F-2573-6E5214B40AE8}"/>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37" name="Text Box 2">
          <a:extLst>
            <a:ext uri="{FF2B5EF4-FFF2-40B4-BE49-F238E27FC236}">
              <a16:creationId xmlns:a16="http://schemas.microsoft.com/office/drawing/2014/main" id="{CC434440-802F-3688-B801-975CE2770AB2}"/>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38" name="Text Box 2">
          <a:extLst>
            <a:ext uri="{FF2B5EF4-FFF2-40B4-BE49-F238E27FC236}">
              <a16:creationId xmlns:a16="http://schemas.microsoft.com/office/drawing/2014/main" id="{D876C737-1EC3-FF5F-487F-05C2032C0BD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39" name="Text Box 6">
          <a:extLst>
            <a:ext uri="{FF2B5EF4-FFF2-40B4-BE49-F238E27FC236}">
              <a16:creationId xmlns:a16="http://schemas.microsoft.com/office/drawing/2014/main" id="{AE604634-AAEE-E30A-DAC0-2776AA64591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40" name="Text Box 2">
          <a:extLst>
            <a:ext uri="{FF2B5EF4-FFF2-40B4-BE49-F238E27FC236}">
              <a16:creationId xmlns:a16="http://schemas.microsoft.com/office/drawing/2014/main" id="{A4B56D83-D23E-1083-B234-7B8CBCBDF02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41" name="Text Box 2">
          <a:extLst>
            <a:ext uri="{FF2B5EF4-FFF2-40B4-BE49-F238E27FC236}">
              <a16:creationId xmlns:a16="http://schemas.microsoft.com/office/drawing/2014/main" id="{FAE513BB-0D8B-F8A0-199C-3D466FFACC7F}"/>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42" name="Text Box 2">
          <a:extLst>
            <a:ext uri="{FF2B5EF4-FFF2-40B4-BE49-F238E27FC236}">
              <a16:creationId xmlns:a16="http://schemas.microsoft.com/office/drawing/2014/main" id="{E68FF0D9-8F7A-B64C-C783-621F5D07778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43" name="Text Box 6">
          <a:extLst>
            <a:ext uri="{FF2B5EF4-FFF2-40B4-BE49-F238E27FC236}">
              <a16:creationId xmlns:a16="http://schemas.microsoft.com/office/drawing/2014/main" id="{970F5D0A-59B1-AB52-BD3A-93F1E90F7B5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44" name="Text Box 2">
          <a:extLst>
            <a:ext uri="{FF2B5EF4-FFF2-40B4-BE49-F238E27FC236}">
              <a16:creationId xmlns:a16="http://schemas.microsoft.com/office/drawing/2014/main" id="{733EABC2-98FF-1146-DBA3-A499E750A97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45" name="Text Box 2">
          <a:extLst>
            <a:ext uri="{FF2B5EF4-FFF2-40B4-BE49-F238E27FC236}">
              <a16:creationId xmlns:a16="http://schemas.microsoft.com/office/drawing/2014/main" id="{12015E5D-AF60-C82E-F42E-EBA82C0B194E}"/>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46" name="Text Box 2">
          <a:extLst>
            <a:ext uri="{FF2B5EF4-FFF2-40B4-BE49-F238E27FC236}">
              <a16:creationId xmlns:a16="http://schemas.microsoft.com/office/drawing/2014/main" id="{3788822C-1A84-13B0-2E0E-EA543A98D00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47" name="Text Box 6">
          <a:extLst>
            <a:ext uri="{FF2B5EF4-FFF2-40B4-BE49-F238E27FC236}">
              <a16:creationId xmlns:a16="http://schemas.microsoft.com/office/drawing/2014/main" id="{B37A1938-E329-6575-1C23-634827185BD7}"/>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48" name="Text Box 2">
          <a:extLst>
            <a:ext uri="{FF2B5EF4-FFF2-40B4-BE49-F238E27FC236}">
              <a16:creationId xmlns:a16="http://schemas.microsoft.com/office/drawing/2014/main" id="{85A5E4B5-F430-3B48-41BB-9A51B880350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49" name="Text Box 2">
          <a:extLst>
            <a:ext uri="{FF2B5EF4-FFF2-40B4-BE49-F238E27FC236}">
              <a16:creationId xmlns:a16="http://schemas.microsoft.com/office/drawing/2014/main" id="{4326830B-BAAE-F847-E187-89BE8E1560FD}"/>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50" name="Text Box 2">
          <a:extLst>
            <a:ext uri="{FF2B5EF4-FFF2-40B4-BE49-F238E27FC236}">
              <a16:creationId xmlns:a16="http://schemas.microsoft.com/office/drawing/2014/main" id="{0DEAE5BB-691F-10B9-F38B-DD10BE45ABA7}"/>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51" name="Text Box 6">
          <a:extLst>
            <a:ext uri="{FF2B5EF4-FFF2-40B4-BE49-F238E27FC236}">
              <a16:creationId xmlns:a16="http://schemas.microsoft.com/office/drawing/2014/main" id="{23EC87DA-8FF1-1BD6-4BFD-D9A97677AE4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52" name="Text Box 2">
          <a:extLst>
            <a:ext uri="{FF2B5EF4-FFF2-40B4-BE49-F238E27FC236}">
              <a16:creationId xmlns:a16="http://schemas.microsoft.com/office/drawing/2014/main" id="{CEACEC14-57AD-0319-BEDB-7700E4EC197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53" name="Text Box 2">
          <a:extLst>
            <a:ext uri="{FF2B5EF4-FFF2-40B4-BE49-F238E27FC236}">
              <a16:creationId xmlns:a16="http://schemas.microsoft.com/office/drawing/2014/main" id="{97F43451-7423-F10F-F090-45251D852BF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54" name="Text Box 2">
          <a:extLst>
            <a:ext uri="{FF2B5EF4-FFF2-40B4-BE49-F238E27FC236}">
              <a16:creationId xmlns:a16="http://schemas.microsoft.com/office/drawing/2014/main" id="{B82A0210-E8F7-7264-D50E-223E28A9F60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55" name="Text Box 6">
          <a:extLst>
            <a:ext uri="{FF2B5EF4-FFF2-40B4-BE49-F238E27FC236}">
              <a16:creationId xmlns:a16="http://schemas.microsoft.com/office/drawing/2014/main" id="{3EA250CB-4293-233D-72F7-A8A4E5CF35C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56" name="Text Box 2">
          <a:extLst>
            <a:ext uri="{FF2B5EF4-FFF2-40B4-BE49-F238E27FC236}">
              <a16:creationId xmlns:a16="http://schemas.microsoft.com/office/drawing/2014/main" id="{D46F09DF-AF7A-3D3D-0F40-CAAA0A41CFD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57" name="Text Box 2">
          <a:extLst>
            <a:ext uri="{FF2B5EF4-FFF2-40B4-BE49-F238E27FC236}">
              <a16:creationId xmlns:a16="http://schemas.microsoft.com/office/drawing/2014/main" id="{F25D3DBA-EBFB-41AA-127F-416ABB55584A}"/>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58" name="Text Box 2">
          <a:extLst>
            <a:ext uri="{FF2B5EF4-FFF2-40B4-BE49-F238E27FC236}">
              <a16:creationId xmlns:a16="http://schemas.microsoft.com/office/drawing/2014/main" id="{25C503CC-5A3D-3509-4723-1B3F5D9EB21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59" name="Text Box 6">
          <a:extLst>
            <a:ext uri="{FF2B5EF4-FFF2-40B4-BE49-F238E27FC236}">
              <a16:creationId xmlns:a16="http://schemas.microsoft.com/office/drawing/2014/main" id="{0CF044F0-2B8F-F847-B23E-B72D83192E6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60" name="Text Box 2">
          <a:extLst>
            <a:ext uri="{FF2B5EF4-FFF2-40B4-BE49-F238E27FC236}">
              <a16:creationId xmlns:a16="http://schemas.microsoft.com/office/drawing/2014/main" id="{06CEF142-A2FB-DFF3-F4F3-549F3820C7B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61" name="Text Box 2">
          <a:extLst>
            <a:ext uri="{FF2B5EF4-FFF2-40B4-BE49-F238E27FC236}">
              <a16:creationId xmlns:a16="http://schemas.microsoft.com/office/drawing/2014/main" id="{7EE9771A-2FBE-D3E0-E747-DCBD18B017D7}"/>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62" name="Text Box 2">
          <a:extLst>
            <a:ext uri="{FF2B5EF4-FFF2-40B4-BE49-F238E27FC236}">
              <a16:creationId xmlns:a16="http://schemas.microsoft.com/office/drawing/2014/main" id="{4753235D-400D-50C4-1E4E-8CA4FD4BEA88}"/>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63" name="Text Box 2">
          <a:extLst>
            <a:ext uri="{FF2B5EF4-FFF2-40B4-BE49-F238E27FC236}">
              <a16:creationId xmlns:a16="http://schemas.microsoft.com/office/drawing/2014/main" id="{7174CB15-2D59-321D-B16C-A38F468CE47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64" name="Text Box 2">
          <a:extLst>
            <a:ext uri="{FF2B5EF4-FFF2-40B4-BE49-F238E27FC236}">
              <a16:creationId xmlns:a16="http://schemas.microsoft.com/office/drawing/2014/main" id="{4890704A-BCC1-42DD-7C8F-4F5716BADDA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65" name="Text Box 6">
          <a:extLst>
            <a:ext uri="{FF2B5EF4-FFF2-40B4-BE49-F238E27FC236}">
              <a16:creationId xmlns:a16="http://schemas.microsoft.com/office/drawing/2014/main" id="{9A553995-141F-1278-190E-B9B1F90B5802}"/>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66" name="Text Box 2">
          <a:extLst>
            <a:ext uri="{FF2B5EF4-FFF2-40B4-BE49-F238E27FC236}">
              <a16:creationId xmlns:a16="http://schemas.microsoft.com/office/drawing/2014/main" id="{53FC7C8E-8EC2-44B9-5C1B-88887CBD36B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67" name="Text Box 2">
          <a:extLst>
            <a:ext uri="{FF2B5EF4-FFF2-40B4-BE49-F238E27FC236}">
              <a16:creationId xmlns:a16="http://schemas.microsoft.com/office/drawing/2014/main" id="{CC3501C4-653E-B80A-7A00-198F7AC1E6CB}"/>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68" name="Text Box 2">
          <a:extLst>
            <a:ext uri="{FF2B5EF4-FFF2-40B4-BE49-F238E27FC236}">
              <a16:creationId xmlns:a16="http://schemas.microsoft.com/office/drawing/2014/main" id="{CB57A784-B37B-32B4-05E3-ECD3CE6D208F}"/>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69" name="Text Box 2">
          <a:extLst>
            <a:ext uri="{FF2B5EF4-FFF2-40B4-BE49-F238E27FC236}">
              <a16:creationId xmlns:a16="http://schemas.microsoft.com/office/drawing/2014/main" id="{B06D5071-3275-9D79-A912-EAD05018CDF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70" name="Text Box 6">
          <a:extLst>
            <a:ext uri="{FF2B5EF4-FFF2-40B4-BE49-F238E27FC236}">
              <a16:creationId xmlns:a16="http://schemas.microsoft.com/office/drawing/2014/main" id="{D10C992B-F539-5C94-FB26-C02B390E144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71" name="Text Box 2">
          <a:extLst>
            <a:ext uri="{FF2B5EF4-FFF2-40B4-BE49-F238E27FC236}">
              <a16:creationId xmlns:a16="http://schemas.microsoft.com/office/drawing/2014/main" id="{E75F1FFB-7B76-601C-5BE1-BC2F9F423B9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72" name="Text Box 2">
          <a:extLst>
            <a:ext uri="{FF2B5EF4-FFF2-40B4-BE49-F238E27FC236}">
              <a16:creationId xmlns:a16="http://schemas.microsoft.com/office/drawing/2014/main" id="{F0792224-E9B3-4543-2DD3-71013C25C8E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73" name="Text Box 2">
          <a:extLst>
            <a:ext uri="{FF2B5EF4-FFF2-40B4-BE49-F238E27FC236}">
              <a16:creationId xmlns:a16="http://schemas.microsoft.com/office/drawing/2014/main" id="{42ECFF7D-577E-B18D-4E05-B1538A908872}"/>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74" name="Text Box 2">
          <a:extLst>
            <a:ext uri="{FF2B5EF4-FFF2-40B4-BE49-F238E27FC236}">
              <a16:creationId xmlns:a16="http://schemas.microsoft.com/office/drawing/2014/main" id="{CFCD82D8-9741-8BA3-63A9-6813B2A5A82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75" name="Text Box 6">
          <a:extLst>
            <a:ext uri="{FF2B5EF4-FFF2-40B4-BE49-F238E27FC236}">
              <a16:creationId xmlns:a16="http://schemas.microsoft.com/office/drawing/2014/main" id="{3B80FE3B-1C12-7DBB-34AA-8CE7DDED8FF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76" name="Text Box 2">
          <a:extLst>
            <a:ext uri="{FF2B5EF4-FFF2-40B4-BE49-F238E27FC236}">
              <a16:creationId xmlns:a16="http://schemas.microsoft.com/office/drawing/2014/main" id="{FFDC04CB-709B-A3BB-E777-6BC9CB25764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77" name="Text Box 2">
          <a:extLst>
            <a:ext uri="{FF2B5EF4-FFF2-40B4-BE49-F238E27FC236}">
              <a16:creationId xmlns:a16="http://schemas.microsoft.com/office/drawing/2014/main" id="{6F84BF6D-7506-77E0-A46C-C1276F18129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78" name="Text Box 2">
          <a:extLst>
            <a:ext uri="{FF2B5EF4-FFF2-40B4-BE49-F238E27FC236}">
              <a16:creationId xmlns:a16="http://schemas.microsoft.com/office/drawing/2014/main" id="{E1534C62-1A62-E215-D295-5CCE31ACE778}"/>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79" name="Text Box 2">
          <a:extLst>
            <a:ext uri="{FF2B5EF4-FFF2-40B4-BE49-F238E27FC236}">
              <a16:creationId xmlns:a16="http://schemas.microsoft.com/office/drawing/2014/main" id="{F810663C-E592-C316-FCD7-F5D705FE729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80" name="Text Box 2">
          <a:extLst>
            <a:ext uri="{FF2B5EF4-FFF2-40B4-BE49-F238E27FC236}">
              <a16:creationId xmlns:a16="http://schemas.microsoft.com/office/drawing/2014/main" id="{CA3E6B4B-4922-EB81-BBB7-5B21E36AA6F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236220</xdr:colOff>
      <xdr:row>5</xdr:row>
      <xdr:rowOff>464820</xdr:rowOff>
    </xdr:from>
    <xdr:to>
      <xdr:col>36</xdr:col>
      <xdr:colOff>0</xdr:colOff>
      <xdr:row>7</xdr:row>
      <xdr:rowOff>205740</xdr:rowOff>
    </xdr:to>
    <xdr:sp macro="" textlink="">
      <xdr:nvSpPr>
        <xdr:cNvPr id="2472781" name="Text Box 2">
          <a:extLst>
            <a:ext uri="{FF2B5EF4-FFF2-40B4-BE49-F238E27FC236}">
              <a16:creationId xmlns:a16="http://schemas.microsoft.com/office/drawing/2014/main" id="{67B5807D-6A69-17D4-2BAE-B7C2A1A8B3F9}"/>
            </a:ext>
          </a:extLst>
        </xdr:cNvPr>
        <xdr:cNvSpPr txBox="1">
          <a:spLocks noChangeArrowheads="1"/>
        </xdr:cNvSpPr>
      </xdr:nvSpPr>
      <xdr:spPr bwMode="auto">
        <a:xfrm>
          <a:off x="8816340" y="171450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82" name="Text Box 6">
          <a:extLst>
            <a:ext uri="{FF2B5EF4-FFF2-40B4-BE49-F238E27FC236}">
              <a16:creationId xmlns:a16="http://schemas.microsoft.com/office/drawing/2014/main" id="{9429DBC9-2578-167D-5619-326DCEE8970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83" name="Text Box 2">
          <a:extLst>
            <a:ext uri="{FF2B5EF4-FFF2-40B4-BE49-F238E27FC236}">
              <a16:creationId xmlns:a16="http://schemas.microsoft.com/office/drawing/2014/main" id="{CC762660-DF7C-F5AE-38DC-CF78AB84729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84" name="Text Box 2">
          <a:extLst>
            <a:ext uri="{FF2B5EF4-FFF2-40B4-BE49-F238E27FC236}">
              <a16:creationId xmlns:a16="http://schemas.microsoft.com/office/drawing/2014/main" id="{91568BC5-CF97-3752-1084-7025E665901E}"/>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85" name="Text Box 2">
          <a:extLst>
            <a:ext uri="{FF2B5EF4-FFF2-40B4-BE49-F238E27FC236}">
              <a16:creationId xmlns:a16="http://schemas.microsoft.com/office/drawing/2014/main" id="{50148A3D-C504-2513-1D55-1257DD8DC9BF}"/>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86" name="Text Box 2">
          <a:extLst>
            <a:ext uri="{FF2B5EF4-FFF2-40B4-BE49-F238E27FC236}">
              <a16:creationId xmlns:a16="http://schemas.microsoft.com/office/drawing/2014/main" id="{BF88AE96-F346-3E76-FE72-D81CAA1A6358}"/>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87" name="Text Box 1">
          <a:extLst>
            <a:ext uri="{FF2B5EF4-FFF2-40B4-BE49-F238E27FC236}">
              <a16:creationId xmlns:a16="http://schemas.microsoft.com/office/drawing/2014/main" id="{F539AF3D-AF0B-2F81-CDB8-ECAC2F63897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88" name="Text Box 3">
          <a:extLst>
            <a:ext uri="{FF2B5EF4-FFF2-40B4-BE49-F238E27FC236}">
              <a16:creationId xmlns:a16="http://schemas.microsoft.com/office/drawing/2014/main" id="{76EFB75A-B3FC-DEE1-86EF-9D7E7DD3C09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89" name="Text Box 4">
          <a:extLst>
            <a:ext uri="{FF2B5EF4-FFF2-40B4-BE49-F238E27FC236}">
              <a16:creationId xmlns:a16="http://schemas.microsoft.com/office/drawing/2014/main" id="{D5EAE1AF-BD85-5CA6-4620-1C9684344327}"/>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90" name="Text Box 5">
          <a:extLst>
            <a:ext uri="{FF2B5EF4-FFF2-40B4-BE49-F238E27FC236}">
              <a16:creationId xmlns:a16="http://schemas.microsoft.com/office/drawing/2014/main" id="{165E0062-BEF7-4541-45D9-5839E8EBE9E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91" name="Text Box 1">
          <a:extLst>
            <a:ext uri="{FF2B5EF4-FFF2-40B4-BE49-F238E27FC236}">
              <a16:creationId xmlns:a16="http://schemas.microsoft.com/office/drawing/2014/main" id="{BB157A42-A6F6-677F-58D9-04E8439707A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92" name="Text Box 3">
          <a:extLst>
            <a:ext uri="{FF2B5EF4-FFF2-40B4-BE49-F238E27FC236}">
              <a16:creationId xmlns:a16="http://schemas.microsoft.com/office/drawing/2014/main" id="{7A9E5CB1-25CD-3CEA-C79D-EDF8C86C2E6D}"/>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93" name="Text Box 4">
          <a:extLst>
            <a:ext uri="{FF2B5EF4-FFF2-40B4-BE49-F238E27FC236}">
              <a16:creationId xmlns:a16="http://schemas.microsoft.com/office/drawing/2014/main" id="{48AB6562-3001-A1DB-8B66-8623AB62E7D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794" name="Text Box 5">
          <a:extLst>
            <a:ext uri="{FF2B5EF4-FFF2-40B4-BE49-F238E27FC236}">
              <a16:creationId xmlns:a16="http://schemas.microsoft.com/office/drawing/2014/main" id="{5EDBE692-FEA6-4AFC-7106-6F12086BF4C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795" name="Text Box 2">
          <a:extLst>
            <a:ext uri="{FF2B5EF4-FFF2-40B4-BE49-F238E27FC236}">
              <a16:creationId xmlns:a16="http://schemas.microsoft.com/office/drawing/2014/main" id="{20D79349-EFEE-E649-AD40-10F5035DEECD}"/>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796" name="Text Box 6">
          <a:extLst>
            <a:ext uri="{FF2B5EF4-FFF2-40B4-BE49-F238E27FC236}">
              <a16:creationId xmlns:a16="http://schemas.microsoft.com/office/drawing/2014/main" id="{D6F99607-7554-05BB-90E9-D3084C7D20F5}"/>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797" name="Text Box 2">
          <a:extLst>
            <a:ext uri="{FF2B5EF4-FFF2-40B4-BE49-F238E27FC236}">
              <a16:creationId xmlns:a16="http://schemas.microsoft.com/office/drawing/2014/main" id="{4E266416-E3FD-07D3-8AF4-EEE9633A80C9}"/>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798" name="Text Box 2">
          <a:extLst>
            <a:ext uri="{FF2B5EF4-FFF2-40B4-BE49-F238E27FC236}">
              <a16:creationId xmlns:a16="http://schemas.microsoft.com/office/drawing/2014/main" id="{905A9A2E-F195-E96F-39AC-5EE9A2690B2B}"/>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799" name="Text Box 2">
          <a:extLst>
            <a:ext uri="{FF2B5EF4-FFF2-40B4-BE49-F238E27FC236}">
              <a16:creationId xmlns:a16="http://schemas.microsoft.com/office/drawing/2014/main" id="{911C2A98-65C6-404F-07D6-4E4E32B327FB}"/>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00" name="Text Box 6">
          <a:extLst>
            <a:ext uri="{FF2B5EF4-FFF2-40B4-BE49-F238E27FC236}">
              <a16:creationId xmlns:a16="http://schemas.microsoft.com/office/drawing/2014/main" id="{BB18898E-092A-C53E-5481-AB76EE09885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01" name="Text Box 2">
          <a:extLst>
            <a:ext uri="{FF2B5EF4-FFF2-40B4-BE49-F238E27FC236}">
              <a16:creationId xmlns:a16="http://schemas.microsoft.com/office/drawing/2014/main" id="{5EF93935-7AE0-8873-A8CB-B8CAABB95B6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02" name="Text Box 2">
          <a:extLst>
            <a:ext uri="{FF2B5EF4-FFF2-40B4-BE49-F238E27FC236}">
              <a16:creationId xmlns:a16="http://schemas.microsoft.com/office/drawing/2014/main" id="{9101FF50-A794-9D95-125E-9F43774329B7}"/>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03" name="Text Box 2">
          <a:extLst>
            <a:ext uri="{FF2B5EF4-FFF2-40B4-BE49-F238E27FC236}">
              <a16:creationId xmlns:a16="http://schemas.microsoft.com/office/drawing/2014/main" id="{33906EEC-3A47-BF61-42BC-B04E5F5E7962}"/>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04" name="Text Box 6">
          <a:extLst>
            <a:ext uri="{FF2B5EF4-FFF2-40B4-BE49-F238E27FC236}">
              <a16:creationId xmlns:a16="http://schemas.microsoft.com/office/drawing/2014/main" id="{EE071517-4351-F352-13A4-2E51B3DEB4B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05" name="Text Box 2">
          <a:extLst>
            <a:ext uri="{FF2B5EF4-FFF2-40B4-BE49-F238E27FC236}">
              <a16:creationId xmlns:a16="http://schemas.microsoft.com/office/drawing/2014/main" id="{8E710A8C-4F2F-1FF6-ECBF-81CF8BF51B3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06" name="Text Box 2">
          <a:extLst>
            <a:ext uri="{FF2B5EF4-FFF2-40B4-BE49-F238E27FC236}">
              <a16:creationId xmlns:a16="http://schemas.microsoft.com/office/drawing/2014/main" id="{324D5DA5-F20F-B146-21CC-5D359ACFBE9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07" name="Text Box 2">
          <a:extLst>
            <a:ext uri="{FF2B5EF4-FFF2-40B4-BE49-F238E27FC236}">
              <a16:creationId xmlns:a16="http://schemas.microsoft.com/office/drawing/2014/main" id="{98B76E41-0F83-2131-C6DE-37A3F02CCCEB}"/>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08" name="Text Box 6">
          <a:extLst>
            <a:ext uri="{FF2B5EF4-FFF2-40B4-BE49-F238E27FC236}">
              <a16:creationId xmlns:a16="http://schemas.microsoft.com/office/drawing/2014/main" id="{E297EE7C-453C-F644-1BBE-2376F354C83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09" name="Text Box 2">
          <a:extLst>
            <a:ext uri="{FF2B5EF4-FFF2-40B4-BE49-F238E27FC236}">
              <a16:creationId xmlns:a16="http://schemas.microsoft.com/office/drawing/2014/main" id="{F3E53AC0-7AC1-E99D-FC3E-E09778D7F8E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10" name="Text Box 2">
          <a:extLst>
            <a:ext uri="{FF2B5EF4-FFF2-40B4-BE49-F238E27FC236}">
              <a16:creationId xmlns:a16="http://schemas.microsoft.com/office/drawing/2014/main" id="{A6B24357-DAC4-9DC1-C9EA-68479279295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11" name="Text Box 2">
          <a:extLst>
            <a:ext uri="{FF2B5EF4-FFF2-40B4-BE49-F238E27FC236}">
              <a16:creationId xmlns:a16="http://schemas.microsoft.com/office/drawing/2014/main" id="{847636A9-70BF-01B5-4F8B-51B419F8E286}"/>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12" name="Text Box 6">
          <a:extLst>
            <a:ext uri="{FF2B5EF4-FFF2-40B4-BE49-F238E27FC236}">
              <a16:creationId xmlns:a16="http://schemas.microsoft.com/office/drawing/2014/main" id="{E6CEEC07-3CB6-5197-1F9E-1C2318A3C2D8}"/>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13" name="Text Box 2">
          <a:extLst>
            <a:ext uri="{FF2B5EF4-FFF2-40B4-BE49-F238E27FC236}">
              <a16:creationId xmlns:a16="http://schemas.microsoft.com/office/drawing/2014/main" id="{C81A9F6D-7530-1BBA-146F-BD7CDAE0160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14" name="Text Box 2">
          <a:extLst>
            <a:ext uri="{FF2B5EF4-FFF2-40B4-BE49-F238E27FC236}">
              <a16:creationId xmlns:a16="http://schemas.microsoft.com/office/drawing/2014/main" id="{80BFC277-1948-6B10-0D09-0624F9E766B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15" name="Text Box 2">
          <a:extLst>
            <a:ext uri="{FF2B5EF4-FFF2-40B4-BE49-F238E27FC236}">
              <a16:creationId xmlns:a16="http://schemas.microsoft.com/office/drawing/2014/main" id="{5EE57277-FBDC-3758-C916-2528DF5125F3}"/>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816" name="Text Box 2">
          <a:extLst>
            <a:ext uri="{FF2B5EF4-FFF2-40B4-BE49-F238E27FC236}">
              <a16:creationId xmlns:a16="http://schemas.microsoft.com/office/drawing/2014/main" id="{5F8A7103-7A08-1F74-D7A9-4A03281D76A2}"/>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17" name="Text Box 6">
          <a:extLst>
            <a:ext uri="{FF2B5EF4-FFF2-40B4-BE49-F238E27FC236}">
              <a16:creationId xmlns:a16="http://schemas.microsoft.com/office/drawing/2014/main" id="{2227682A-1074-ED51-FDEC-006BF23080C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18" name="Text Box 2">
          <a:extLst>
            <a:ext uri="{FF2B5EF4-FFF2-40B4-BE49-F238E27FC236}">
              <a16:creationId xmlns:a16="http://schemas.microsoft.com/office/drawing/2014/main" id="{F3077086-0346-5088-A837-7B8538B0C98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19" name="Text Box 2">
          <a:extLst>
            <a:ext uri="{FF2B5EF4-FFF2-40B4-BE49-F238E27FC236}">
              <a16:creationId xmlns:a16="http://schemas.microsoft.com/office/drawing/2014/main" id="{1033B7E8-BE40-A439-4219-FE089C01679C}"/>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20" name="Text Box 2">
          <a:extLst>
            <a:ext uri="{FF2B5EF4-FFF2-40B4-BE49-F238E27FC236}">
              <a16:creationId xmlns:a16="http://schemas.microsoft.com/office/drawing/2014/main" id="{7FF417EC-95E1-539B-FF58-61E5EFAF7F7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21" name="Text Box 6">
          <a:extLst>
            <a:ext uri="{FF2B5EF4-FFF2-40B4-BE49-F238E27FC236}">
              <a16:creationId xmlns:a16="http://schemas.microsoft.com/office/drawing/2014/main" id="{C7330552-5D7B-08CD-C66B-CA123D773BEC}"/>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22" name="Text Box 2">
          <a:extLst>
            <a:ext uri="{FF2B5EF4-FFF2-40B4-BE49-F238E27FC236}">
              <a16:creationId xmlns:a16="http://schemas.microsoft.com/office/drawing/2014/main" id="{1F1A8BB1-BFB9-8789-0ADD-77FBA3C0C60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23" name="Text Box 2">
          <a:extLst>
            <a:ext uri="{FF2B5EF4-FFF2-40B4-BE49-F238E27FC236}">
              <a16:creationId xmlns:a16="http://schemas.microsoft.com/office/drawing/2014/main" id="{CEBC1367-8BC3-5270-BE97-35300A65534F}"/>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24" name="Text Box 2">
          <a:extLst>
            <a:ext uri="{FF2B5EF4-FFF2-40B4-BE49-F238E27FC236}">
              <a16:creationId xmlns:a16="http://schemas.microsoft.com/office/drawing/2014/main" id="{4D789585-2C18-3053-E44D-2CB36E6BDD6F}"/>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25" name="Text Box 6">
          <a:extLst>
            <a:ext uri="{FF2B5EF4-FFF2-40B4-BE49-F238E27FC236}">
              <a16:creationId xmlns:a16="http://schemas.microsoft.com/office/drawing/2014/main" id="{882E160E-49E1-F39D-85CA-892D23ABA59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26" name="Text Box 2">
          <a:extLst>
            <a:ext uri="{FF2B5EF4-FFF2-40B4-BE49-F238E27FC236}">
              <a16:creationId xmlns:a16="http://schemas.microsoft.com/office/drawing/2014/main" id="{47FA5E0F-B4DA-182F-207F-71942EBEF087}"/>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27" name="Text Box 2">
          <a:extLst>
            <a:ext uri="{FF2B5EF4-FFF2-40B4-BE49-F238E27FC236}">
              <a16:creationId xmlns:a16="http://schemas.microsoft.com/office/drawing/2014/main" id="{C6AE9EF4-34B9-8F2C-9242-ECA7A4CD133A}"/>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28" name="Text Box 2">
          <a:extLst>
            <a:ext uri="{FF2B5EF4-FFF2-40B4-BE49-F238E27FC236}">
              <a16:creationId xmlns:a16="http://schemas.microsoft.com/office/drawing/2014/main" id="{EA77632A-ABAC-9BFB-5B83-95801A49ED08}"/>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29" name="Text Box 6">
          <a:extLst>
            <a:ext uri="{FF2B5EF4-FFF2-40B4-BE49-F238E27FC236}">
              <a16:creationId xmlns:a16="http://schemas.microsoft.com/office/drawing/2014/main" id="{C21E8517-0D75-80BE-77C8-F62675C8407C}"/>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30" name="Text Box 2">
          <a:extLst>
            <a:ext uri="{FF2B5EF4-FFF2-40B4-BE49-F238E27FC236}">
              <a16:creationId xmlns:a16="http://schemas.microsoft.com/office/drawing/2014/main" id="{3A73C208-F6C8-5A04-25F2-CEF54DFED05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31" name="Text Box 2">
          <a:extLst>
            <a:ext uri="{FF2B5EF4-FFF2-40B4-BE49-F238E27FC236}">
              <a16:creationId xmlns:a16="http://schemas.microsoft.com/office/drawing/2014/main" id="{4038D22E-7465-F5FF-C939-49800EC80469}"/>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32" name="Text Box 2">
          <a:extLst>
            <a:ext uri="{FF2B5EF4-FFF2-40B4-BE49-F238E27FC236}">
              <a16:creationId xmlns:a16="http://schemas.microsoft.com/office/drawing/2014/main" id="{29827626-C824-71DB-8405-DC7B5A75287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33" name="Text Box 6">
          <a:extLst>
            <a:ext uri="{FF2B5EF4-FFF2-40B4-BE49-F238E27FC236}">
              <a16:creationId xmlns:a16="http://schemas.microsoft.com/office/drawing/2014/main" id="{83377339-02B1-0C77-2F4C-73A2A1558FC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34" name="Text Box 2">
          <a:extLst>
            <a:ext uri="{FF2B5EF4-FFF2-40B4-BE49-F238E27FC236}">
              <a16:creationId xmlns:a16="http://schemas.microsoft.com/office/drawing/2014/main" id="{81BA4B33-3CF4-E94E-7AC3-9AC0FA7B859F}"/>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35" name="Text Box 2">
          <a:extLst>
            <a:ext uri="{FF2B5EF4-FFF2-40B4-BE49-F238E27FC236}">
              <a16:creationId xmlns:a16="http://schemas.microsoft.com/office/drawing/2014/main" id="{39D0163C-09FD-7C06-97F1-275B60E6C98D}"/>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36" name="Text Box 2">
          <a:extLst>
            <a:ext uri="{FF2B5EF4-FFF2-40B4-BE49-F238E27FC236}">
              <a16:creationId xmlns:a16="http://schemas.microsoft.com/office/drawing/2014/main" id="{B11062BE-9657-9560-DEB4-6AF1A0F2EFD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37" name="Text Box 6">
          <a:extLst>
            <a:ext uri="{FF2B5EF4-FFF2-40B4-BE49-F238E27FC236}">
              <a16:creationId xmlns:a16="http://schemas.microsoft.com/office/drawing/2014/main" id="{CE7D85CF-A003-85C4-0F00-C58C20BFFC2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38" name="Text Box 2">
          <a:extLst>
            <a:ext uri="{FF2B5EF4-FFF2-40B4-BE49-F238E27FC236}">
              <a16:creationId xmlns:a16="http://schemas.microsoft.com/office/drawing/2014/main" id="{423E63B7-AC65-D833-C9EB-75AFA28433FF}"/>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39" name="Text Box 2">
          <a:extLst>
            <a:ext uri="{FF2B5EF4-FFF2-40B4-BE49-F238E27FC236}">
              <a16:creationId xmlns:a16="http://schemas.microsoft.com/office/drawing/2014/main" id="{52C85980-B2F3-7FED-69D2-130BCCDBA9BD}"/>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40" name="Text Box 2">
          <a:extLst>
            <a:ext uri="{FF2B5EF4-FFF2-40B4-BE49-F238E27FC236}">
              <a16:creationId xmlns:a16="http://schemas.microsoft.com/office/drawing/2014/main" id="{2ECE9C7E-65A2-3624-0FE2-26E62E15206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41" name="Text Box 6">
          <a:extLst>
            <a:ext uri="{FF2B5EF4-FFF2-40B4-BE49-F238E27FC236}">
              <a16:creationId xmlns:a16="http://schemas.microsoft.com/office/drawing/2014/main" id="{FADB98FE-5770-6BA8-64B3-198937EC9B1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42" name="Text Box 2">
          <a:extLst>
            <a:ext uri="{FF2B5EF4-FFF2-40B4-BE49-F238E27FC236}">
              <a16:creationId xmlns:a16="http://schemas.microsoft.com/office/drawing/2014/main" id="{DE0FBA5D-5F8A-DDD5-9A71-3DC0D635E69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43" name="Text Box 2">
          <a:extLst>
            <a:ext uri="{FF2B5EF4-FFF2-40B4-BE49-F238E27FC236}">
              <a16:creationId xmlns:a16="http://schemas.microsoft.com/office/drawing/2014/main" id="{7378969B-2F39-41D7-4736-874714DA93C1}"/>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44" name="Text Box 2">
          <a:extLst>
            <a:ext uri="{FF2B5EF4-FFF2-40B4-BE49-F238E27FC236}">
              <a16:creationId xmlns:a16="http://schemas.microsoft.com/office/drawing/2014/main" id="{B2808D69-E7EA-61DA-BEAF-3781D63893F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45" name="Text Box 6">
          <a:extLst>
            <a:ext uri="{FF2B5EF4-FFF2-40B4-BE49-F238E27FC236}">
              <a16:creationId xmlns:a16="http://schemas.microsoft.com/office/drawing/2014/main" id="{8C3FB5A9-099F-AD51-2565-A72DFA0FEFFA}"/>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46" name="Text Box 2">
          <a:extLst>
            <a:ext uri="{FF2B5EF4-FFF2-40B4-BE49-F238E27FC236}">
              <a16:creationId xmlns:a16="http://schemas.microsoft.com/office/drawing/2014/main" id="{73ECEB18-3D14-2D0E-874A-A5EA44A7460D}"/>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47" name="Text Box 2">
          <a:extLst>
            <a:ext uri="{FF2B5EF4-FFF2-40B4-BE49-F238E27FC236}">
              <a16:creationId xmlns:a16="http://schemas.microsoft.com/office/drawing/2014/main" id="{10AE85AC-83CB-4847-199F-03C9EA059AC4}"/>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48" name="Text Box 2">
          <a:extLst>
            <a:ext uri="{FF2B5EF4-FFF2-40B4-BE49-F238E27FC236}">
              <a16:creationId xmlns:a16="http://schemas.microsoft.com/office/drawing/2014/main" id="{BEA5AF5F-36CA-8EF2-2C8D-07EB95392AA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49" name="Text Box 6">
          <a:extLst>
            <a:ext uri="{FF2B5EF4-FFF2-40B4-BE49-F238E27FC236}">
              <a16:creationId xmlns:a16="http://schemas.microsoft.com/office/drawing/2014/main" id="{21248EFD-8AD2-C46E-47F2-98FF4003F3F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50" name="Text Box 2">
          <a:extLst>
            <a:ext uri="{FF2B5EF4-FFF2-40B4-BE49-F238E27FC236}">
              <a16:creationId xmlns:a16="http://schemas.microsoft.com/office/drawing/2014/main" id="{CC8E795C-3285-82FF-F2FF-662F62F342C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51" name="Text Box 2">
          <a:extLst>
            <a:ext uri="{FF2B5EF4-FFF2-40B4-BE49-F238E27FC236}">
              <a16:creationId xmlns:a16="http://schemas.microsoft.com/office/drawing/2014/main" id="{A3919D02-8204-E36A-1407-15B8F4C0C51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52" name="Text Box 2">
          <a:extLst>
            <a:ext uri="{FF2B5EF4-FFF2-40B4-BE49-F238E27FC236}">
              <a16:creationId xmlns:a16="http://schemas.microsoft.com/office/drawing/2014/main" id="{2F796974-4AFE-6712-AB3B-EDAD9320A05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53" name="Text Box 6">
          <a:extLst>
            <a:ext uri="{FF2B5EF4-FFF2-40B4-BE49-F238E27FC236}">
              <a16:creationId xmlns:a16="http://schemas.microsoft.com/office/drawing/2014/main" id="{D90F1A3D-C102-E80F-4ED1-9F538C852C6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54" name="Text Box 2">
          <a:extLst>
            <a:ext uri="{FF2B5EF4-FFF2-40B4-BE49-F238E27FC236}">
              <a16:creationId xmlns:a16="http://schemas.microsoft.com/office/drawing/2014/main" id="{D3509A76-0E5A-268F-6F41-D11C2505751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55" name="Text Box 2">
          <a:extLst>
            <a:ext uri="{FF2B5EF4-FFF2-40B4-BE49-F238E27FC236}">
              <a16:creationId xmlns:a16="http://schemas.microsoft.com/office/drawing/2014/main" id="{10D27166-30AB-C4D2-92F0-BB87061D88F3}"/>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56" name="Text Box 2">
          <a:extLst>
            <a:ext uri="{FF2B5EF4-FFF2-40B4-BE49-F238E27FC236}">
              <a16:creationId xmlns:a16="http://schemas.microsoft.com/office/drawing/2014/main" id="{851DF06E-A3A0-16C9-D63D-FB56D89C0AD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57" name="Text Box 6">
          <a:extLst>
            <a:ext uri="{FF2B5EF4-FFF2-40B4-BE49-F238E27FC236}">
              <a16:creationId xmlns:a16="http://schemas.microsoft.com/office/drawing/2014/main" id="{13AD8695-F856-AC74-4F9E-5F8065F2722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58" name="Text Box 2">
          <a:extLst>
            <a:ext uri="{FF2B5EF4-FFF2-40B4-BE49-F238E27FC236}">
              <a16:creationId xmlns:a16="http://schemas.microsoft.com/office/drawing/2014/main" id="{AD5B1733-D872-A2CB-7F71-4E683176E47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59" name="Text Box 2">
          <a:extLst>
            <a:ext uri="{FF2B5EF4-FFF2-40B4-BE49-F238E27FC236}">
              <a16:creationId xmlns:a16="http://schemas.microsoft.com/office/drawing/2014/main" id="{E260F214-A49E-73EC-57CC-835DDE1721F0}"/>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60" name="Text Box 2">
          <a:extLst>
            <a:ext uri="{FF2B5EF4-FFF2-40B4-BE49-F238E27FC236}">
              <a16:creationId xmlns:a16="http://schemas.microsoft.com/office/drawing/2014/main" id="{F42CD78C-3459-752C-7EB7-F33FFD85772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61" name="Text Box 6">
          <a:extLst>
            <a:ext uri="{FF2B5EF4-FFF2-40B4-BE49-F238E27FC236}">
              <a16:creationId xmlns:a16="http://schemas.microsoft.com/office/drawing/2014/main" id="{5D1652BC-A323-BBFD-5C3F-06C1ED5DDA5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62" name="Text Box 2">
          <a:extLst>
            <a:ext uri="{FF2B5EF4-FFF2-40B4-BE49-F238E27FC236}">
              <a16:creationId xmlns:a16="http://schemas.microsoft.com/office/drawing/2014/main" id="{3CA03A9D-D90E-6C09-E579-18B43071F29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63" name="Text Box 2">
          <a:extLst>
            <a:ext uri="{FF2B5EF4-FFF2-40B4-BE49-F238E27FC236}">
              <a16:creationId xmlns:a16="http://schemas.microsoft.com/office/drawing/2014/main" id="{8B98DE45-903D-2FD3-CB9E-7ECE0708BC95}"/>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64" name="Text Box 2">
          <a:extLst>
            <a:ext uri="{FF2B5EF4-FFF2-40B4-BE49-F238E27FC236}">
              <a16:creationId xmlns:a16="http://schemas.microsoft.com/office/drawing/2014/main" id="{EB6D170E-D722-D9C5-08B5-9E1628DD3792}"/>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65" name="Text Box 6">
          <a:extLst>
            <a:ext uri="{FF2B5EF4-FFF2-40B4-BE49-F238E27FC236}">
              <a16:creationId xmlns:a16="http://schemas.microsoft.com/office/drawing/2014/main" id="{86F085B6-21B4-C41B-4A2F-62D3C18E734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66" name="Text Box 2">
          <a:extLst>
            <a:ext uri="{FF2B5EF4-FFF2-40B4-BE49-F238E27FC236}">
              <a16:creationId xmlns:a16="http://schemas.microsoft.com/office/drawing/2014/main" id="{073467C9-24AB-78A5-97A6-ABFE9506454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67" name="Text Box 2">
          <a:extLst>
            <a:ext uri="{FF2B5EF4-FFF2-40B4-BE49-F238E27FC236}">
              <a16:creationId xmlns:a16="http://schemas.microsoft.com/office/drawing/2014/main" id="{D0100156-B920-FC8A-A574-7AAD919F3D84}"/>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68" name="Text Box 2">
          <a:extLst>
            <a:ext uri="{FF2B5EF4-FFF2-40B4-BE49-F238E27FC236}">
              <a16:creationId xmlns:a16="http://schemas.microsoft.com/office/drawing/2014/main" id="{E42DFC05-BA0A-39F6-FFBD-C25620C6C5AF}"/>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69" name="Text Box 6">
          <a:extLst>
            <a:ext uri="{FF2B5EF4-FFF2-40B4-BE49-F238E27FC236}">
              <a16:creationId xmlns:a16="http://schemas.microsoft.com/office/drawing/2014/main" id="{EB054DAD-6E60-BC35-2D6C-688FEFCCB49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70" name="Text Box 2">
          <a:extLst>
            <a:ext uri="{FF2B5EF4-FFF2-40B4-BE49-F238E27FC236}">
              <a16:creationId xmlns:a16="http://schemas.microsoft.com/office/drawing/2014/main" id="{C020C2DA-E196-0AF0-D37A-021EB1400B4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71" name="Text Box 2">
          <a:extLst>
            <a:ext uri="{FF2B5EF4-FFF2-40B4-BE49-F238E27FC236}">
              <a16:creationId xmlns:a16="http://schemas.microsoft.com/office/drawing/2014/main" id="{C85F1246-5E1B-1052-6A32-84DB96E92642}"/>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72" name="Text Box 2">
          <a:extLst>
            <a:ext uri="{FF2B5EF4-FFF2-40B4-BE49-F238E27FC236}">
              <a16:creationId xmlns:a16="http://schemas.microsoft.com/office/drawing/2014/main" id="{F26222DA-D599-438D-B3CD-DE80C322F1A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73" name="Text Box 6">
          <a:extLst>
            <a:ext uri="{FF2B5EF4-FFF2-40B4-BE49-F238E27FC236}">
              <a16:creationId xmlns:a16="http://schemas.microsoft.com/office/drawing/2014/main" id="{D50CEC27-13E9-0FEF-2321-D000930984C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74" name="Text Box 2">
          <a:extLst>
            <a:ext uri="{FF2B5EF4-FFF2-40B4-BE49-F238E27FC236}">
              <a16:creationId xmlns:a16="http://schemas.microsoft.com/office/drawing/2014/main" id="{84218604-E6AF-BFCF-2946-08873A6FAA1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75" name="Text Box 2">
          <a:extLst>
            <a:ext uri="{FF2B5EF4-FFF2-40B4-BE49-F238E27FC236}">
              <a16:creationId xmlns:a16="http://schemas.microsoft.com/office/drawing/2014/main" id="{6A040943-BF19-03CB-CC59-BF02CAA3A3BE}"/>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76" name="Text Box 2">
          <a:extLst>
            <a:ext uri="{FF2B5EF4-FFF2-40B4-BE49-F238E27FC236}">
              <a16:creationId xmlns:a16="http://schemas.microsoft.com/office/drawing/2014/main" id="{DB88B81B-0A77-88E5-B7C5-254C1A7E5EE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77" name="Text Box 6">
          <a:extLst>
            <a:ext uri="{FF2B5EF4-FFF2-40B4-BE49-F238E27FC236}">
              <a16:creationId xmlns:a16="http://schemas.microsoft.com/office/drawing/2014/main" id="{BB003058-3EDB-EE3A-A5DA-F0CBEB88987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78" name="Text Box 2">
          <a:extLst>
            <a:ext uri="{FF2B5EF4-FFF2-40B4-BE49-F238E27FC236}">
              <a16:creationId xmlns:a16="http://schemas.microsoft.com/office/drawing/2014/main" id="{550B268C-87E5-2F19-FC46-E8762182430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79" name="Text Box 2">
          <a:extLst>
            <a:ext uri="{FF2B5EF4-FFF2-40B4-BE49-F238E27FC236}">
              <a16:creationId xmlns:a16="http://schemas.microsoft.com/office/drawing/2014/main" id="{71C26304-22FB-FACA-39E7-F26FEA138901}"/>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80" name="Text Box 2">
          <a:extLst>
            <a:ext uri="{FF2B5EF4-FFF2-40B4-BE49-F238E27FC236}">
              <a16:creationId xmlns:a16="http://schemas.microsoft.com/office/drawing/2014/main" id="{FDCFED4F-C28C-E498-2D31-07D55FE575E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81" name="Text Box 6">
          <a:extLst>
            <a:ext uri="{FF2B5EF4-FFF2-40B4-BE49-F238E27FC236}">
              <a16:creationId xmlns:a16="http://schemas.microsoft.com/office/drawing/2014/main" id="{B22C8F07-FA0A-D665-6250-E4ED03C559F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82" name="Text Box 2">
          <a:extLst>
            <a:ext uri="{FF2B5EF4-FFF2-40B4-BE49-F238E27FC236}">
              <a16:creationId xmlns:a16="http://schemas.microsoft.com/office/drawing/2014/main" id="{B02CBEE9-DFB2-636B-FEEB-5FEA13F63BBD}"/>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83" name="Text Box 2">
          <a:extLst>
            <a:ext uri="{FF2B5EF4-FFF2-40B4-BE49-F238E27FC236}">
              <a16:creationId xmlns:a16="http://schemas.microsoft.com/office/drawing/2014/main" id="{9DB8F039-FC3D-C97F-27A6-C7683AE5DC3A}"/>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84" name="Text Box 2">
          <a:extLst>
            <a:ext uri="{FF2B5EF4-FFF2-40B4-BE49-F238E27FC236}">
              <a16:creationId xmlns:a16="http://schemas.microsoft.com/office/drawing/2014/main" id="{6864D166-5023-C240-A3B6-D4445253644C}"/>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85" name="Text Box 6">
          <a:extLst>
            <a:ext uri="{FF2B5EF4-FFF2-40B4-BE49-F238E27FC236}">
              <a16:creationId xmlns:a16="http://schemas.microsoft.com/office/drawing/2014/main" id="{92F9E813-63CE-0F86-193A-645B896438B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86" name="Text Box 2">
          <a:extLst>
            <a:ext uri="{FF2B5EF4-FFF2-40B4-BE49-F238E27FC236}">
              <a16:creationId xmlns:a16="http://schemas.microsoft.com/office/drawing/2014/main" id="{B5312316-F4DF-C022-EF39-F7B7A1F3AF42}"/>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87" name="Text Box 2">
          <a:extLst>
            <a:ext uri="{FF2B5EF4-FFF2-40B4-BE49-F238E27FC236}">
              <a16:creationId xmlns:a16="http://schemas.microsoft.com/office/drawing/2014/main" id="{7024FFBA-B33B-7170-DC33-72D92AEF67DF}"/>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88" name="Text Box 2">
          <a:extLst>
            <a:ext uri="{FF2B5EF4-FFF2-40B4-BE49-F238E27FC236}">
              <a16:creationId xmlns:a16="http://schemas.microsoft.com/office/drawing/2014/main" id="{0EED13A3-566F-C023-F37F-956D03F51A5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89" name="Text Box 6">
          <a:extLst>
            <a:ext uri="{FF2B5EF4-FFF2-40B4-BE49-F238E27FC236}">
              <a16:creationId xmlns:a16="http://schemas.microsoft.com/office/drawing/2014/main" id="{0F478736-F011-C734-2013-DEEFEBEC000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90" name="Text Box 2">
          <a:extLst>
            <a:ext uri="{FF2B5EF4-FFF2-40B4-BE49-F238E27FC236}">
              <a16:creationId xmlns:a16="http://schemas.microsoft.com/office/drawing/2014/main" id="{0ADF4C06-6459-F823-171A-71D07531B4E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91" name="Text Box 2">
          <a:extLst>
            <a:ext uri="{FF2B5EF4-FFF2-40B4-BE49-F238E27FC236}">
              <a16:creationId xmlns:a16="http://schemas.microsoft.com/office/drawing/2014/main" id="{FD654DF4-0C78-BBA2-3727-9477CD7B7E1A}"/>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92" name="Text Box 2">
          <a:extLst>
            <a:ext uri="{FF2B5EF4-FFF2-40B4-BE49-F238E27FC236}">
              <a16:creationId xmlns:a16="http://schemas.microsoft.com/office/drawing/2014/main" id="{C4A51BE3-3B71-145D-1920-0E237EBD898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93" name="Text Box 6">
          <a:extLst>
            <a:ext uri="{FF2B5EF4-FFF2-40B4-BE49-F238E27FC236}">
              <a16:creationId xmlns:a16="http://schemas.microsoft.com/office/drawing/2014/main" id="{CC6C5A3F-6C7A-5F77-B600-71240E54983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94" name="Text Box 2">
          <a:extLst>
            <a:ext uri="{FF2B5EF4-FFF2-40B4-BE49-F238E27FC236}">
              <a16:creationId xmlns:a16="http://schemas.microsoft.com/office/drawing/2014/main" id="{63BC225E-88B5-6ED5-A01A-0CB6C173C9D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95" name="Text Box 2">
          <a:extLst>
            <a:ext uri="{FF2B5EF4-FFF2-40B4-BE49-F238E27FC236}">
              <a16:creationId xmlns:a16="http://schemas.microsoft.com/office/drawing/2014/main" id="{FECFD15F-682D-C396-8C89-BFED11D55D6C}"/>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96" name="Text Box 2">
          <a:extLst>
            <a:ext uri="{FF2B5EF4-FFF2-40B4-BE49-F238E27FC236}">
              <a16:creationId xmlns:a16="http://schemas.microsoft.com/office/drawing/2014/main" id="{0204B361-5DC8-2A0C-9173-E4F7AA1DF0C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97" name="Text Box 6">
          <a:extLst>
            <a:ext uri="{FF2B5EF4-FFF2-40B4-BE49-F238E27FC236}">
              <a16:creationId xmlns:a16="http://schemas.microsoft.com/office/drawing/2014/main" id="{747EB710-F4D0-440B-0207-B020B26D10F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898" name="Text Box 2">
          <a:extLst>
            <a:ext uri="{FF2B5EF4-FFF2-40B4-BE49-F238E27FC236}">
              <a16:creationId xmlns:a16="http://schemas.microsoft.com/office/drawing/2014/main" id="{4CB908E4-16D2-9560-4E1A-5D9919AC1306}"/>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899" name="Text Box 2">
          <a:extLst>
            <a:ext uri="{FF2B5EF4-FFF2-40B4-BE49-F238E27FC236}">
              <a16:creationId xmlns:a16="http://schemas.microsoft.com/office/drawing/2014/main" id="{0C277459-C28A-3E98-2E86-691CDA03E1F2}"/>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00" name="Text Box 2">
          <a:extLst>
            <a:ext uri="{FF2B5EF4-FFF2-40B4-BE49-F238E27FC236}">
              <a16:creationId xmlns:a16="http://schemas.microsoft.com/office/drawing/2014/main" id="{B9965FBC-4B6B-BBF2-6EE6-9852D475419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901" name="Text Box 2">
          <a:extLst>
            <a:ext uri="{FF2B5EF4-FFF2-40B4-BE49-F238E27FC236}">
              <a16:creationId xmlns:a16="http://schemas.microsoft.com/office/drawing/2014/main" id="{3AD57CF5-B889-90C9-90C6-4209E70E6F1C}"/>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902" name="Text Box 6">
          <a:extLst>
            <a:ext uri="{FF2B5EF4-FFF2-40B4-BE49-F238E27FC236}">
              <a16:creationId xmlns:a16="http://schemas.microsoft.com/office/drawing/2014/main" id="{7C20AF14-9D9A-C0F8-B683-AFE0F0C7FD97}"/>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903" name="Text Box 2">
          <a:extLst>
            <a:ext uri="{FF2B5EF4-FFF2-40B4-BE49-F238E27FC236}">
              <a16:creationId xmlns:a16="http://schemas.microsoft.com/office/drawing/2014/main" id="{E304214A-76CD-442D-7518-9585028E2792}"/>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58</xdr:row>
      <xdr:rowOff>0</xdr:rowOff>
    </xdr:to>
    <xdr:sp macro="" textlink="">
      <xdr:nvSpPr>
        <xdr:cNvPr id="2472904" name="Text Box 2">
          <a:extLst>
            <a:ext uri="{FF2B5EF4-FFF2-40B4-BE49-F238E27FC236}">
              <a16:creationId xmlns:a16="http://schemas.microsoft.com/office/drawing/2014/main" id="{F59397D2-7E5E-15BF-63A6-578DD5649425}"/>
            </a:ext>
          </a:extLst>
        </xdr:cNvPr>
        <xdr:cNvSpPr txBox="1">
          <a:spLocks noChangeArrowheads="1"/>
        </xdr:cNvSpPr>
      </xdr:nvSpPr>
      <xdr:spPr bwMode="auto">
        <a:xfrm>
          <a:off x="3223260" y="10988040"/>
          <a:ext cx="2286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905" name="Text Box 2">
          <a:extLst>
            <a:ext uri="{FF2B5EF4-FFF2-40B4-BE49-F238E27FC236}">
              <a16:creationId xmlns:a16="http://schemas.microsoft.com/office/drawing/2014/main" id="{DA682954-81DD-E328-6E5F-3E9E9B4E5DA4}"/>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906" name="Text Box 2">
          <a:extLst>
            <a:ext uri="{FF2B5EF4-FFF2-40B4-BE49-F238E27FC236}">
              <a16:creationId xmlns:a16="http://schemas.microsoft.com/office/drawing/2014/main" id="{FE493A41-1427-8EA1-C9F0-3524AC87E261}"/>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907" name="Text Box 2">
          <a:extLst>
            <a:ext uri="{FF2B5EF4-FFF2-40B4-BE49-F238E27FC236}">
              <a16:creationId xmlns:a16="http://schemas.microsoft.com/office/drawing/2014/main" id="{1EBAE830-FD85-8467-0618-C5D7520F993E}"/>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908" name="Text Box 6">
          <a:extLst>
            <a:ext uri="{FF2B5EF4-FFF2-40B4-BE49-F238E27FC236}">
              <a16:creationId xmlns:a16="http://schemas.microsoft.com/office/drawing/2014/main" id="{1A5A956E-D201-702D-07DE-475130C2DD15}"/>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58</xdr:row>
      <xdr:rowOff>0</xdr:rowOff>
    </xdr:to>
    <xdr:sp macro="" textlink="">
      <xdr:nvSpPr>
        <xdr:cNvPr id="2472909" name="Text Box 2">
          <a:extLst>
            <a:ext uri="{FF2B5EF4-FFF2-40B4-BE49-F238E27FC236}">
              <a16:creationId xmlns:a16="http://schemas.microsoft.com/office/drawing/2014/main" id="{2A6F0EAF-6D47-A794-4761-6C717D550D1D}"/>
            </a:ext>
          </a:extLst>
        </xdr:cNvPr>
        <xdr:cNvSpPr txBox="1">
          <a:spLocks noChangeArrowheads="1"/>
        </xdr:cNvSpPr>
      </xdr:nvSpPr>
      <xdr:spPr bwMode="auto">
        <a:xfrm>
          <a:off x="3223260" y="1098804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58</xdr:row>
      <xdr:rowOff>0</xdr:rowOff>
    </xdr:to>
    <xdr:sp macro="" textlink="">
      <xdr:nvSpPr>
        <xdr:cNvPr id="2472910" name="Text Box 2">
          <a:extLst>
            <a:ext uri="{FF2B5EF4-FFF2-40B4-BE49-F238E27FC236}">
              <a16:creationId xmlns:a16="http://schemas.microsoft.com/office/drawing/2014/main" id="{B7021D0A-B28E-8738-AC54-A8B7B75BA859}"/>
            </a:ext>
          </a:extLst>
        </xdr:cNvPr>
        <xdr:cNvSpPr txBox="1">
          <a:spLocks noChangeArrowheads="1"/>
        </xdr:cNvSpPr>
      </xdr:nvSpPr>
      <xdr:spPr bwMode="auto">
        <a:xfrm>
          <a:off x="3223260" y="10988040"/>
          <a:ext cx="2286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99060</xdr:colOff>
      <xdr:row>56</xdr:row>
      <xdr:rowOff>0</xdr:rowOff>
    </xdr:from>
    <xdr:to>
      <xdr:col>33</xdr:col>
      <xdr:colOff>0</xdr:colOff>
      <xdr:row>58</xdr:row>
      <xdr:rowOff>0</xdr:rowOff>
    </xdr:to>
    <xdr:sp macro="" textlink="">
      <xdr:nvSpPr>
        <xdr:cNvPr id="2472911" name="Text Box 2">
          <a:extLst>
            <a:ext uri="{FF2B5EF4-FFF2-40B4-BE49-F238E27FC236}">
              <a16:creationId xmlns:a16="http://schemas.microsoft.com/office/drawing/2014/main" id="{716EA124-0C03-AED5-70AC-1EA16E35E45E}"/>
            </a:ext>
          </a:extLst>
        </xdr:cNvPr>
        <xdr:cNvSpPr txBox="1">
          <a:spLocks noChangeArrowheads="1"/>
        </xdr:cNvSpPr>
      </xdr:nvSpPr>
      <xdr:spPr bwMode="auto">
        <a:xfrm>
          <a:off x="7947660" y="10988040"/>
          <a:ext cx="16002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12" name="Text Box 6">
          <a:extLst>
            <a:ext uri="{FF2B5EF4-FFF2-40B4-BE49-F238E27FC236}">
              <a16:creationId xmlns:a16="http://schemas.microsoft.com/office/drawing/2014/main" id="{0AECA996-E4E9-DD21-99FC-6B1381E0D7C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13" name="Text Box 2">
          <a:extLst>
            <a:ext uri="{FF2B5EF4-FFF2-40B4-BE49-F238E27FC236}">
              <a16:creationId xmlns:a16="http://schemas.microsoft.com/office/drawing/2014/main" id="{6EEDE5E9-85B5-576F-A3E4-9431EF28D31C}"/>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14" name="Text Box 2">
          <a:extLst>
            <a:ext uri="{FF2B5EF4-FFF2-40B4-BE49-F238E27FC236}">
              <a16:creationId xmlns:a16="http://schemas.microsoft.com/office/drawing/2014/main" id="{359FD7B2-C91B-1C18-717B-2002CAA0A9F9}"/>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15" name="Text Box 2">
          <a:extLst>
            <a:ext uri="{FF2B5EF4-FFF2-40B4-BE49-F238E27FC236}">
              <a16:creationId xmlns:a16="http://schemas.microsoft.com/office/drawing/2014/main" id="{313BF709-3C0B-BC1A-FA25-941999D2B88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16" name="Text Box 2">
          <a:extLst>
            <a:ext uri="{FF2B5EF4-FFF2-40B4-BE49-F238E27FC236}">
              <a16:creationId xmlns:a16="http://schemas.microsoft.com/office/drawing/2014/main" id="{672CEBA3-9B98-7670-995F-7B9F73A469B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17" name="Text Box 2">
          <a:extLst>
            <a:ext uri="{FF2B5EF4-FFF2-40B4-BE49-F238E27FC236}">
              <a16:creationId xmlns:a16="http://schemas.microsoft.com/office/drawing/2014/main" id="{A874B115-D147-D25D-4298-A8EEFE6C05B3}"/>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18" name="Text Box 6">
          <a:extLst>
            <a:ext uri="{FF2B5EF4-FFF2-40B4-BE49-F238E27FC236}">
              <a16:creationId xmlns:a16="http://schemas.microsoft.com/office/drawing/2014/main" id="{6EA1DF2D-A606-B0B1-D221-6C86801763DF}"/>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19" name="Text Box 2">
          <a:extLst>
            <a:ext uri="{FF2B5EF4-FFF2-40B4-BE49-F238E27FC236}">
              <a16:creationId xmlns:a16="http://schemas.microsoft.com/office/drawing/2014/main" id="{0DBCC567-D4A8-4AD7-D6DF-E1BF546C8DA0}"/>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20" name="Text Box 2">
          <a:extLst>
            <a:ext uri="{FF2B5EF4-FFF2-40B4-BE49-F238E27FC236}">
              <a16:creationId xmlns:a16="http://schemas.microsoft.com/office/drawing/2014/main" id="{537DF0D9-6996-C1DB-5DB0-0DD053CF3D80}"/>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21" name="Text Box 2">
          <a:extLst>
            <a:ext uri="{FF2B5EF4-FFF2-40B4-BE49-F238E27FC236}">
              <a16:creationId xmlns:a16="http://schemas.microsoft.com/office/drawing/2014/main" id="{CAB6895A-D6D4-35D4-216D-57B06795A1F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22" name="Text Box 2">
          <a:extLst>
            <a:ext uri="{FF2B5EF4-FFF2-40B4-BE49-F238E27FC236}">
              <a16:creationId xmlns:a16="http://schemas.microsoft.com/office/drawing/2014/main" id="{FB2AE470-A8A4-CD13-A363-EB42C70DFC8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23" name="Text Box 6">
          <a:extLst>
            <a:ext uri="{FF2B5EF4-FFF2-40B4-BE49-F238E27FC236}">
              <a16:creationId xmlns:a16="http://schemas.microsoft.com/office/drawing/2014/main" id="{AAB3252B-9DB8-0331-7F4B-D3283A5A0A9C}"/>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24" name="Text Box 2">
          <a:extLst>
            <a:ext uri="{FF2B5EF4-FFF2-40B4-BE49-F238E27FC236}">
              <a16:creationId xmlns:a16="http://schemas.microsoft.com/office/drawing/2014/main" id="{5134EE7B-79C0-4B60-E6D5-B9F81D2F43F8}"/>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25" name="Text Box 2">
          <a:extLst>
            <a:ext uri="{FF2B5EF4-FFF2-40B4-BE49-F238E27FC236}">
              <a16:creationId xmlns:a16="http://schemas.microsoft.com/office/drawing/2014/main" id="{8F0B0341-E65D-CF25-9A58-446A0016D23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26" name="Text Box 2">
          <a:extLst>
            <a:ext uri="{FF2B5EF4-FFF2-40B4-BE49-F238E27FC236}">
              <a16:creationId xmlns:a16="http://schemas.microsoft.com/office/drawing/2014/main" id="{11ECEA31-FED3-5A3C-F8D8-F1F1E420B79D}"/>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27" name="Text Box 2">
          <a:extLst>
            <a:ext uri="{FF2B5EF4-FFF2-40B4-BE49-F238E27FC236}">
              <a16:creationId xmlns:a16="http://schemas.microsoft.com/office/drawing/2014/main" id="{FEBE4749-7DE2-5E58-8882-BBEABD6FE451}"/>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28" name="Text Box 6">
          <a:extLst>
            <a:ext uri="{FF2B5EF4-FFF2-40B4-BE49-F238E27FC236}">
              <a16:creationId xmlns:a16="http://schemas.microsoft.com/office/drawing/2014/main" id="{032E92A7-DF5C-E7AD-3434-934B99B77F89}"/>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29" name="Text Box 2">
          <a:extLst>
            <a:ext uri="{FF2B5EF4-FFF2-40B4-BE49-F238E27FC236}">
              <a16:creationId xmlns:a16="http://schemas.microsoft.com/office/drawing/2014/main" id="{02A20F58-6C5B-C433-52D2-BB59C8E256B5}"/>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30" name="Text Box 2">
          <a:extLst>
            <a:ext uri="{FF2B5EF4-FFF2-40B4-BE49-F238E27FC236}">
              <a16:creationId xmlns:a16="http://schemas.microsoft.com/office/drawing/2014/main" id="{D66B9B08-15DF-AD9F-78AD-53C29AE262A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31" name="Text Box 2">
          <a:extLst>
            <a:ext uri="{FF2B5EF4-FFF2-40B4-BE49-F238E27FC236}">
              <a16:creationId xmlns:a16="http://schemas.microsoft.com/office/drawing/2014/main" id="{FFC00297-659C-D113-3899-CCA75D8708CC}"/>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32" name="Text Box 2">
          <a:extLst>
            <a:ext uri="{FF2B5EF4-FFF2-40B4-BE49-F238E27FC236}">
              <a16:creationId xmlns:a16="http://schemas.microsoft.com/office/drawing/2014/main" id="{0A6779F1-05A8-E6C8-18A0-98E040BDA534}"/>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33" name="Text Box 2">
          <a:extLst>
            <a:ext uri="{FF2B5EF4-FFF2-40B4-BE49-F238E27FC236}">
              <a16:creationId xmlns:a16="http://schemas.microsoft.com/office/drawing/2014/main" id="{A560EB17-9446-A017-4BCA-38AE09459F1E}"/>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91440</xdr:colOff>
      <xdr:row>57</xdr:row>
      <xdr:rowOff>0</xdr:rowOff>
    </xdr:to>
    <xdr:sp macro="" textlink="">
      <xdr:nvSpPr>
        <xdr:cNvPr id="2472934" name="Text Box 6">
          <a:extLst>
            <a:ext uri="{FF2B5EF4-FFF2-40B4-BE49-F238E27FC236}">
              <a16:creationId xmlns:a16="http://schemas.microsoft.com/office/drawing/2014/main" id="{F7C52EA5-C53B-6749-DFCE-91C69272DCAB}"/>
            </a:ext>
          </a:extLst>
        </xdr:cNvPr>
        <xdr:cNvSpPr txBox="1">
          <a:spLocks noChangeArrowheads="1"/>
        </xdr:cNvSpPr>
      </xdr:nvSpPr>
      <xdr:spPr bwMode="auto">
        <a:xfrm>
          <a:off x="3223260" y="1098804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35" name="Text Box 2">
          <a:extLst>
            <a:ext uri="{FF2B5EF4-FFF2-40B4-BE49-F238E27FC236}">
              <a16:creationId xmlns:a16="http://schemas.microsoft.com/office/drawing/2014/main" id="{1C8BD9AD-B2F3-CB69-66F0-B88FA4985D8D}"/>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91440</xdr:rowOff>
    </xdr:to>
    <xdr:sp macro="" textlink="">
      <xdr:nvSpPr>
        <xdr:cNvPr id="2472936" name="Text Box 2">
          <a:extLst>
            <a:ext uri="{FF2B5EF4-FFF2-40B4-BE49-F238E27FC236}">
              <a16:creationId xmlns:a16="http://schemas.microsoft.com/office/drawing/2014/main" id="{4FE84C32-D386-800B-483C-1D9E2728354B}"/>
            </a:ext>
          </a:extLst>
        </xdr:cNvPr>
        <xdr:cNvSpPr txBox="1">
          <a:spLocks noChangeArrowheads="1"/>
        </xdr:cNvSpPr>
      </xdr:nvSpPr>
      <xdr:spPr bwMode="auto">
        <a:xfrm>
          <a:off x="3223260" y="1098804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91440</xdr:rowOff>
    </xdr:to>
    <xdr:sp macro="" textlink="">
      <xdr:nvSpPr>
        <xdr:cNvPr id="2472937" name="Text Box 2">
          <a:extLst>
            <a:ext uri="{FF2B5EF4-FFF2-40B4-BE49-F238E27FC236}">
              <a16:creationId xmlns:a16="http://schemas.microsoft.com/office/drawing/2014/main" id="{1862FA58-2BFB-5113-6836-E7889773C260}"/>
            </a:ext>
          </a:extLst>
        </xdr:cNvPr>
        <xdr:cNvSpPr txBox="1">
          <a:spLocks noChangeArrowheads="1"/>
        </xdr:cNvSpPr>
      </xdr:nvSpPr>
      <xdr:spPr bwMode="auto">
        <a:xfrm>
          <a:off x="3223260" y="1098804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91440</xdr:rowOff>
    </xdr:to>
    <xdr:sp macro="" textlink="">
      <xdr:nvSpPr>
        <xdr:cNvPr id="2472938" name="Text Box 2">
          <a:extLst>
            <a:ext uri="{FF2B5EF4-FFF2-40B4-BE49-F238E27FC236}">
              <a16:creationId xmlns:a16="http://schemas.microsoft.com/office/drawing/2014/main" id="{8613D3AC-6B28-F6DD-BF9F-F6BA1F650066}"/>
            </a:ext>
          </a:extLst>
        </xdr:cNvPr>
        <xdr:cNvSpPr txBox="1">
          <a:spLocks noChangeArrowheads="1"/>
        </xdr:cNvSpPr>
      </xdr:nvSpPr>
      <xdr:spPr bwMode="auto">
        <a:xfrm>
          <a:off x="3223260" y="1098804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91440</xdr:rowOff>
    </xdr:to>
    <xdr:sp macro="" textlink="">
      <xdr:nvSpPr>
        <xdr:cNvPr id="2472939" name="Text Box 2">
          <a:extLst>
            <a:ext uri="{FF2B5EF4-FFF2-40B4-BE49-F238E27FC236}">
              <a16:creationId xmlns:a16="http://schemas.microsoft.com/office/drawing/2014/main" id="{9FC31E99-0CA0-B3F3-2249-DB0B55F6E0C9}"/>
            </a:ext>
          </a:extLst>
        </xdr:cNvPr>
        <xdr:cNvSpPr txBox="1">
          <a:spLocks noChangeArrowheads="1"/>
        </xdr:cNvSpPr>
      </xdr:nvSpPr>
      <xdr:spPr bwMode="auto">
        <a:xfrm>
          <a:off x="3223260" y="1098804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40" name="Text Box 2">
          <a:extLst>
            <a:ext uri="{FF2B5EF4-FFF2-40B4-BE49-F238E27FC236}">
              <a16:creationId xmlns:a16="http://schemas.microsoft.com/office/drawing/2014/main" id="{1AD5FCF6-986C-9CBD-82A1-787BFF18CA70}"/>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41" name="Text Box 2">
          <a:extLst>
            <a:ext uri="{FF2B5EF4-FFF2-40B4-BE49-F238E27FC236}">
              <a16:creationId xmlns:a16="http://schemas.microsoft.com/office/drawing/2014/main" id="{1ADCF1C1-7AE6-08AE-4B9C-AB27737DC01E}"/>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42" name="Text Box 2">
          <a:extLst>
            <a:ext uri="{FF2B5EF4-FFF2-40B4-BE49-F238E27FC236}">
              <a16:creationId xmlns:a16="http://schemas.microsoft.com/office/drawing/2014/main" id="{08369FA5-E07B-6876-8E83-21C55566E5A6}"/>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43" name="Text Box 2">
          <a:extLst>
            <a:ext uri="{FF2B5EF4-FFF2-40B4-BE49-F238E27FC236}">
              <a16:creationId xmlns:a16="http://schemas.microsoft.com/office/drawing/2014/main" id="{FD331C01-6A05-F5F1-9805-98889FB69E8D}"/>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44" name="Text Box 2">
          <a:extLst>
            <a:ext uri="{FF2B5EF4-FFF2-40B4-BE49-F238E27FC236}">
              <a16:creationId xmlns:a16="http://schemas.microsoft.com/office/drawing/2014/main" id="{B1E5F164-295E-9E4A-55E7-65910B0F0CC4}"/>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45" name="Text Box 2">
          <a:extLst>
            <a:ext uri="{FF2B5EF4-FFF2-40B4-BE49-F238E27FC236}">
              <a16:creationId xmlns:a16="http://schemas.microsoft.com/office/drawing/2014/main" id="{83ED5543-EC3B-37E1-C46B-88434904C64F}"/>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46" name="Text Box 2">
          <a:extLst>
            <a:ext uri="{FF2B5EF4-FFF2-40B4-BE49-F238E27FC236}">
              <a16:creationId xmlns:a16="http://schemas.microsoft.com/office/drawing/2014/main" id="{E4C7628E-83F6-658E-F92A-7A82BE484922}"/>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47" name="Text Box 2">
          <a:extLst>
            <a:ext uri="{FF2B5EF4-FFF2-40B4-BE49-F238E27FC236}">
              <a16:creationId xmlns:a16="http://schemas.microsoft.com/office/drawing/2014/main" id="{A9FD34B0-A139-B90D-F147-9DF663E803E5}"/>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48" name="Text Box 2">
          <a:extLst>
            <a:ext uri="{FF2B5EF4-FFF2-40B4-BE49-F238E27FC236}">
              <a16:creationId xmlns:a16="http://schemas.microsoft.com/office/drawing/2014/main" id="{FE3862C6-834B-D39D-BE8B-56CFA4C63739}"/>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49" name="Text Box 2">
          <a:extLst>
            <a:ext uri="{FF2B5EF4-FFF2-40B4-BE49-F238E27FC236}">
              <a16:creationId xmlns:a16="http://schemas.microsoft.com/office/drawing/2014/main" id="{4374685A-389C-39C4-BA31-08F796A6D8DE}"/>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50" name="Text Box 2">
          <a:extLst>
            <a:ext uri="{FF2B5EF4-FFF2-40B4-BE49-F238E27FC236}">
              <a16:creationId xmlns:a16="http://schemas.microsoft.com/office/drawing/2014/main" id="{F2725117-C34F-A754-B1F1-1F24285C7286}"/>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51" name="Text Box 2">
          <a:extLst>
            <a:ext uri="{FF2B5EF4-FFF2-40B4-BE49-F238E27FC236}">
              <a16:creationId xmlns:a16="http://schemas.microsoft.com/office/drawing/2014/main" id="{884D9EBC-566F-EE20-0235-F17A95B8A327}"/>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52" name="Text Box 2">
          <a:extLst>
            <a:ext uri="{FF2B5EF4-FFF2-40B4-BE49-F238E27FC236}">
              <a16:creationId xmlns:a16="http://schemas.microsoft.com/office/drawing/2014/main" id="{81D6CBBA-242C-C7FF-CA14-B1B6AD2EE432}"/>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53" name="Text Box 2">
          <a:extLst>
            <a:ext uri="{FF2B5EF4-FFF2-40B4-BE49-F238E27FC236}">
              <a16:creationId xmlns:a16="http://schemas.microsoft.com/office/drawing/2014/main" id="{2B5D2C21-4EBD-46B3-9D7F-EF61A36E05E2}"/>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54" name="Text Box 2">
          <a:extLst>
            <a:ext uri="{FF2B5EF4-FFF2-40B4-BE49-F238E27FC236}">
              <a16:creationId xmlns:a16="http://schemas.microsoft.com/office/drawing/2014/main" id="{CD8EFC24-5C10-15EA-8D94-AA2A4549AA15}"/>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55" name="Text Box 2">
          <a:extLst>
            <a:ext uri="{FF2B5EF4-FFF2-40B4-BE49-F238E27FC236}">
              <a16:creationId xmlns:a16="http://schemas.microsoft.com/office/drawing/2014/main" id="{2DA53BB7-EDF7-5D4B-BD71-9DCA5245AB97}"/>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56" name="Text Box 2">
          <a:extLst>
            <a:ext uri="{FF2B5EF4-FFF2-40B4-BE49-F238E27FC236}">
              <a16:creationId xmlns:a16="http://schemas.microsoft.com/office/drawing/2014/main" id="{18C1102E-2695-9436-E6C5-99F3BE2D2F24}"/>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57" name="Text Box 2">
          <a:extLst>
            <a:ext uri="{FF2B5EF4-FFF2-40B4-BE49-F238E27FC236}">
              <a16:creationId xmlns:a16="http://schemas.microsoft.com/office/drawing/2014/main" id="{E5C54949-5146-C9C8-3825-A4904CAC8FC3}"/>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58" name="Text Box 2">
          <a:extLst>
            <a:ext uri="{FF2B5EF4-FFF2-40B4-BE49-F238E27FC236}">
              <a16:creationId xmlns:a16="http://schemas.microsoft.com/office/drawing/2014/main" id="{E99017CA-3C45-07A5-9524-2D0A2AF830FF}"/>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59" name="Text Box 2">
          <a:extLst>
            <a:ext uri="{FF2B5EF4-FFF2-40B4-BE49-F238E27FC236}">
              <a16:creationId xmlns:a16="http://schemas.microsoft.com/office/drawing/2014/main" id="{9AB932B4-7A4E-251A-7E6D-B3B6002389B0}"/>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60" name="Text Box 2">
          <a:extLst>
            <a:ext uri="{FF2B5EF4-FFF2-40B4-BE49-F238E27FC236}">
              <a16:creationId xmlns:a16="http://schemas.microsoft.com/office/drawing/2014/main" id="{1C17DDD1-C307-4FDD-974F-8CE24FF5825F}"/>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61" name="Text Box 2">
          <a:extLst>
            <a:ext uri="{FF2B5EF4-FFF2-40B4-BE49-F238E27FC236}">
              <a16:creationId xmlns:a16="http://schemas.microsoft.com/office/drawing/2014/main" id="{A8BEEFBB-3921-D484-04B7-517D0A9B85D0}"/>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62" name="Text Box 2">
          <a:extLst>
            <a:ext uri="{FF2B5EF4-FFF2-40B4-BE49-F238E27FC236}">
              <a16:creationId xmlns:a16="http://schemas.microsoft.com/office/drawing/2014/main" id="{F7D610AC-663E-4380-5697-1FE143DFE618}"/>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63" name="Text Box 2">
          <a:extLst>
            <a:ext uri="{FF2B5EF4-FFF2-40B4-BE49-F238E27FC236}">
              <a16:creationId xmlns:a16="http://schemas.microsoft.com/office/drawing/2014/main" id="{41C706FB-CE6C-2958-72E2-DD9326F1C62C}"/>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64" name="Text Box 2">
          <a:extLst>
            <a:ext uri="{FF2B5EF4-FFF2-40B4-BE49-F238E27FC236}">
              <a16:creationId xmlns:a16="http://schemas.microsoft.com/office/drawing/2014/main" id="{0EB9CF16-2F4E-6559-9450-6750976D49C1}"/>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65" name="Text Box 2">
          <a:extLst>
            <a:ext uri="{FF2B5EF4-FFF2-40B4-BE49-F238E27FC236}">
              <a16:creationId xmlns:a16="http://schemas.microsoft.com/office/drawing/2014/main" id="{8479436A-5437-CA1B-CAD6-82ADE7934162}"/>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66" name="Text Box 2">
          <a:extLst>
            <a:ext uri="{FF2B5EF4-FFF2-40B4-BE49-F238E27FC236}">
              <a16:creationId xmlns:a16="http://schemas.microsoft.com/office/drawing/2014/main" id="{F31F9A2C-816D-46B6-B010-31E0F7B22DC5}"/>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67" name="Text Box 2">
          <a:extLst>
            <a:ext uri="{FF2B5EF4-FFF2-40B4-BE49-F238E27FC236}">
              <a16:creationId xmlns:a16="http://schemas.microsoft.com/office/drawing/2014/main" id="{37DB711D-0932-BB79-7C3F-E7692A40D057}"/>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68" name="Text Box 2">
          <a:extLst>
            <a:ext uri="{FF2B5EF4-FFF2-40B4-BE49-F238E27FC236}">
              <a16:creationId xmlns:a16="http://schemas.microsoft.com/office/drawing/2014/main" id="{6D2B5D2A-0F41-F890-5AFC-FABDFAE8EF4A}"/>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69" name="Text Box 2">
          <a:extLst>
            <a:ext uri="{FF2B5EF4-FFF2-40B4-BE49-F238E27FC236}">
              <a16:creationId xmlns:a16="http://schemas.microsoft.com/office/drawing/2014/main" id="{D5BE79C2-B5F6-B83F-0619-FA875C23CB7A}"/>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70" name="Text Box 2">
          <a:extLst>
            <a:ext uri="{FF2B5EF4-FFF2-40B4-BE49-F238E27FC236}">
              <a16:creationId xmlns:a16="http://schemas.microsoft.com/office/drawing/2014/main" id="{BD75BC9D-C94D-3DE0-C87C-AC2329FE0178}"/>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71" name="Text Box 2">
          <a:extLst>
            <a:ext uri="{FF2B5EF4-FFF2-40B4-BE49-F238E27FC236}">
              <a16:creationId xmlns:a16="http://schemas.microsoft.com/office/drawing/2014/main" id="{44462B2F-D82E-044A-FB8D-7841AB2F01FC}"/>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72" name="Text Box 2">
          <a:extLst>
            <a:ext uri="{FF2B5EF4-FFF2-40B4-BE49-F238E27FC236}">
              <a16:creationId xmlns:a16="http://schemas.microsoft.com/office/drawing/2014/main" id="{CDB9E41D-FAE0-A3FF-C951-2349DAD3BD70}"/>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73" name="Text Box 2">
          <a:extLst>
            <a:ext uri="{FF2B5EF4-FFF2-40B4-BE49-F238E27FC236}">
              <a16:creationId xmlns:a16="http://schemas.microsoft.com/office/drawing/2014/main" id="{73500F40-438E-D5E7-C5AB-3F3B539F5BD5}"/>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74" name="Text Box 2">
          <a:extLst>
            <a:ext uri="{FF2B5EF4-FFF2-40B4-BE49-F238E27FC236}">
              <a16:creationId xmlns:a16="http://schemas.microsoft.com/office/drawing/2014/main" id="{A9346C38-78E8-2CBF-1747-D8DFF24575F3}"/>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75" name="Text Box 2">
          <a:extLst>
            <a:ext uri="{FF2B5EF4-FFF2-40B4-BE49-F238E27FC236}">
              <a16:creationId xmlns:a16="http://schemas.microsoft.com/office/drawing/2014/main" id="{C0E8AAF4-6442-321A-F0DC-2D2672850774}"/>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76" name="Text Box 2">
          <a:extLst>
            <a:ext uri="{FF2B5EF4-FFF2-40B4-BE49-F238E27FC236}">
              <a16:creationId xmlns:a16="http://schemas.microsoft.com/office/drawing/2014/main" id="{0C1390A9-C232-D422-5304-FF75443D93DE}"/>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77" name="Text Box 2">
          <a:extLst>
            <a:ext uri="{FF2B5EF4-FFF2-40B4-BE49-F238E27FC236}">
              <a16:creationId xmlns:a16="http://schemas.microsoft.com/office/drawing/2014/main" id="{589B7751-9D40-D16A-CC30-9BF164D16F72}"/>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78" name="Text Box 2">
          <a:extLst>
            <a:ext uri="{FF2B5EF4-FFF2-40B4-BE49-F238E27FC236}">
              <a16:creationId xmlns:a16="http://schemas.microsoft.com/office/drawing/2014/main" id="{49CDF178-06CD-82FE-E56C-EADCA9A3C9C4}"/>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79" name="Text Box 2">
          <a:extLst>
            <a:ext uri="{FF2B5EF4-FFF2-40B4-BE49-F238E27FC236}">
              <a16:creationId xmlns:a16="http://schemas.microsoft.com/office/drawing/2014/main" id="{5BCD757E-E7A7-E013-C892-BCAEB44A26D7}"/>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80" name="Text Box 2">
          <a:extLst>
            <a:ext uri="{FF2B5EF4-FFF2-40B4-BE49-F238E27FC236}">
              <a16:creationId xmlns:a16="http://schemas.microsoft.com/office/drawing/2014/main" id="{E3CAA033-6C17-C6E0-0D34-886104FFE279}"/>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81" name="Text Box 2">
          <a:extLst>
            <a:ext uri="{FF2B5EF4-FFF2-40B4-BE49-F238E27FC236}">
              <a16:creationId xmlns:a16="http://schemas.microsoft.com/office/drawing/2014/main" id="{48BC8CDD-32A2-2D22-67B8-51A36739B4BB}"/>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82" name="Text Box 2">
          <a:extLst>
            <a:ext uri="{FF2B5EF4-FFF2-40B4-BE49-F238E27FC236}">
              <a16:creationId xmlns:a16="http://schemas.microsoft.com/office/drawing/2014/main" id="{F228460C-9DB9-2BBC-F907-137E7BC972A4}"/>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83" name="Text Box 2">
          <a:extLst>
            <a:ext uri="{FF2B5EF4-FFF2-40B4-BE49-F238E27FC236}">
              <a16:creationId xmlns:a16="http://schemas.microsoft.com/office/drawing/2014/main" id="{F68D17FF-9A59-EE84-DEB3-529EAEBA59DC}"/>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84" name="Text Box 2">
          <a:extLst>
            <a:ext uri="{FF2B5EF4-FFF2-40B4-BE49-F238E27FC236}">
              <a16:creationId xmlns:a16="http://schemas.microsoft.com/office/drawing/2014/main" id="{5E1F72C0-58D3-E502-ABE8-D35E28865D8E}"/>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85" name="Text Box 2">
          <a:extLst>
            <a:ext uri="{FF2B5EF4-FFF2-40B4-BE49-F238E27FC236}">
              <a16:creationId xmlns:a16="http://schemas.microsoft.com/office/drawing/2014/main" id="{4ABDB0CA-F4C8-3B1E-A2EE-0042CF681241}"/>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86" name="Text Box 2">
          <a:extLst>
            <a:ext uri="{FF2B5EF4-FFF2-40B4-BE49-F238E27FC236}">
              <a16:creationId xmlns:a16="http://schemas.microsoft.com/office/drawing/2014/main" id="{06C8D8EC-E9D9-5498-2BA8-07BED1B29C60}"/>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87" name="Text Box 2">
          <a:extLst>
            <a:ext uri="{FF2B5EF4-FFF2-40B4-BE49-F238E27FC236}">
              <a16:creationId xmlns:a16="http://schemas.microsoft.com/office/drawing/2014/main" id="{0D4DC3E1-47B2-C6F1-D4D9-CF02D90E7068}"/>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88" name="Text Box 2">
          <a:extLst>
            <a:ext uri="{FF2B5EF4-FFF2-40B4-BE49-F238E27FC236}">
              <a16:creationId xmlns:a16="http://schemas.microsoft.com/office/drawing/2014/main" id="{2026CF50-1216-14A2-0EEE-14472B727434}"/>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89" name="Text Box 2">
          <a:extLst>
            <a:ext uri="{FF2B5EF4-FFF2-40B4-BE49-F238E27FC236}">
              <a16:creationId xmlns:a16="http://schemas.microsoft.com/office/drawing/2014/main" id="{99CA95D0-296F-E635-BA8E-0DC1267F9C98}"/>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90" name="Text Box 2">
          <a:extLst>
            <a:ext uri="{FF2B5EF4-FFF2-40B4-BE49-F238E27FC236}">
              <a16:creationId xmlns:a16="http://schemas.microsoft.com/office/drawing/2014/main" id="{A0B52AEE-D45B-84C9-4303-42FAA3035F1A}"/>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91" name="Text Box 2">
          <a:extLst>
            <a:ext uri="{FF2B5EF4-FFF2-40B4-BE49-F238E27FC236}">
              <a16:creationId xmlns:a16="http://schemas.microsoft.com/office/drawing/2014/main" id="{0D4A1A81-1DF2-E62A-4A30-C0A10FF3B949}"/>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92" name="Text Box 2">
          <a:extLst>
            <a:ext uri="{FF2B5EF4-FFF2-40B4-BE49-F238E27FC236}">
              <a16:creationId xmlns:a16="http://schemas.microsoft.com/office/drawing/2014/main" id="{5DC68C92-5AF3-5633-6C1C-A68FA090451E}"/>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93" name="Text Box 2">
          <a:extLst>
            <a:ext uri="{FF2B5EF4-FFF2-40B4-BE49-F238E27FC236}">
              <a16:creationId xmlns:a16="http://schemas.microsoft.com/office/drawing/2014/main" id="{92EEC98F-6248-9B3D-F829-B05A8BC61C7F}"/>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94" name="Text Box 2">
          <a:extLst>
            <a:ext uri="{FF2B5EF4-FFF2-40B4-BE49-F238E27FC236}">
              <a16:creationId xmlns:a16="http://schemas.microsoft.com/office/drawing/2014/main" id="{EAC5A8B6-D226-3708-B05C-4B048B5EB3B7}"/>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95" name="Text Box 2">
          <a:extLst>
            <a:ext uri="{FF2B5EF4-FFF2-40B4-BE49-F238E27FC236}">
              <a16:creationId xmlns:a16="http://schemas.microsoft.com/office/drawing/2014/main" id="{01298C61-8646-16F2-86BA-68F4E1590332}"/>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96" name="Text Box 2">
          <a:extLst>
            <a:ext uri="{FF2B5EF4-FFF2-40B4-BE49-F238E27FC236}">
              <a16:creationId xmlns:a16="http://schemas.microsoft.com/office/drawing/2014/main" id="{6FEBE46B-CD65-F9D0-D5E6-C04D6FAB6DAE}"/>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0</xdr:rowOff>
    </xdr:to>
    <xdr:sp macro="" textlink="">
      <xdr:nvSpPr>
        <xdr:cNvPr id="2472997" name="Text Box 2">
          <a:extLst>
            <a:ext uri="{FF2B5EF4-FFF2-40B4-BE49-F238E27FC236}">
              <a16:creationId xmlns:a16="http://schemas.microsoft.com/office/drawing/2014/main" id="{EE763D6A-5B8C-6A0B-560B-789B991D28A3}"/>
            </a:ext>
          </a:extLst>
        </xdr:cNvPr>
        <xdr:cNvSpPr txBox="1">
          <a:spLocks noChangeArrowheads="1"/>
        </xdr:cNvSpPr>
      </xdr:nvSpPr>
      <xdr:spPr bwMode="auto">
        <a:xfrm>
          <a:off x="3223260" y="1098804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56</xdr:row>
      <xdr:rowOff>0</xdr:rowOff>
    </xdr:from>
    <xdr:to>
      <xdr:col>13</xdr:col>
      <xdr:colOff>15240</xdr:colOff>
      <xdr:row>57</xdr:row>
      <xdr:rowOff>167640</xdr:rowOff>
    </xdr:to>
    <xdr:sp macro="" textlink="">
      <xdr:nvSpPr>
        <xdr:cNvPr id="2472998" name="Text Box 2">
          <a:extLst>
            <a:ext uri="{FF2B5EF4-FFF2-40B4-BE49-F238E27FC236}">
              <a16:creationId xmlns:a16="http://schemas.microsoft.com/office/drawing/2014/main" id="{4C638832-098F-CEB6-7C6D-E4FDFE8913E4}"/>
            </a:ext>
          </a:extLst>
        </xdr:cNvPr>
        <xdr:cNvSpPr txBox="1">
          <a:spLocks noChangeArrowheads="1"/>
        </xdr:cNvSpPr>
      </xdr:nvSpPr>
      <xdr:spPr bwMode="auto">
        <a:xfrm>
          <a:off x="3223260" y="1098804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312420</xdr:colOff>
      <xdr:row>65</xdr:row>
      <xdr:rowOff>198120</xdr:rowOff>
    </xdr:from>
    <xdr:to>
      <xdr:col>13</xdr:col>
      <xdr:colOff>15240</xdr:colOff>
      <xdr:row>67</xdr:row>
      <xdr:rowOff>15240</xdr:rowOff>
    </xdr:to>
    <xdr:sp macro="" textlink="">
      <xdr:nvSpPr>
        <xdr:cNvPr id="2472999" name="Text Box 2">
          <a:extLst>
            <a:ext uri="{FF2B5EF4-FFF2-40B4-BE49-F238E27FC236}">
              <a16:creationId xmlns:a16="http://schemas.microsoft.com/office/drawing/2014/main" id="{39222997-2786-8804-5BA6-B2779E153C80}"/>
            </a:ext>
          </a:extLst>
        </xdr:cNvPr>
        <xdr:cNvSpPr txBox="1">
          <a:spLocks noChangeArrowheads="1"/>
        </xdr:cNvSpPr>
      </xdr:nvSpPr>
      <xdr:spPr bwMode="auto">
        <a:xfrm>
          <a:off x="3223260" y="129692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00" name="Text Box 1">
          <a:extLst>
            <a:ext uri="{FF2B5EF4-FFF2-40B4-BE49-F238E27FC236}">
              <a16:creationId xmlns:a16="http://schemas.microsoft.com/office/drawing/2014/main" id="{D64C2DB9-0312-4A41-2D96-EED51123F52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01" name="Text Box 2">
          <a:extLst>
            <a:ext uri="{FF2B5EF4-FFF2-40B4-BE49-F238E27FC236}">
              <a16:creationId xmlns:a16="http://schemas.microsoft.com/office/drawing/2014/main" id="{31BB3E22-7483-6CD7-1BF9-1DA8F051890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02" name="Text Box 3">
          <a:extLst>
            <a:ext uri="{FF2B5EF4-FFF2-40B4-BE49-F238E27FC236}">
              <a16:creationId xmlns:a16="http://schemas.microsoft.com/office/drawing/2014/main" id="{33C41339-EBE9-CB89-D8C4-ADC5602A094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03" name="Text Box 4">
          <a:extLst>
            <a:ext uri="{FF2B5EF4-FFF2-40B4-BE49-F238E27FC236}">
              <a16:creationId xmlns:a16="http://schemas.microsoft.com/office/drawing/2014/main" id="{0D5EEB8D-C4FB-DED8-9DD6-688A5B8AC6B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04" name="Text Box 5">
          <a:extLst>
            <a:ext uri="{FF2B5EF4-FFF2-40B4-BE49-F238E27FC236}">
              <a16:creationId xmlns:a16="http://schemas.microsoft.com/office/drawing/2014/main" id="{DBE9C165-A0BB-2F9E-2215-330F0B019A4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05" name="Text Box 1">
          <a:extLst>
            <a:ext uri="{FF2B5EF4-FFF2-40B4-BE49-F238E27FC236}">
              <a16:creationId xmlns:a16="http://schemas.microsoft.com/office/drawing/2014/main" id="{09973B0E-D216-8B1B-A7E3-33A0014AE0D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06" name="Text Box 2">
          <a:extLst>
            <a:ext uri="{FF2B5EF4-FFF2-40B4-BE49-F238E27FC236}">
              <a16:creationId xmlns:a16="http://schemas.microsoft.com/office/drawing/2014/main" id="{70989DFD-CDD0-6ED7-97E0-66A9EA92379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07" name="Text Box 3">
          <a:extLst>
            <a:ext uri="{FF2B5EF4-FFF2-40B4-BE49-F238E27FC236}">
              <a16:creationId xmlns:a16="http://schemas.microsoft.com/office/drawing/2014/main" id="{7E4E1E7F-B61C-2EE6-733B-AD56723E500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08" name="Text Box 4">
          <a:extLst>
            <a:ext uri="{FF2B5EF4-FFF2-40B4-BE49-F238E27FC236}">
              <a16:creationId xmlns:a16="http://schemas.microsoft.com/office/drawing/2014/main" id="{7DAB697D-EB1B-0239-2A85-24E7E137DDD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09" name="Text Box 5">
          <a:extLst>
            <a:ext uri="{FF2B5EF4-FFF2-40B4-BE49-F238E27FC236}">
              <a16:creationId xmlns:a16="http://schemas.microsoft.com/office/drawing/2014/main" id="{A59FB2D3-8B8F-D42A-CCAA-0280BF519E9F}"/>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10" name="Text Box 6">
          <a:extLst>
            <a:ext uri="{FF2B5EF4-FFF2-40B4-BE49-F238E27FC236}">
              <a16:creationId xmlns:a16="http://schemas.microsoft.com/office/drawing/2014/main" id="{69F994E2-5461-B035-2943-824B37B7607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11" name="Text Box 7">
          <a:extLst>
            <a:ext uri="{FF2B5EF4-FFF2-40B4-BE49-F238E27FC236}">
              <a16:creationId xmlns:a16="http://schemas.microsoft.com/office/drawing/2014/main" id="{6A1454E5-484F-D7F0-7E4B-F484AB5175A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12" name="Text Box 8">
          <a:extLst>
            <a:ext uri="{FF2B5EF4-FFF2-40B4-BE49-F238E27FC236}">
              <a16:creationId xmlns:a16="http://schemas.microsoft.com/office/drawing/2014/main" id="{51319C9F-43C0-653A-13F7-FE1B757AD81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13" name="Text Box 7">
          <a:extLst>
            <a:ext uri="{FF2B5EF4-FFF2-40B4-BE49-F238E27FC236}">
              <a16:creationId xmlns:a16="http://schemas.microsoft.com/office/drawing/2014/main" id="{7168BD3A-14CF-3702-81AD-6D010424216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14" name="Text Box 8">
          <a:extLst>
            <a:ext uri="{FF2B5EF4-FFF2-40B4-BE49-F238E27FC236}">
              <a16:creationId xmlns:a16="http://schemas.microsoft.com/office/drawing/2014/main" id="{51374BA2-6689-9B7B-5097-E4D52B868E4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15" name="Text Box 7">
          <a:extLst>
            <a:ext uri="{FF2B5EF4-FFF2-40B4-BE49-F238E27FC236}">
              <a16:creationId xmlns:a16="http://schemas.microsoft.com/office/drawing/2014/main" id="{1C22BC55-01B3-5CD8-AFBA-EAF540522DC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213360</xdr:colOff>
      <xdr:row>127</xdr:row>
      <xdr:rowOff>0</xdr:rowOff>
    </xdr:from>
    <xdr:to>
      <xdr:col>14</xdr:col>
      <xdr:colOff>0</xdr:colOff>
      <xdr:row>128</xdr:row>
      <xdr:rowOff>15240</xdr:rowOff>
    </xdr:to>
    <xdr:sp macro="" textlink="">
      <xdr:nvSpPr>
        <xdr:cNvPr id="2473016" name="Text Box 8">
          <a:extLst>
            <a:ext uri="{FF2B5EF4-FFF2-40B4-BE49-F238E27FC236}">
              <a16:creationId xmlns:a16="http://schemas.microsoft.com/office/drawing/2014/main" id="{EFAC57B8-FD77-DC72-0FE7-5148AED4578B}"/>
            </a:ext>
          </a:extLst>
        </xdr:cNvPr>
        <xdr:cNvSpPr txBox="1">
          <a:spLocks noChangeArrowheads="1"/>
        </xdr:cNvSpPr>
      </xdr:nvSpPr>
      <xdr:spPr bwMode="auto">
        <a:xfrm>
          <a:off x="3436620" y="24414480"/>
          <a:ext cx="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17" name="Text Box 2">
          <a:extLst>
            <a:ext uri="{FF2B5EF4-FFF2-40B4-BE49-F238E27FC236}">
              <a16:creationId xmlns:a16="http://schemas.microsoft.com/office/drawing/2014/main" id="{B73D3599-00E1-ABAF-1BC2-9E6B1D450E4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18" name="Text Box 2">
          <a:extLst>
            <a:ext uri="{FF2B5EF4-FFF2-40B4-BE49-F238E27FC236}">
              <a16:creationId xmlns:a16="http://schemas.microsoft.com/office/drawing/2014/main" id="{A1EE8DB0-D203-D45B-1C15-94FFCD97ABA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19" name="Text Box 2">
          <a:extLst>
            <a:ext uri="{FF2B5EF4-FFF2-40B4-BE49-F238E27FC236}">
              <a16:creationId xmlns:a16="http://schemas.microsoft.com/office/drawing/2014/main" id="{D90A45C1-A1C4-3C41-9964-1F2480D819A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20" name="Text Box 2">
          <a:extLst>
            <a:ext uri="{FF2B5EF4-FFF2-40B4-BE49-F238E27FC236}">
              <a16:creationId xmlns:a16="http://schemas.microsoft.com/office/drawing/2014/main" id="{929BEA0D-185E-2677-D123-BA948F8578E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21" name="Text Box 2">
          <a:extLst>
            <a:ext uri="{FF2B5EF4-FFF2-40B4-BE49-F238E27FC236}">
              <a16:creationId xmlns:a16="http://schemas.microsoft.com/office/drawing/2014/main" id="{BFD0045E-9452-A6E9-E84A-EEC79E688AFB}"/>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22" name="Text Box 6">
          <a:extLst>
            <a:ext uri="{FF2B5EF4-FFF2-40B4-BE49-F238E27FC236}">
              <a16:creationId xmlns:a16="http://schemas.microsoft.com/office/drawing/2014/main" id="{C21FE004-179A-692B-8003-1B7B0812F2D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23" name="Text Box 2">
          <a:extLst>
            <a:ext uri="{FF2B5EF4-FFF2-40B4-BE49-F238E27FC236}">
              <a16:creationId xmlns:a16="http://schemas.microsoft.com/office/drawing/2014/main" id="{9D1BFEEE-9D9A-D9EE-9200-4838D4F405F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24" name="Text Box 2">
          <a:extLst>
            <a:ext uri="{FF2B5EF4-FFF2-40B4-BE49-F238E27FC236}">
              <a16:creationId xmlns:a16="http://schemas.microsoft.com/office/drawing/2014/main" id="{4F986561-862A-7194-3143-BCF46EB1854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25" name="Text Box 2">
          <a:extLst>
            <a:ext uri="{FF2B5EF4-FFF2-40B4-BE49-F238E27FC236}">
              <a16:creationId xmlns:a16="http://schemas.microsoft.com/office/drawing/2014/main" id="{AF6A4DA1-1398-9FE9-4FEE-41FC131F1F13}"/>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26" name="Text Box 6">
          <a:extLst>
            <a:ext uri="{FF2B5EF4-FFF2-40B4-BE49-F238E27FC236}">
              <a16:creationId xmlns:a16="http://schemas.microsoft.com/office/drawing/2014/main" id="{3EBCE68D-E60F-E60C-250B-C0E3D7B25EA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27" name="Text Box 2">
          <a:extLst>
            <a:ext uri="{FF2B5EF4-FFF2-40B4-BE49-F238E27FC236}">
              <a16:creationId xmlns:a16="http://schemas.microsoft.com/office/drawing/2014/main" id="{C2A222D8-B0B3-4683-87F9-7561A7406BF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28" name="Text Box 2">
          <a:extLst>
            <a:ext uri="{FF2B5EF4-FFF2-40B4-BE49-F238E27FC236}">
              <a16:creationId xmlns:a16="http://schemas.microsoft.com/office/drawing/2014/main" id="{4B8FEC7A-36A5-29AF-E789-EB555CF7EBC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29" name="Text Box 2">
          <a:extLst>
            <a:ext uri="{FF2B5EF4-FFF2-40B4-BE49-F238E27FC236}">
              <a16:creationId xmlns:a16="http://schemas.microsoft.com/office/drawing/2014/main" id="{20A6E5ED-FCE0-9326-EA31-829B68C9CCAA}"/>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30" name="Text Box 6">
          <a:extLst>
            <a:ext uri="{FF2B5EF4-FFF2-40B4-BE49-F238E27FC236}">
              <a16:creationId xmlns:a16="http://schemas.microsoft.com/office/drawing/2014/main" id="{DDDDBCEC-6940-068E-1E21-1CF0F1D05FC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31" name="Text Box 2">
          <a:extLst>
            <a:ext uri="{FF2B5EF4-FFF2-40B4-BE49-F238E27FC236}">
              <a16:creationId xmlns:a16="http://schemas.microsoft.com/office/drawing/2014/main" id="{C6265C3E-E7DD-172E-6F96-27999239EEC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32" name="Text Box 2">
          <a:extLst>
            <a:ext uri="{FF2B5EF4-FFF2-40B4-BE49-F238E27FC236}">
              <a16:creationId xmlns:a16="http://schemas.microsoft.com/office/drawing/2014/main" id="{03AD0C91-34F8-8FC6-0D10-F394588F24B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33" name="Text Box 2">
          <a:extLst>
            <a:ext uri="{FF2B5EF4-FFF2-40B4-BE49-F238E27FC236}">
              <a16:creationId xmlns:a16="http://schemas.microsoft.com/office/drawing/2014/main" id="{F7C40FE0-493E-2B96-5DA5-4CB657A8E62B}"/>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34" name="Text Box 6">
          <a:extLst>
            <a:ext uri="{FF2B5EF4-FFF2-40B4-BE49-F238E27FC236}">
              <a16:creationId xmlns:a16="http://schemas.microsoft.com/office/drawing/2014/main" id="{58533D20-294E-59AE-1661-D5AD0E919C7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35" name="Text Box 2">
          <a:extLst>
            <a:ext uri="{FF2B5EF4-FFF2-40B4-BE49-F238E27FC236}">
              <a16:creationId xmlns:a16="http://schemas.microsoft.com/office/drawing/2014/main" id="{4F1C0D96-DF7C-245C-7420-D835225FFFF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36" name="Text Box 2">
          <a:extLst>
            <a:ext uri="{FF2B5EF4-FFF2-40B4-BE49-F238E27FC236}">
              <a16:creationId xmlns:a16="http://schemas.microsoft.com/office/drawing/2014/main" id="{084FE7E2-FFF9-DD9D-8EB7-28E36CD115C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37" name="Text Box 2">
          <a:extLst>
            <a:ext uri="{FF2B5EF4-FFF2-40B4-BE49-F238E27FC236}">
              <a16:creationId xmlns:a16="http://schemas.microsoft.com/office/drawing/2014/main" id="{FB0E188C-61DE-640E-C645-888E7B12107B}"/>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38" name="Text Box 6">
          <a:extLst>
            <a:ext uri="{FF2B5EF4-FFF2-40B4-BE49-F238E27FC236}">
              <a16:creationId xmlns:a16="http://schemas.microsoft.com/office/drawing/2014/main" id="{EFFF7AB9-F9E5-CC10-DA16-EB44F6BEA25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39" name="Text Box 2">
          <a:extLst>
            <a:ext uri="{FF2B5EF4-FFF2-40B4-BE49-F238E27FC236}">
              <a16:creationId xmlns:a16="http://schemas.microsoft.com/office/drawing/2014/main" id="{2EA78A26-ACBF-F40A-DDFC-43CBED0DF19F}"/>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40" name="Text Box 2">
          <a:extLst>
            <a:ext uri="{FF2B5EF4-FFF2-40B4-BE49-F238E27FC236}">
              <a16:creationId xmlns:a16="http://schemas.microsoft.com/office/drawing/2014/main" id="{C98B4AB8-65B9-AE18-309B-8CC8D9DB3A23}"/>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41" name="Text Box 2">
          <a:extLst>
            <a:ext uri="{FF2B5EF4-FFF2-40B4-BE49-F238E27FC236}">
              <a16:creationId xmlns:a16="http://schemas.microsoft.com/office/drawing/2014/main" id="{C20BC026-947F-9D45-69B8-C684391E6DA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42" name="Text Box 6">
          <a:extLst>
            <a:ext uri="{FF2B5EF4-FFF2-40B4-BE49-F238E27FC236}">
              <a16:creationId xmlns:a16="http://schemas.microsoft.com/office/drawing/2014/main" id="{B9590427-5190-86C2-8D2A-D41ADA8A8D5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43" name="Text Box 2">
          <a:extLst>
            <a:ext uri="{FF2B5EF4-FFF2-40B4-BE49-F238E27FC236}">
              <a16:creationId xmlns:a16="http://schemas.microsoft.com/office/drawing/2014/main" id="{5133E6AA-14E0-1701-80DB-A28CE46E18F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44" name="Text Box 2">
          <a:extLst>
            <a:ext uri="{FF2B5EF4-FFF2-40B4-BE49-F238E27FC236}">
              <a16:creationId xmlns:a16="http://schemas.microsoft.com/office/drawing/2014/main" id="{AEBA7C38-6945-12E2-CA38-A8583ABC544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45" name="Text Box 2">
          <a:extLst>
            <a:ext uri="{FF2B5EF4-FFF2-40B4-BE49-F238E27FC236}">
              <a16:creationId xmlns:a16="http://schemas.microsoft.com/office/drawing/2014/main" id="{1E311A3C-6E2E-E5BB-CFB8-31CA3BDD49C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46" name="Text Box 6">
          <a:extLst>
            <a:ext uri="{FF2B5EF4-FFF2-40B4-BE49-F238E27FC236}">
              <a16:creationId xmlns:a16="http://schemas.microsoft.com/office/drawing/2014/main" id="{A6776C80-3463-2B07-1003-008CF1186C0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47" name="Text Box 2">
          <a:extLst>
            <a:ext uri="{FF2B5EF4-FFF2-40B4-BE49-F238E27FC236}">
              <a16:creationId xmlns:a16="http://schemas.microsoft.com/office/drawing/2014/main" id="{F77A888B-55A7-B409-45ED-24FF60EE001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48" name="Text Box 2">
          <a:extLst>
            <a:ext uri="{FF2B5EF4-FFF2-40B4-BE49-F238E27FC236}">
              <a16:creationId xmlns:a16="http://schemas.microsoft.com/office/drawing/2014/main" id="{BD54AEFE-33CA-B73F-B76C-3D26B3D05BC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49" name="Text Box 2">
          <a:extLst>
            <a:ext uri="{FF2B5EF4-FFF2-40B4-BE49-F238E27FC236}">
              <a16:creationId xmlns:a16="http://schemas.microsoft.com/office/drawing/2014/main" id="{ABA60839-78E3-6A0E-D2DD-BA121EC31D4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50" name="Text Box 6">
          <a:extLst>
            <a:ext uri="{FF2B5EF4-FFF2-40B4-BE49-F238E27FC236}">
              <a16:creationId xmlns:a16="http://schemas.microsoft.com/office/drawing/2014/main" id="{1DD2AE1C-1BBB-E7D5-4CD8-66F853BDF74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51" name="Text Box 2">
          <a:extLst>
            <a:ext uri="{FF2B5EF4-FFF2-40B4-BE49-F238E27FC236}">
              <a16:creationId xmlns:a16="http://schemas.microsoft.com/office/drawing/2014/main" id="{61EABCD1-87CE-67E3-3D7B-8FAD75CABB9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52" name="Text Box 2">
          <a:extLst>
            <a:ext uri="{FF2B5EF4-FFF2-40B4-BE49-F238E27FC236}">
              <a16:creationId xmlns:a16="http://schemas.microsoft.com/office/drawing/2014/main" id="{C091CEA4-1836-5BD9-B834-D7F46B1DEDE1}"/>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53" name="Text Box 2">
          <a:extLst>
            <a:ext uri="{FF2B5EF4-FFF2-40B4-BE49-F238E27FC236}">
              <a16:creationId xmlns:a16="http://schemas.microsoft.com/office/drawing/2014/main" id="{251C59B3-AB9F-0203-CAD2-3672BFCF9FB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54" name="Text Box 6">
          <a:extLst>
            <a:ext uri="{FF2B5EF4-FFF2-40B4-BE49-F238E27FC236}">
              <a16:creationId xmlns:a16="http://schemas.microsoft.com/office/drawing/2014/main" id="{CC29EC22-0E02-41DF-46E7-2D807EFCC61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55" name="Text Box 2">
          <a:extLst>
            <a:ext uri="{FF2B5EF4-FFF2-40B4-BE49-F238E27FC236}">
              <a16:creationId xmlns:a16="http://schemas.microsoft.com/office/drawing/2014/main" id="{007EC894-1010-862B-332A-FCE4AEDD7EA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56" name="Text Box 2">
          <a:extLst>
            <a:ext uri="{FF2B5EF4-FFF2-40B4-BE49-F238E27FC236}">
              <a16:creationId xmlns:a16="http://schemas.microsoft.com/office/drawing/2014/main" id="{89E0CC82-A1A7-6125-E557-6B367BA8F46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57" name="Text Box 2">
          <a:extLst>
            <a:ext uri="{FF2B5EF4-FFF2-40B4-BE49-F238E27FC236}">
              <a16:creationId xmlns:a16="http://schemas.microsoft.com/office/drawing/2014/main" id="{ACCBC8B0-8B06-6527-6C79-B28C04D6E67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58" name="Text Box 6">
          <a:extLst>
            <a:ext uri="{FF2B5EF4-FFF2-40B4-BE49-F238E27FC236}">
              <a16:creationId xmlns:a16="http://schemas.microsoft.com/office/drawing/2014/main" id="{3E101F14-610B-1E62-4840-20A906F0C8F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59" name="Text Box 2">
          <a:extLst>
            <a:ext uri="{FF2B5EF4-FFF2-40B4-BE49-F238E27FC236}">
              <a16:creationId xmlns:a16="http://schemas.microsoft.com/office/drawing/2014/main" id="{BADD6F20-FDDD-ABFC-B9DB-563B0A02EC5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60" name="Text Box 2">
          <a:extLst>
            <a:ext uri="{FF2B5EF4-FFF2-40B4-BE49-F238E27FC236}">
              <a16:creationId xmlns:a16="http://schemas.microsoft.com/office/drawing/2014/main" id="{3995B02A-527D-BA65-EE5D-78246B5F37AA}"/>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61" name="Text Box 2">
          <a:extLst>
            <a:ext uri="{FF2B5EF4-FFF2-40B4-BE49-F238E27FC236}">
              <a16:creationId xmlns:a16="http://schemas.microsoft.com/office/drawing/2014/main" id="{EBB7069E-978F-EB6C-4262-B90212CBD52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62" name="Text Box 6">
          <a:extLst>
            <a:ext uri="{FF2B5EF4-FFF2-40B4-BE49-F238E27FC236}">
              <a16:creationId xmlns:a16="http://schemas.microsoft.com/office/drawing/2014/main" id="{B3E0ACFC-46A6-56C7-29A6-5F009088BFD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63" name="Text Box 2">
          <a:extLst>
            <a:ext uri="{FF2B5EF4-FFF2-40B4-BE49-F238E27FC236}">
              <a16:creationId xmlns:a16="http://schemas.microsoft.com/office/drawing/2014/main" id="{166F8794-4FFD-12EB-616A-3A2E272452F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64" name="Text Box 2">
          <a:extLst>
            <a:ext uri="{FF2B5EF4-FFF2-40B4-BE49-F238E27FC236}">
              <a16:creationId xmlns:a16="http://schemas.microsoft.com/office/drawing/2014/main" id="{215B6A7D-4F37-6669-0E29-7FCC11BA2D80}"/>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65" name="Text Box 2">
          <a:extLst>
            <a:ext uri="{FF2B5EF4-FFF2-40B4-BE49-F238E27FC236}">
              <a16:creationId xmlns:a16="http://schemas.microsoft.com/office/drawing/2014/main" id="{3F16FE42-C7DC-BBAF-0F67-5E1921D5E22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66" name="Text Box 6">
          <a:extLst>
            <a:ext uri="{FF2B5EF4-FFF2-40B4-BE49-F238E27FC236}">
              <a16:creationId xmlns:a16="http://schemas.microsoft.com/office/drawing/2014/main" id="{BE8284CA-F2CE-6B40-68CF-F02D88B17C7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67" name="Text Box 2">
          <a:extLst>
            <a:ext uri="{FF2B5EF4-FFF2-40B4-BE49-F238E27FC236}">
              <a16:creationId xmlns:a16="http://schemas.microsoft.com/office/drawing/2014/main" id="{50183383-D2D4-909B-0563-37A183AF802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68" name="Text Box 2">
          <a:extLst>
            <a:ext uri="{FF2B5EF4-FFF2-40B4-BE49-F238E27FC236}">
              <a16:creationId xmlns:a16="http://schemas.microsoft.com/office/drawing/2014/main" id="{17CFAE45-5255-CB6E-FCC9-CF27B3B64958}"/>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69" name="Text Box 2">
          <a:extLst>
            <a:ext uri="{FF2B5EF4-FFF2-40B4-BE49-F238E27FC236}">
              <a16:creationId xmlns:a16="http://schemas.microsoft.com/office/drawing/2014/main" id="{F186DAD6-256D-9821-BB83-F70ACD709F4F}"/>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70" name="Text Box 6">
          <a:extLst>
            <a:ext uri="{FF2B5EF4-FFF2-40B4-BE49-F238E27FC236}">
              <a16:creationId xmlns:a16="http://schemas.microsoft.com/office/drawing/2014/main" id="{DE8BE052-4488-4010-EE4F-35A26935A7E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71" name="Text Box 2">
          <a:extLst>
            <a:ext uri="{FF2B5EF4-FFF2-40B4-BE49-F238E27FC236}">
              <a16:creationId xmlns:a16="http://schemas.microsoft.com/office/drawing/2014/main" id="{25A7D038-2B47-2C3F-8F1A-D06FD947B96F}"/>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72" name="Text Box 2">
          <a:extLst>
            <a:ext uri="{FF2B5EF4-FFF2-40B4-BE49-F238E27FC236}">
              <a16:creationId xmlns:a16="http://schemas.microsoft.com/office/drawing/2014/main" id="{A1CD1EF2-8C40-6D56-0D11-D3B01AEF0BE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73" name="Text Box 2">
          <a:extLst>
            <a:ext uri="{FF2B5EF4-FFF2-40B4-BE49-F238E27FC236}">
              <a16:creationId xmlns:a16="http://schemas.microsoft.com/office/drawing/2014/main" id="{A48F5166-43AA-A360-E1EC-D23B1949905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74" name="Text Box 6">
          <a:extLst>
            <a:ext uri="{FF2B5EF4-FFF2-40B4-BE49-F238E27FC236}">
              <a16:creationId xmlns:a16="http://schemas.microsoft.com/office/drawing/2014/main" id="{B4A083DE-FEE4-CD10-614E-224D32430AE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75" name="Text Box 2">
          <a:extLst>
            <a:ext uri="{FF2B5EF4-FFF2-40B4-BE49-F238E27FC236}">
              <a16:creationId xmlns:a16="http://schemas.microsoft.com/office/drawing/2014/main" id="{7944AD97-44D0-82D6-1C19-98C34BA0E0BF}"/>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76" name="Text Box 2">
          <a:extLst>
            <a:ext uri="{FF2B5EF4-FFF2-40B4-BE49-F238E27FC236}">
              <a16:creationId xmlns:a16="http://schemas.microsoft.com/office/drawing/2014/main" id="{F8F42494-A211-50C1-76A5-06F4B363816B}"/>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77" name="Text Box 2">
          <a:extLst>
            <a:ext uri="{FF2B5EF4-FFF2-40B4-BE49-F238E27FC236}">
              <a16:creationId xmlns:a16="http://schemas.microsoft.com/office/drawing/2014/main" id="{1CD044A4-43FC-3265-4542-0181F272E24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78" name="Text Box 6">
          <a:extLst>
            <a:ext uri="{FF2B5EF4-FFF2-40B4-BE49-F238E27FC236}">
              <a16:creationId xmlns:a16="http://schemas.microsoft.com/office/drawing/2014/main" id="{29337FFF-7E77-39BE-7999-BD31AD30C37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79" name="Text Box 2">
          <a:extLst>
            <a:ext uri="{FF2B5EF4-FFF2-40B4-BE49-F238E27FC236}">
              <a16:creationId xmlns:a16="http://schemas.microsoft.com/office/drawing/2014/main" id="{FF2A3013-F276-E0D6-7EF9-86C3E762EE4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80" name="Text Box 2">
          <a:extLst>
            <a:ext uri="{FF2B5EF4-FFF2-40B4-BE49-F238E27FC236}">
              <a16:creationId xmlns:a16="http://schemas.microsoft.com/office/drawing/2014/main" id="{844BA64C-53D4-BD98-FD3A-4C952ADA1AB4}"/>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81" name="Text Box 2">
          <a:extLst>
            <a:ext uri="{FF2B5EF4-FFF2-40B4-BE49-F238E27FC236}">
              <a16:creationId xmlns:a16="http://schemas.microsoft.com/office/drawing/2014/main" id="{CBBA4025-BE57-F42A-A852-6189578E996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82" name="Text Box 6">
          <a:extLst>
            <a:ext uri="{FF2B5EF4-FFF2-40B4-BE49-F238E27FC236}">
              <a16:creationId xmlns:a16="http://schemas.microsoft.com/office/drawing/2014/main" id="{BB3A0867-D762-9FFB-106D-96C12393C24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83" name="Text Box 2">
          <a:extLst>
            <a:ext uri="{FF2B5EF4-FFF2-40B4-BE49-F238E27FC236}">
              <a16:creationId xmlns:a16="http://schemas.microsoft.com/office/drawing/2014/main" id="{3FB74E01-3275-EBE7-E746-B728530865F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84" name="Text Box 2">
          <a:extLst>
            <a:ext uri="{FF2B5EF4-FFF2-40B4-BE49-F238E27FC236}">
              <a16:creationId xmlns:a16="http://schemas.microsoft.com/office/drawing/2014/main" id="{F40C7274-37FC-ACE7-1F8E-3AC9F666EC9D}"/>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85" name="Text Box 2">
          <a:extLst>
            <a:ext uri="{FF2B5EF4-FFF2-40B4-BE49-F238E27FC236}">
              <a16:creationId xmlns:a16="http://schemas.microsoft.com/office/drawing/2014/main" id="{0E5678BB-51A1-2D9B-C182-2AEC6081E8D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86" name="Text Box 6">
          <a:extLst>
            <a:ext uri="{FF2B5EF4-FFF2-40B4-BE49-F238E27FC236}">
              <a16:creationId xmlns:a16="http://schemas.microsoft.com/office/drawing/2014/main" id="{01C6311C-46A3-D88A-3ADA-B184FDDE726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87" name="Text Box 2">
          <a:extLst>
            <a:ext uri="{FF2B5EF4-FFF2-40B4-BE49-F238E27FC236}">
              <a16:creationId xmlns:a16="http://schemas.microsoft.com/office/drawing/2014/main" id="{47B39B55-D9D2-1BD1-3A6D-4163C443EBB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88" name="Text Box 2">
          <a:extLst>
            <a:ext uri="{FF2B5EF4-FFF2-40B4-BE49-F238E27FC236}">
              <a16:creationId xmlns:a16="http://schemas.microsoft.com/office/drawing/2014/main" id="{0F7D9CAE-94F2-0697-F46C-EEEFC1A26BA0}"/>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89" name="Text Box 2">
          <a:extLst>
            <a:ext uri="{FF2B5EF4-FFF2-40B4-BE49-F238E27FC236}">
              <a16:creationId xmlns:a16="http://schemas.microsoft.com/office/drawing/2014/main" id="{5D70F604-EC48-9979-C90F-E5D4CA325AB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90" name="Text Box 6">
          <a:extLst>
            <a:ext uri="{FF2B5EF4-FFF2-40B4-BE49-F238E27FC236}">
              <a16:creationId xmlns:a16="http://schemas.microsoft.com/office/drawing/2014/main" id="{BBA72401-531D-8229-494C-A4C3BD064C0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91" name="Text Box 2">
          <a:extLst>
            <a:ext uri="{FF2B5EF4-FFF2-40B4-BE49-F238E27FC236}">
              <a16:creationId xmlns:a16="http://schemas.microsoft.com/office/drawing/2014/main" id="{2B86F7EA-2E90-8A3D-54E6-F063292F477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92" name="Text Box 2">
          <a:extLst>
            <a:ext uri="{FF2B5EF4-FFF2-40B4-BE49-F238E27FC236}">
              <a16:creationId xmlns:a16="http://schemas.microsoft.com/office/drawing/2014/main" id="{CFD2FE2A-7519-63BA-9C1D-C6AB5E07E42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93" name="Text Box 2">
          <a:extLst>
            <a:ext uri="{FF2B5EF4-FFF2-40B4-BE49-F238E27FC236}">
              <a16:creationId xmlns:a16="http://schemas.microsoft.com/office/drawing/2014/main" id="{2079AC54-929F-2DC8-C835-656D8101BE3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94" name="Text Box 6">
          <a:extLst>
            <a:ext uri="{FF2B5EF4-FFF2-40B4-BE49-F238E27FC236}">
              <a16:creationId xmlns:a16="http://schemas.microsoft.com/office/drawing/2014/main" id="{FFFCB97B-F316-508B-E75C-8617C57DABE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95" name="Text Box 2">
          <a:extLst>
            <a:ext uri="{FF2B5EF4-FFF2-40B4-BE49-F238E27FC236}">
              <a16:creationId xmlns:a16="http://schemas.microsoft.com/office/drawing/2014/main" id="{561A6EC7-65A2-D512-5BCC-E4A5397B1EB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096" name="Text Box 2">
          <a:extLst>
            <a:ext uri="{FF2B5EF4-FFF2-40B4-BE49-F238E27FC236}">
              <a16:creationId xmlns:a16="http://schemas.microsoft.com/office/drawing/2014/main" id="{8EB35AEF-B542-F7D9-723C-979AD78BFEEC}"/>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97" name="Text Box 2">
          <a:extLst>
            <a:ext uri="{FF2B5EF4-FFF2-40B4-BE49-F238E27FC236}">
              <a16:creationId xmlns:a16="http://schemas.microsoft.com/office/drawing/2014/main" id="{5FD62966-8F2F-619B-277C-3F81D14C324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98" name="Text Box 6">
          <a:extLst>
            <a:ext uri="{FF2B5EF4-FFF2-40B4-BE49-F238E27FC236}">
              <a16:creationId xmlns:a16="http://schemas.microsoft.com/office/drawing/2014/main" id="{A5A6D290-61DB-CDBD-B370-39A6345C51E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099" name="Text Box 2">
          <a:extLst>
            <a:ext uri="{FF2B5EF4-FFF2-40B4-BE49-F238E27FC236}">
              <a16:creationId xmlns:a16="http://schemas.microsoft.com/office/drawing/2014/main" id="{4FC3F3FB-0140-1A67-21A5-A54F407AB87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100" name="Text Box 2">
          <a:extLst>
            <a:ext uri="{FF2B5EF4-FFF2-40B4-BE49-F238E27FC236}">
              <a16:creationId xmlns:a16="http://schemas.microsoft.com/office/drawing/2014/main" id="{3A24BA02-161E-3D67-F09E-D2A6BF09638E}"/>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01" name="Text Box 2">
          <a:extLst>
            <a:ext uri="{FF2B5EF4-FFF2-40B4-BE49-F238E27FC236}">
              <a16:creationId xmlns:a16="http://schemas.microsoft.com/office/drawing/2014/main" id="{05849D53-7C04-AD78-3F53-9BDE0A4260D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02" name="Text Box 6">
          <a:extLst>
            <a:ext uri="{FF2B5EF4-FFF2-40B4-BE49-F238E27FC236}">
              <a16:creationId xmlns:a16="http://schemas.microsoft.com/office/drawing/2014/main" id="{8E212351-E79D-A375-56CB-DE47EC85923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03" name="Text Box 2">
          <a:extLst>
            <a:ext uri="{FF2B5EF4-FFF2-40B4-BE49-F238E27FC236}">
              <a16:creationId xmlns:a16="http://schemas.microsoft.com/office/drawing/2014/main" id="{8714EF10-C348-0697-4063-0CB2DD5232F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104" name="Text Box 2">
          <a:extLst>
            <a:ext uri="{FF2B5EF4-FFF2-40B4-BE49-F238E27FC236}">
              <a16:creationId xmlns:a16="http://schemas.microsoft.com/office/drawing/2014/main" id="{DB46ADEA-6FA4-A896-F3B1-717CDC6805F6}"/>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05" name="Text Box 2">
          <a:extLst>
            <a:ext uri="{FF2B5EF4-FFF2-40B4-BE49-F238E27FC236}">
              <a16:creationId xmlns:a16="http://schemas.microsoft.com/office/drawing/2014/main" id="{3F2932BB-1C24-62DF-7690-E5747794499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06" name="Text Box 6">
          <a:extLst>
            <a:ext uri="{FF2B5EF4-FFF2-40B4-BE49-F238E27FC236}">
              <a16:creationId xmlns:a16="http://schemas.microsoft.com/office/drawing/2014/main" id="{C7C39C84-EA17-9850-9D31-46111F1DCC0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07" name="Text Box 2">
          <a:extLst>
            <a:ext uri="{FF2B5EF4-FFF2-40B4-BE49-F238E27FC236}">
              <a16:creationId xmlns:a16="http://schemas.microsoft.com/office/drawing/2014/main" id="{67A53C24-7FCA-1230-C56E-D910DC2B9BA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108" name="Text Box 2">
          <a:extLst>
            <a:ext uri="{FF2B5EF4-FFF2-40B4-BE49-F238E27FC236}">
              <a16:creationId xmlns:a16="http://schemas.microsoft.com/office/drawing/2014/main" id="{8EB46A2C-16D0-B813-DB13-ABC627C71023}"/>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09" name="Text Box 2">
          <a:extLst>
            <a:ext uri="{FF2B5EF4-FFF2-40B4-BE49-F238E27FC236}">
              <a16:creationId xmlns:a16="http://schemas.microsoft.com/office/drawing/2014/main" id="{17918954-3FDF-750D-6D81-BC374E21694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10" name="Text Box 6">
          <a:extLst>
            <a:ext uri="{FF2B5EF4-FFF2-40B4-BE49-F238E27FC236}">
              <a16:creationId xmlns:a16="http://schemas.microsoft.com/office/drawing/2014/main" id="{429F5AF7-1A42-0EBC-6AB3-8C1AB5D80F6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11" name="Text Box 2">
          <a:extLst>
            <a:ext uri="{FF2B5EF4-FFF2-40B4-BE49-F238E27FC236}">
              <a16:creationId xmlns:a16="http://schemas.microsoft.com/office/drawing/2014/main" id="{09B9A34D-8946-773E-B688-B3B52CC71B4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112" name="Text Box 2">
          <a:extLst>
            <a:ext uri="{FF2B5EF4-FFF2-40B4-BE49-F238E27FC236}">
              <a16:creationId xmlns:a16="http://schemas.microsoft.com/office/drawing/2014/main" id="{B95C7CDE-CF3D-8EC6-12E5-077E516523C9}"/>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13" name="Text Box 2">
          <a:extLst>
            <a:ext uri="{FF2B5EF4-FFF2-40B4-BE49-F238E27FC236}">
              <a16:creationId xmlns:a16="http://schemas.microsoft.com/office/drawing/2014/main" id="{9E9EDFDB-5419-D99F-622C-3B65C931982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14" name="Text Box 6">
          <a:extLst>
            <a:ext uri="{FF2B5EF4-FFF2-40B4-BE49-F238E27FC236}">
              <a16:creationId xmlns:a16="http://schemas.microsoft.com/office/drawing/2014/main" id="{D1A3184B-4300-8971-A005-4D7DE7BDA2B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15" name="Text Box 2">
          <a:extLst>
            <a:ext uri="{FF2B5EF4-FFF2-40B4-BE49-F238E27FC236}">
              <a16:creationId xmlns:a16="http://schemas.microsoft.com/office/drawing/2014/main" id="{31207551-D198-C9A8-9377-952954353DF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16" name="Text Box 2">
          <a:extLst>
            <a:ext uri="{FF2B5EF4-FFF2-40B4-BE49-F238E27FC236}">
              <a16:creationId xmlns:a16="http://schemas.microsoft.com/office/drawing/2014/main" id="{D758FB38-2B86-B6F2-EDC6-53B221885A5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17" name="Text Box 2">
          <a:extLst>
            <a:ext uri="{FF2B5EF4-FFF2-40B4-BE49-F238E27FC236}">
              <a16:creationId xmlns:a16="http://schemas.microsoft.com/office/drawing/2014/main" id="{EE88CC5B-4ADB-2D3D-3C1D-74BFEDFC94F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18" name="Text Box 6">
          <a:extLst>
            <a:ext uri="{FF2B5EF4-FFF2-40B4-BE49-F238E27FC236}">
              <a16:creationId xmlns:a16="http://schemas.microsoft.com/office/drawing/2014/main" id="{40F3A7FD-7126-620F-DE4A-BE369D6BFD8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19" name="Text Box 2">
          <a:extLst>
            <a:ext uri="{FF2B5EF4-FFF2-40B4-BE49-F238E27FC236}">
              <a16:creationId xmlns:a16="http://schemas.microsoft.com/office/drawing/2014/main" id="{8ECCAEDD-8B02-65B9-EB8D-8DDA1D23F3E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120" name="Text Box 2">
          <a:extLst>
            <a:ext uri="{FF2B5EF4-FFF2-40B4-BE49-F238E27FC236}">
              <a16:creationId xmlns:a16="http://schemas.microsoft.com/office/drawing/2014/main" id="{84BEB0EB-7AE0-1514-FC04-34B28DD58E89}"/>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21" name="Text Box 2">
          <a:extLst>
            <a:ext uri="{FF2B5EF4-FFF2-40B4-BE49-F238E27FC236}">
              <a16:creationId xmlns:a16="http://schemas.microsoft.com/office/drawing/2014/main" id="{C37B1C1C-064C-3112-D26D-BEBB909879E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22" name="Text Box 6">
          <a:extLst>
            <a:ext uri="{FF2B5EF4-FFF2-40B4-BE49-F238E27FC236}">
              <a16:creationId xmlns:a16="http://schemas.microsoft.com/office/drawing/2014/main" id="{2E204701-C725-E434-9696-B1FB468A86C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23" name="Text Box 2">
          <a:extLst>
            <a:ext uri="{FF2B5EF4-FFF2-40B4-BE49-F238E27FC236}">
              <a16:creationId xmlns:a16="http://schemas.microsoft.com/office/drawing/2014/main" id="{E5242F9A-68BA-4934-663D-D9847A54E1D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124" name="Text Box 2">
          <a:extLst>
            <a:ext uri="{FF2B5EF4-FFF2-40B4-BE49-F238E27FC236}">
              <a16:creationId xmlns:a16="http://schemas.microsoft.com/office/drawing/2014/main" id="{3D378100-99B9-DA60-10D5-C070A3510ED4}"/>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25" name="Text Box 2">
          <a:extLst>
            <a:ext uri="{FF2B5EF4-FFF2-40B4-BE49-F238E27FC236}">
              <a16:creationId xmlns:a16="http://schemas.microsoft.com/office/drawing/2014/main" id="{866EC01D-28DD-8EA5-1BBF-52E0964E9CB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26" name="Text Box 2">
          <a:extLst>
            <a:ext uri="{FF2B5EF4-FFF2-40B4-BE49-F238E27FC236}">
              <a16:creationId xmlns:a16="http://schemas.microsoft.com/office/drawing/2014/main" id="{81EC5899-7462-1001-125D-774F959166F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27" name="Text Box 2">
          <a:extLst>
            <a:ext uri="{FF2B5EF4-FFF2-40B4-BE49-F238E27FC236}">
              <a16:creationId xmlns:a16="http://schemas.microsoft.com/office/drawing/2014/main" id="{3B31355D-DB8B-5893-27F4-31173C376C6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28" name="Text Box 6">
          <a:extLst>
            <a:ext uri="{FF2B5EF4-FFF2-40B4-BE49-F238E27FC236}">
              <a16:creationId xmlns:a16="http://schemas.microsoft.com/office/drawing/2014/main" id="{50E2B5B8-8189-47CA-54CE-FA18197582D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29" name="Text Box 2">
          <a:extLst>
            <a:ext uri="{FF2B5EF4-FFF2-40B4-BE49-F238E27FC236}">
              <a16:creationId xmlns:a16="http://schemas.microsoft.com/office/drawing/2014/main" id="{6A4F52B6-B284-3CA4-CFA7-26D55420391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130" name="Text Box 2">
          <a:extLst>
            <a:ext uri="{FF2B5EF4-FFF2-40B4-BE49-F238E27FC236}">
              <a16:creationId xmlns:a16="http://schemas.microsoft.com/office/drawing/2014/main" id="{B7B25B0B-2688-D598-09C2-088303D3422B}"/>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31" name="Text Box 2">
          <a:extLst>
            <a:ext uri="{FF2B5EF4-FFF2-40B4-BE49-F238E27FC236}">
              <a16:creationId xmlns:a16="http://schemas.microsoft.com/office/drawing/2014/main" id="{50380752-ED1F-070C-E1FE-59F4F6354D8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32" name="Text Box 2">
          <a:extLst>
            <a:ext uri="{FF2B5EF4-FFF2-40B4-BE49-F238E27FC236}">
              <a16:creationId xmlns:a16="http://schemas.microsoft.com/office/drawing/2014/main" id="{BB4801FE-F722-44CF-E1AC-D859E0B3A77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33" name="Text Box 6">
          <a:extLst>
            <a:ext uri="{FF2B5EF4-FFF2-40B4-BE49-F238E27FC236}">
              <a16:creationId xmlns:a16="http://schemas.microsoft.com/office/drawing/2014/main" id="{C8836379-433B-C8B0-67F7-E5C38951C0C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34" name="Text Box 2">
          <a:extLst>
            <a:ext uri="{FF2B5EF4-FFF2-40B4-BE49-F238E27FC236}">
              <a16:creationId xmlns:a16="http://schemas.microsoft.com/office/drawing/2014/main" id="{02C4478D-EF33-7AAE-FDA9-DCDF40182CB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35" name="Text Box 2">
          <a:extLst>
            <a:ext uri="{FF2B5EF4-FFF2-40B4-BE49-F238E27FC236}">
              <a16:creationId xmlns:a16="http://schemas.microsoft.com/office/drawing/2014/main" id="{35717762-0ACD-0597-6E6B-B6350C12A8CF}"/>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36" name="Text Box 2">
          <a:extLst>
            <a:ext uri="{FF2B5EF4-FFF2-40B4-BE49-F238E27FC236}">
              <a16:creationId xmlns:a16="http://schemas.microsoft.com/office/drawing/2014/main" id="{45E4393E-391D-F33E-7DA4-306A0D03BFD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37" name="Text Box 2">
          <a:extLst>
            <a:ext uri="{FF2B5EF4-FFF2-40B4-BE49-F238E27FC236}">
              <a16:creationId xmlns:a16="http://schemas.microsoft.com/office/drawing/2014/main" id="{E3C3F801-F81A-AAE1-3E49-5029040513B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38" name="Text Box 6">
          <a:extLst>
            <a:ext uri="{FF2B5EF4-FFF2-40B4-BE49-F238E27FC236}">
              <a16:creationId xmlns:a16="http://schemas.microsoft.com/office/drawing/2014/main" id="{AC3F37F9-8E65-04DF-054B-572A56BD5E3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39" name="Text Box 2">
          <a:extLst>
            <a:ext uri="{FF2B5EF4-FFF2-40B4-BE49-F238E27FC236}">
              <a16:creationId xmlns:a16="http://schemas.microsoft.com/office/drawing/2014/main" id="{7596025A-C694-5711-A0CB-45001BBA554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40" name="Text Box 2">
          <a:extLst>
            <a:ext uri="{FF2B5EF4-FFF2-40B4-BE49-F238E27FC236}">
              <a16:creationId xmlns:a16="http://schemas.microsoft.com/office/drawing/2014/main" id="{1A89CE73-08FF-41C2-7B41-EACE94340ED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41" name="Text Box 2">
          <a:extLst>
            <a:ext uri="{FF2B5EF4-FFF2-40B4-BE49-F238E27FC236}">
              <a16:creationId xmlns:a16="http://schemas.microsoft.com/office/drawing/2014/main" id="{9C7A0747-A2A0-1F59-2697-BBC58A2BA86F}"/>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42" name="Text Box 2">
          <a:extLst>
            <a:ext uri="{FF2B5EF4-FFF2-40B4-BE49-F238E27FC236}">
              <a16:creationId xmlns:a16="http://schemas.microsoft.com/office/drawing/2014/main" id="{ED94FDA1-9F05-C4F4-B31F-07BBBF878E6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43" name="Text Box 2">
          <a:extLst>
            <a:ext uri="{FF2B5EF4-FFF2-40B4-BE49-F238E27FC236}">
              <a16:creationId xmlns:a16="http://schemas.microsoft.com/office/drawing/2014/main" id="{DD16128D-74F1-24AF-FCF3-12D99D5AC1F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297180</xdr:colOff>
      <xdr:row>127</xdr:row>
      <xdr:rowOff>0</xdr:rowOff>
    </xdr:from>
    <xdr:to>
      <xdr:col>16</xdr:col>
      <xdr:colOff>0</xdr:colOff>
      <xdr:row>129</xdr:row>
      <xdr:rowOff>0</xdr:rowOff>
    </xdr:to>
    <xdr:sp macro="" textlink="">
      <xdr:nvSpPr>
        <xdr:cNvPr id="2473144" name="Text Box 2">
          <a:extLst>
            <a:ext uri="{FF2B5EF4-FFF2-40B4-BE49-F238E27FC236}">
              <a16:creationId xmlns:a16="http://schemas.microsoft.com/office/drawing/2014/main" id="{6111614E-CE83-B44A-BE76-8474D2D0B023}"/>
            </a:ext>
          </a:extLst>
        </xdr:cNvPr>
        <xdr:cNvSpPr txBox="1">
          <a:spLocks noChangeArrowheads="1"/>
        </xdr:cNvSpPr>
      </xdr:nvSpPr>
      <xdr:spPr bwMode="auto">
        <a:xfrm>
          <a:off x="4030980" y="24414480"/>
          <a:ext cx="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45" name="Text Box 6">
          <a:extLst>
            <a:ext uri="{FF2B5EF4-FFF2-40B4-BE49-F238E27FC236}">
              <a16:creationId xmlns:a16="http://schemas.microsoft.com/office/drawing/2014/main" id="{2B6B36C8-D1EF-2319-1ABB-A404E0CCFF3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46" name="Text Box 2">
          <a:extLst>
            <a:ext uri="{FF2B5EF4-FFF2-40B4-BE49-F238E27FC236}">
              <a16:creationId xmlns:a16="http://schemas.microsoft.com/office/drawing/2014/main" id="{01E1EA48-44AD-2068-DC0C-6E721F08D0D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147" name="Text Box 2">
          <a:extLst>
            <a:ext uri="{FF2B5EF4-FFF2-40B4-BE49-F238E27FC236}">
              <a16:creationId xmlns:a16="http://schemas.microsoft.com/office/drawing/2014/main" id="{5630A4F6-F54C-5F90-768C-4F639933B1F5}"/>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48" name="Text Box 2">
          <a:extLst>
            <a:ext uri="{FF2B5EF4-FFF2-40B4-BE49-F238E27FC236}">
              <a16:creationId xmlns:a16="http://schemas.microsoft.com/office/drawing/2014/main" id="{FAEFB93E-234F-0ABA-E6FA-352768F16DC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49" name="Text Box 2">
          <a:extLst>
            <a:ext uri="{FF2B5EF4-FFF2-40B4-BE49-F238E27FC236}">
              <a16:creationId xmlns:a16="http://schemas.microsoft.com/office/drawing/2014/main" id="{89E07D6E-E06C-F741-0AE3-132967F28A6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50" name="Text Box 1">
          <a:extLst>
            <a:ext uri="{FF2B5EF4-FFF2-40B4-BE49-F238E27FC236}">
              <a16:creationId xmlns:a16="http://schemas.microsoft.com/office/drawing/2014/main" id="{85512267-F5B4-43EB-5452-87F5BCE8FAE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51" name="Text Box 3">
          <a:extLst>
            <a:ext uri="{FF2B5EF4-FFF2-40B4-BE49-F238E27FC236}">
              <a16:creationId xmlns:a16="http://schemas.microsoft.com/office/drawing/2014/main" id="{CE0FA4CE-4DB3-E262-56AC-8B6FF184564F}"/>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52" name="Text Box 4">
          <a:extLst>
            <a:ext uri="{FF2B5EF4-FFF2-40B4-BE49-F238E27FC236}">
              <a16:creationId xmlns:a16="http://schemas.microsoft.com/office/drawing/2014/main" id="{F795E0EB-825A-AF0A-148D-ADF1C5E437E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53" name="Text Box 5">
          <a:extLst>
            <a:ext uri="{FF2B5EF4-FFF2-40B4-BE49-F238E27FC236}">
              <a16:creationId xmlns:a16="http://schemas.microsoft.com/office/drawing/2014/main" id="{372D3B71-D565-09D4-58D6-8CA0905265D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54" name="Text Box 1">
          <a:extLst>
            <a:ext uri="{FF2B5EF4-FFF2-40B4-BE49-F238E27FC236}">
              <a16:creationId xmlns:a16="http://schemas.microsoft.com/office/drawing/2014/main" id="{9A662DA1-E851-1FDE-42F5-5F9DCA51313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55" name="Text Box 3">
          <a:extLst>
            <a:ext uri="{FF2B5EF4-FFF2-40B4-BE49-F238E27FC236}">
              <a16:creationId xmlns:a16="http://schemas.microsoft.com/office/drawing/2014/main" id="{C0B25F92-108E-6F91-EA76-87B8155A9EA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56" name="Text Box 4">
          <a:extLst>
            <a:ext uri="{FF2B5EF4-FFF2-40B4-BE49-F238E27FC236}">
              <a16:creationId xmlns:a16="http://schemas.microsoft.com/office/drawing/2014/main" id="{132360B8-A715-6390-E1AD-4C618EE288C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157" name="Text Box 5">
          <a:extLst>
            <a:ext uri="{FF2B5EF4-FFF2-40B4-BE49-F238E27FC236}">
              <a16:creationId xmlns:a16="http://schemas.microsoft.com/office/drawing/2014/main" id="{7D083063-B396-05CD-2093-4BCA0AD7F02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0</xdr:rowOff>
    </xdr:to>
    <xdr:sp macro="" textlink="">
      <xdr:nvSpPr>
        <xdr:cNvPr id="2473158" name="Text Box 2">
          <a:extLst>
            <a:ext uri="{FF2B5EF4-FFF2-40B4-BE49-F238E27FC236}">
              <a16:creationId xmlns:a16="http://schemas.microsoft.com/office/drawing/2014/main" id="{90B23257-14E4-A571-79A9-5DB3E4B8FCF3}"/>
            </a:ext>
          </a:extLst>
        </xdr:cNvPr>
        <xdr:cNvSpPr txBox="1">
          <a:spLocks noChangeArrowheads="1"/>
        </xdr:cNvSpPr>
      </xdr:nvSpPr>
      <xdr:spPr bwMode="auto">
        <a:xfrm>
          <a:off x="3223260" y="2441448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159" name="Text Box 6">
          <a:extLst>
            <a:ext uri="{FF2B5EF4-FFF2-40B4-BE49-F238E27FC236}">
              <a16:creationId xmlns:a16="http://schemas.microsoft.com/office/drawing/2014/main" id="{00847B0F-3FE1-898C-CA60-3ECA157953D0}"/>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160" name="Text Box 2">
          <a:extLst>
            <a:ext uri="{FF2B5EF4-FFF2-40B4-BE49-F238E27FC236}">
              <a16:creationId xmlns:a16="http://schemas.microsoft.com/office/drawing/2014/main" id="{B82040BE-B87B-B383-7DB9-1976FD8DC1FB}"/>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161" name="Text Box 2">
          <a:extLst>
            <a:ext uri="{FF2B5EF4-FFF2-40B4-BE49-F238E27FC236}">
              <a16:creationId xmlns:a16="http://schemas.microsoft.com/office/drawing/2014/main" id="{14466727-3A2B-A49C-6DCB-3643970C710B}"/>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162" name="Text Box 2">
          <a:extLst>
            <a:ext uri="{FF2B5EF4-FFF2-40B4-BE49-F238E27FC236}">
              <a16:creationId xmlns:a16="http://schemas.microsoft.com/office/drawing/2014/main" id="{5529E9F4-AF90-0D44-0C9A-AB072C1F2C01}"/>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63" name="Text Box 6">
          <a:extLst>
            <a:ext uri="{FF2B5EF4-FFF2-40B4-BE49-F238E27FC236}">
              <a16:creationId xmlns:a16="http://schemas.microsoft.com/office/drawing/2014/main" id="{05FA5CEC-AA33-9CE2-1D67-30220E6CFEE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64" name="Text Box 2">
          <a:extLst>
            <a:ext uri="{FF2B5EF4-FFF2-40B4-BE49-F238E27FC236}">
              <a16:creationId xmlns:a16="http://schemas.microsoft.com/office/drawing/2014/main" id="{7E8D84D7-4054-DE81-E168-3F5610B6AED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65" name="Text Box 2">
          <a:extLst>
            <a:ext uri="{FF2B5EF4-FFF2-40B4-BE49-F238E27FC236}">
              <a16:creationId xmlns:a16="http://schemas.microsoft.com/office/drawing/2014/main" id="{3E7BA50D-E1B7-61CB-C2C6-DDD0FEA0DAD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166" name="Text Box 2">
          <a:extLst>
            <a:ext uri="{FF2B5EF4-FFF2-40B4-BE49-F238E27FC236}">
              <a16:creationId xmlns:a16="http://schemas.microsoft.com/office/drawing/2014/main" id="{ED39A849-5E18-FBCD-439F-F319FAED0772}"/>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67" name="Text Box 6">
          <a:extLst>
            <a:ext uri="{FF2B5EF4-FFF2-40B4-BE49-F238E27FC236}">
              <a16:creationId xmlns:a16="http://schemas.microsoft.com/office/drawing/2014/main" id="{E4C75EDF-3D39-EAA3-83D3-8265B9667FD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68" name="Text Box 2">
          <a:extLst>
            <a:ext uri="{FF2B5EF4-FFF2-40B4-BE49-F238E27FC236}">
              <a16:creationId xmlns:a16="http://schemas.microsoft.com/office/drawing/2014/main" id="{22413FA6-CC9B-1D32-FD88-2A13FFAD7FBA}"/>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69" name="Text Box 2">
          <a:extLst>
            <a:ext uri="{FF2B5EF4-FFF2-40B4-BE49-F238E27FC236}">
              <a16:creationId xmlns:a16="http://schemas.microsoft.com/office/drawing/2014/main" id="{60C18F8C-AF65-7922-BBA6-301F573E5E6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170" name="Text Box 2">
          <a:extLst>
            <a:ext uri="{FF2B5EF4-FFF2-40B4-BE49-F238E27FC236}">
              <a16:creationId xmlns:a16="http://schemas.microsoft.com/office/drawing/2014/main" id="{333A5DD7-6B7D-21D3-3370-D9A34942A171}"/>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71" name="Text Box 6">
          <a:extLst>
            <a:ext uri="{FF2B5EF4-FFF2-40B4-BE49-F238E27FC236}">
              <a16:creationId xmlns:a16="http://schemas.microsoft.com/office/drawing/2014/main" id="{D9B72B5F-0314-65A1-3348-E50A9549823A}"/>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72" name="Text Box 2">
          <a:extLst>
            <a:ext uri="{FF2B5EF4-FFF2-40B4-BE49-F238E27FC236}">
              <a16:creationId xmlns:a16="http://schemas.microsoft.com/office/drawing/2014/main" id="{FE7DC2CD-0134-14CB-E8AD-87756D1FBC5F}"/>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73" name="Text Box 2">
          <a:extLst>
            <a:ext uri="{FF2B5EF4-FFF2-40B4-BE49-F238E27FC236}">
              <a16:creationId xmlns:a16="http://schemas.microsoft.com/office/drawing/2014/main" id="{7FE35BB9-599B-3E83-B733-22EA27F66E1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174" name="Text Box 2">
          <a:extLst>
            <a:ext uri="{FF2B5EF4-FFF2-40B4-BE49-F238E27FC236}">
              <a16:creationId xmlns:a16="http://schemas.microsoft.com/office/drawing/2014/main" id="{16ADD2F3-CD74-E7BF-EB07-7F7574FDD568}"/>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75" name="Text Box 6">
          <a:extLst>
            <a:ext uri="{FF2B5EF4-FFF2-40B4-BE49-F238E27FC236}">
              <a16:creationId xmlns:a16="http://schemas.microsoft.com/office/drawing/2014/main" id="{A14EE45E-DC9C-78F5-B957-5932C89DBA06}"/>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76" name="Text Box 2">
          <a:extLst>
            <a:ext uri="{FF2B5EF4-FFF2-40B4-BE49-F238E27FC236}">
              <a16:creationId xmlns:a16="http://schemas.microsoft.com/office/drawing/2014/main" id="{7A818D11-4B8C-224F-4BA3-EC2333FBC5A5}"/>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77" name="Text Box 2">
          <a:extLst>
            <a:ext uri="{FF2B5EF4-FFF2-40B4-BE49-F238E27FC236}">
              <a16:creationId xmlns:a16="http://schemas.microsoft.com/office/drawing/2014/main" id="{FD59C9BC-7A8B-F6B8-C863-6065EB63B918}"/>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178" name="Text Box 2">
          <a:extLst>
            <a:ext uri="{FF2B5EF4-FFF2-40B4-BE49-F238E27FC236}">
              <a16:creationId xmlns:a16="http://schemas.microsoft.com/office/drawing/2014/main" id="{69880933-CBC8-82DE-93DA-83EEC691FA04}"/>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179" name="Text Box 2">
          <a:extLst>
            <a:ext uri="{FF2B5EF4-FFF2-40B4-BE49-F238E27FC236}">
              <a16:creationId xmlns:a16="http://schemas.microsoft.com/office/drawing/2014/main" id="{AAC18362-EBCE-30C4-97C6-B44D511C165C}"/>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80" name="Text Box 6">
          <a:extLst>
            <a:ext uri="{FF2B5EF4-FFF2-40B4-BE49-F238E27FC236}">
              <a16:creationId xmlns:a16="http://schemas.microsoft.com/office/drawing/2014/main" id="{EC25F191-713B-E39D-560A-44A09A5731B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81" name="Text Box 2">
          <a:extLst>
            <a:ext uri="{FF2B5EF4-FFF2-40B4-BE49-F238E27FC236}">
              <a16:creationId xmlns:a16="http://schemas.microsoft.com/office/drawing/2014/main" id="{FBA054C7-0562-3DC2-1787-A6187E6ACD4F}"/>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182" name="Text Box 2">
          <a:extLst>
            <a:ext uri="{FF2B5EF4-FFF2-40B4-BE49-F238E27FC236}">
              <a16:creationId xmlns:a16="http://schemas.microsoft.com/office/drawing/2014/main" id="{E5911AA7-46BB-A6E0-DCBC-295C88A4E4CA}"/>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83" name="Text Box 2">
          <a:extLst>
            <a:ext uri="{FF2B5EF4-FFF2-40B4-BE49-F238E27FC236}">
              <a16:creationId xmlns:a16="http://schemas.microsoft.com/office/drawing/2014/main" id="{0381E325-0A2A-7CC2-5AF6-34237F76AFD2}"/>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84" name="Text Box 6">
          <a:extLst>
            <a:ext uri="{FF2B5EF4-FFF2-40B4-BE49-F238E27FC236}">
              <a16:creationId xmlns:a16="http://schemas.microsoft.com/office/drawing/2014/main" id="{E4CE0769-4647-8D8F-89AF-A6115609CFE2}"/>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85" name="Text Box 2">
          <a:extLst>
            <a:ext uri="{FF2B5EF4-FFF2-40B4-BE49-F238E27FC236}">
              <a16:creationId xmlns:a16="http://schemas.microsoft.com/office/drawing/2014/main" id="{A486501B-F071-8300-8FD0-64096262A120}"/>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86" name="Text Box 2">
          <a:extLst>
            <a:ext uri="{FF2B5EF4-FFF2-40B4-BE49-F238E27FC236}">
              <a16:creationId xmlns:a16="http://schemas.microsoft.com/office/drawing/2014/main" id="{9C812346-B33E-95BC-818E-14545062EAEA}"/>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87" name="Text Box 2">
          <a:extLst>
            <a:ext uri="{FF2B5EF4-FFF2-40B4-BE49-F238E27FC236}">
              <a16:creationId xmlns:a16="http://schemas.microsoft.com/office/drawing/2014/main" id="{40525D82-282B-E40D-E23B-FC85C07A886B}"/>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88" name="Text Box 6">
          <a:extLst>
            <a:ext uri="{FF2B5EF4-FFF2-40B4-BE49-F238E27FC236}">
              <a16:creationId xmlns:a16="http://schemas.microsoft.com/office/drawing/2014/main" id="{DD9AD154-B843-F44F-B112-00C5E013B0A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89" name="Text Box 2">
          <a:extLst>
            <a:ext uri="{FF2B5EF4-FFF2-40B4-BE49-F238E27FC236}">
              <a16:creationId xmlns:a16="http://schemas.microsoft.com/office/drawing/2014/main" id="{6E33AD02-A9D1-B6D7-BAFA-EFE21F2D380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190" name="Text Box 2">
          <a:extLst>
            <a:ext uri="{FF2B5EF4-FFF2-40B4-BE49-F238E27FC236}">
              <a16:creationId xmlns:a16="http://schemas.microsoft.com/office/drawing/2014/main" id="{8EB42618-3F25-2AE2-3379-17D12B0C23B7}"/>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91" name="Text Box 2">
          <a:extLst>
            <a:ext uri="{FF2B5EF4-FFF2-40B4-BE49-F238E27FC236}">
              <a16:creationId xmlns:a16="http://schemas.microsoft.com/office/drawing/2014/main" id="{8C127143-2A15-92AB-DF87-76B923AC656D}"/>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92" name="Text Box 6">
          <a:extLst>
            <a:ext uri="{FF2B5EF4-FFF2-40B4-BE49-F238E27FC236}">
              <a16:creationId xmlns:a16="http://schemas.microsoft.com/office/drawing/2014/main" id="{5E948330-791D-93A8-8198-87D6CA36772B}"/>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93" name="Text Box 2">
          <a:extLst>
            <a:ext uri="{FF2B5EF4-FFF2-40B4-BE49-F238E27FC236}">
              <a16:creationId xmlns:a16="http://schemas.microsoft.com/office/drawing/2014/main" id="{31056C3D-E5FB-F865-38F5-294C8B5D2EEB}"/>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194" name="Text Box 2">
          <a:extLst>
            <a:ext uri="{FF2B5EF4-FFF2-40B4-BE49-F238E27FC236}">
              <a16:creationId xmlns:a16="http://schemas.microsoft.com/office/drawing/2014/main" id="{7C7C0EE9-3CC1-AB16-B5CE-CC5FA911E807}"/>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95" name="Text Box 2">
          <a:extLst>
            <a:ext uri="{FF2B5EF4-FFF2-40B4-BE49-F238E27FC236}">
              <a16:creationId xmlns:a16="http://schemas.microsoft.com/office/drawing/2014/main" id="{8468D070-09C6-27BA-D8A9-6A5F46B6E17F}"/>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96" name="Text Box 6">
          <a:extLst>
            <a:ext uri="{FF2B5EF4-FFF2-40B4-BE49-F238E27FC236}">
              <a16:creationId xmlns:a16="http://schemas.microsoft.com/office/drawing/2014/main" id="{5993DCE9-F6BA-4AA7-97B5-45381B87D236}"/>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97" name="Text Box 2">
          <a:extLst>
            <a:ext uri="{FF2B5EF4-FFF2-40B4-BE49-F238E27FC236}">
              <a16:creationId xmlns:a16="http://schemas.microsoft.com/office/drawing/2014/main" id="{EF862440-79FD-4B97-32BE-FA4012756652}"/>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98" name="Text Box 2">
          <a:extLst>
            <a:ext uri="{FF2B5EF4-FFF2-40B4-BE49-F238E27FC236}">
              <a16:creationId xmlns:a16="http://schemas.microsoft.com/office/drawing/2014/main" id="{23485921-3ADF-936F-73D0-9F730F5D26A8}"/>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199" name="Text Box 2">
          <a:extLst>
            <a:ext uri="{FF2B5EF4-FFF2-40B4-BE49-F238E27FC236}">
              <a16:creationId xmlns:a16="http://schemas.microsoft.com/office/drawing/2014/main" id="{47EFA229-AC9F-1C1E-44BF-4C5D0CBEF0A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00" name="Text Box 6">
          <a:extLst>
            <a:ext uri="{FF2B5EF4-FFF2-40B4-BE49-F238E27FC236}">
              <a16:creationId xmlns:a16="http://schemas.microsoft.com/office/drawing/2014/main" id="{CF87B2CA-54A3-06D3-BC66-998A3340016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01" name="Text Box 2">
          <a:extLst>
            <a:ext uri="{FF2B5EF4-FFF2-40B4-BE49-F238E27FC236}">
              <a16:creationId xmlns:a16="http://schemas.microsoft.com/office/drawing/2014/main" id="{5F8DB227-7206-085A-6BF4-1EACD9FA142D}"/>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02" name="Text Box 2">
          <a:extLst>
            <a:ext uri="{FF2B5EF4-FFF2-40B4-BE49-F238E27FC236}">
              <a16:creationId xmlns:a16="http://schemas.microsoft.com/office/drawing/2014/main" id="{C3FD8EAB-56FE-1EA9-0F9B-F9CDE96687C8}"/>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03" name="Text Box 2">
          <a:extLst>
            <a:ext uri="{FF2B5EF4-FFF2-40B4-BE49-F238E27FC236}">
              <a16:creationId xmlns:a16="http://schemas.microsoft.com/office/drawing/2014/main" id="{35F19B66-6B67-2B21-1ADB-8FE06A763788}"/>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04" name="Text Box 6">
          <a:extLst>
            <a:ext uri="{FF2B5EF4-FFF2-40B4-BE49-F238E27FC236}">
              <a16:creationId xmlns:a16="http://schemas.microsoft.com/office/drawing/2014/main" id="{9E0B7C9F-DD37-F468-6072-AA7082A01708}"/>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05" name="Text Box 2">
          <a:extLst>
            <a:ext uri="{FF2B5EF4-FFF2-40B4-BE49-F238E27FC236}">
              <a16:creationId xmlns:a16="http://schemas.microsoft.com/office/drawing/2014/main" id="{BC9D8BEA-365F-D29A-B1AF-8D657EE7F2F1}"/>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06" name="Text Box 2">
          <a:extLst>
            <a:ext uri="{FF2B5EF4-FFF2-40B4-BE49-F238E27FC236}">
              <a16:creationId xmlns:a16="http://schemas.microsoft.com/office/drawing/2014/main" id="{2ECC9DFD-6EDA-55F1-4C98-0A02BDA1834F}"/>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07" name="Text Box 2">
          <a:extLst>
            <a:ext uri="{FF2B5EF4-FFF2-40B4-BE49-F238E27FC236}">
              <a16:creationId xmlns:a16="http://schemas.microsoft.com/office/drawing/2014/main" id="{255ABE11-5E85-6D65-5591-AE0A90DDA95B}"/>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08" name="Text Box 6">
          <a:extLst>
            <a:ext uri="{FF2B5EF4-FFF2-40B4-BE49-F238E27FC236}">
              <a16:creationId xmlns:a16="http://schemas.microsoft.com/office/drawing/2014/main" id="{46D842E7-A123-8B18-68F3-AC1DD79606C8}"/>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09" name="Text Box 2">
          <a:extLst>
            <a:ext uri="{FF2B5EF4-FFF2-40B4-BE49-F238E27FC236}">
              <a16:creationId xmlns:a16="http://schemas.microsoft.com/office/drawing/2014/main" id="{1F23A9EA-9706-5AF6-2076-3617CB412570}"/>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10" name="Text Box 2">
          <a:extLst>
            <a:ext uri="{FF2B5EF4-FFF2-40B4-BE49-F238E27FC236}">
              <a16:creationId xmlns:a16="http://schemas.microsoft.com/office/drawing/2014/main" id="{37459CA1-9B25-D2C0-A8B1-8D3B09E2DE59}"/>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11" name="Text Box 2">
          <a:extLst>
            <a:ext uri="{FF2B5EF4-FFF2-40B4-BE49-F238E27FC236}">
              <a16:creationId xmlns:a16="http://schemas.microsoft.com/office/drawing/2014/main" id="{D25FFFC5-AEC4-78DD-1433-2E3BC2F281F7}"/>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12" name="Text Box 6">
          <a:extLst>
            <a:ext uri="{FF2B5EF4-FFF2-40B4-BE49-F238E27FC236}">
              <a16:creationId xmlns:a16="http://schemas.microsoft.com/office/drawing/2014/main" id="{2A71F391-795D-40A0-3CEC-65C9A3189ED9}"/>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13" name="Text Box 2">
          <a:extLst>
            <a:ext uri="{FF2B5EF4-FFF2-40B4-BE49-F238E27FC236}">
              <a16:creationId xmlns:a16="http://schemas.microsoft.com/office/drawing/2014/main" id="{B127EBE7-3AF5-24FB-E837-460675181E9E}"/>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14" name="Text Box 2">
          <a:extLst>
            <a:ext uri="{FF2B5EF4-FFF2-40B4-BE49-F238E27FC236}">
              <a16:creationId xmlns:a16="http://schemas.microsoft.com/office/drawing/2014/main" id="{197561B8-1D61-D022-7382-9B7FA98B99D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15" name="Text Box 2">
          <a:extLst>
            <a:ext uri="{FF2B5EF4-FFF2-40B4-BE49-F238E27FC236}">
              <a16:creationId xmlns:a16="http://schemas.microsoft.com/office/drawing/2014/main" id="{DEED3CCB-BC5B-601E-491B-C208A67FBA2A}"/>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16" name="Text Box 6">
          <a:extLst>
            <a:ext uri="{FF2B5EF4-FFF2-40B4-BE49-F238E27FC236}">
              <a16:creationId xmlns:a16="http://schemas.microsoft.com/office/drawing/2014/main" id="{AF7EF0BF-466B-CAD0-3074-DC5AFFFF64E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17" name="Text Box 2">
          <a:extLst>
            <a:ext uri="{FF2B5EF4-FFF2-40B4-BE49-F238E27FC236}">
              <a16:creationId xmlns:a16="http://schemas.microsoft.com/office/drawing/2014/main" id="{DB523834-0D1E-2D3A-9F60-9A3D8EB886FE}"/>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18" name="Text Box 2">
          <a:extLst>
            <a:ext uri="{FF2B5EF4-FFF2-40B4-BE49-F238E27FC236}">
              <a16:creationId xmlns:a16="http://schemas.microsoft.com/office/drawing/2014/main" id="{3879DBE3-01B4-141D-0EC9-E093F01CE374}"/>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19" name="Text Box 2">
          <a:extLst>
            <a:ext uri="{FF2B5EF4-FFF2-40B4-BE49-F238E27FC236}">
              <a16:creationId xmlns:a16="http://schemas.microsoft.com/office/drawing/2014/main" id="{F7436D13-A96C-431C-229A-480CD26FFE20}"/>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20" name="Text Box 6">
          <a:extLst>
            <a:ext uri="{FF2B5EF4-FFF2-40B4-BE49-F238E27FC236}">
              <a16:creationId xmlns:a16="http://schemas.microsoft.com/office/drawing/2014/main" id="{F1E1B79C-B34A-8FD8-0636-15A4F7E2D910}"/>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21" name="Text Box 2">
          <a:extLst>
            <a:ext uri="{FF2B5EF4-FFF2-40B4-BE49-F238E27FC236}">
              <a16:creationId xmlns:a16="http://schemas.microsoft.com/office/drawing/2014/main" id="{DF82A857-0503-5FBE-4C23-FA302BF5AE6A}"/>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22" name="Text Box 2">
          <a:extLst>
            <a:ext uri="{FF2B5EF4-FFF2-40B4-BE49-F238E27FC236}">
              <a16:creationId xmlns:a16="http://schemas.microsoft.com/office/drawing/2014/main" id="{72BEC43C-D89C-272E-8984-BDBF4C185ECA}"/>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23" name="Text Box 2">
          <a:extLst>
            <a:ext uri="{FF2B5EF4-FFF2-40B4-BE49-F238E27FC236}">
              <a16:creationId xmlns:a16="http://schemas.microsoft.com/office/drawing/2014/main" id="{AE0BF54C-61E1-58FB-4BA4-4A2DADB4DFC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24" name="Text Box 6">
          <a:extLst>
            <a:ext uri="{FF2B5EF4-FFF2-40B4-BE49-F238E27FC236}">
              <a16:creationId xmlns:a16="http://schemas.microsoft.com/office/drawing/2014/main" id="{EC6BE00C-9A64-9E9F-2A2A-2D2BE503BB3F}"/>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25" name="Text Box 2">
          <a:extLst>
            <a:ext uri="{FF2B5EF4-FFF2-40B4-BE49-F238E27FC236}">
              <a16:creationId xmlns:a16="http://schemas.microsoft.com/office/drawing/2014/main" id="{563EE5DA-6B7E-69A3-0969-9965F5BB2BDB}"/>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26" name="Text Box 2">
          <a:extLst>
            <a:ext uri="{FF2B5EF4-FFF2-40B4-BE49-F238E27FC236}">
              <a16:creationId xmlns:a16="http://schemas.microsoft.com/office/drawing/2014/main" id="{58EC0A8D-2E49-682B-C9C3-7C68A2DDB224}"/>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27" name="Text Box 2">
          <a:extLst>
            <a:ext uri="{FF2B5EF4-FFF2-40B4-BE49-F238E27FC236}">
              <a16:creationId xmlns:a16="http://schemas.microsoft.com/office/drawing/2014/main" id="{58E404A9-1306-8286-DA84-CC735947AEE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28" name="Text Box 6">
          <a:extLst>
            <a:ext uri="{FF2B5EF4-FFF2-40B4-BE49-F238E27FC236}">
              <a16:creationId xmlns:a16="http://schemas.microsoft.com/office/drawing/2014/main" id="{6A15D322-BEA3-53C5-5BCE-D71BF70713E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29" name="Text Box 2">
          <a:extLst>
            <a:ext uri="{FF2B5EF4-FFF2-40B4-BE49-F238E27FC236}">
              <a16:creationId xmlns:a16="http://schemas.microsoft.com/office/drawing/2014/main" id="{C897946B-D163-8D16-90A1-ADDC210C4B9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30" name="Text Box 2">
          <a:extLst>
            <a:ext uri="{FF2B5EF4-FFF2-40B4-BE49-F238E27FC236}">
              <a16:creationId xmlns:a16="http://schemas.microsoft.com/office/drawing/2014/main" id="{276518C9-8FC7-58BA-95CA-DAEE2FCB8EDE}"/>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31" name="Text Box 2">
          <a:extLst>
            <a:ext uri="{FF2B5EF4-FFF2-40B4-BE49-F238E27FC236}">
              <a16:creationId xmlns:a16="http://schemas.microsoft.com/office/drawing/2014/main" id="{F603C4B6-D0F1-541E-7DE0-94DBE2E4909A}"/>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32" name="Text Box 6">
          <a:extLst>
            <a:ext uri="{FF2B5EF4-FFF2-40B4-BE49-F238E27FC236}">
              <a16:creationId xmlns:a16="http://schemas.microsoft.com/office/drawing/2014/main" id="{FD2459DE-1482-2281-CC02-A4159930FB55}"/>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33" name="Text Box 2">
          <a:extLst>
            <a:ext uri="{FF2B5EF4-FFF2-40B4-BE49-F238E27FC236}">
              <a16:creationId xmlns:a16="http://schemas.microsoft.com/office/drawing/2014/main" id="{BA51E567-DF8B-FD3B-AC98-66CB3B13685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34" name="Text Box 2">
          <a:extLst>
            <a:ext uri="{FF2B5EF4-FFF2-40B4-BE49-F238E27FC236}">
              <a16:creationId xmlns:a16="http://schemas.microsoft.com/office/drawing/2014/main" id="{EA3D0E4B-9D3A-6B62-8C65-BC761CEFF2B5}"/>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35" name="Text Box 2">
          <a:extLst>
            <a:ext uri="{FF2B5EF4-FFF2-40B4-BE49-F238E27FC236}">
              <a16:creationId xmlns:a16="http://schemas.microsoft.com/office/drawing/2014/main" id="{B4945D98-164D-A769-4710-EDBA8AF3D5E1}"/>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36" name="Text Box 6">
          <a:extLst>
            <a:ext uri="{FF2B5EF4-FFF2-40B4-BE49-F238E27FC236}">
              <a16:creationId xmlns:a16="http://schemas.microsoft.com/office/drawing/2014/main" id="{2E79D2B4-D473-7CE5-FED7-0B32FC859C5B}"/>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37" name="Text Box 2">
          <a:extLst>
            <a:ext uri="{FF2B5EF4-FFF2-40B4-BE49-F238E27FC236}">
              <a16:creationId xmlns:a16="http://schemas.microsoft.com/office/drawing/2014/main" id="{D654F73E-FA99-D83E-E405-6A2AB4F59FF7}"/>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38" name="Text Box 2">
          <a:extLst>
            <a:ext uri="{FF2B5EF4-FFF2-40B4-BE49-F238E27FC236}">
              <a16:creationId xmlns:a16="http://schemas.microsoft.com/office/drawing/2014/main" id="{B36DB755-8C9D-04A1-3765-D8E0B57FD583}"/>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39" name="Text Box 2">
          <a:extLst>
            <a:ext uri="{FF2B5EF4-FFF2-40B4-BE49-F238E27FC236}">
              <a16:creationId xmlns:a16="http://schemas.microsoft.com/office/drawing/2014/main" id="{E0D41B9F-72E7-17E6-A8D9-6357F84EC705}"/>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40" name="Text Box 6">
          <a:extLst>
            <a:ext uri="{FF2B5EF4-FFF2-40B4-BE49-F238E27FC236}">
              <a16:creationId xmlns:a16="http://schemas.microsoft.com/office/drawing/2014/main" id="{3C9E6D2E-C6A4-A33E-D449-1A292D3C00DD}"/>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41" name="Text Box 2">
          <a:extLst>
            <a:ext uri="{FF2B5EF4-FFF2-40B4-BE49-F238E27FC236}">
              <a16:creationId xmlns:a16="http://schemas.microsoft.com/office/drawing/2014/main" id="{BADE2E55-5555-EE97-ABD4-C5E2607F393A}"/>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42" name="Text Box 2">
          <a:extLst>
            <a:ext uri="{FF2B5EF4-FFF2-40B4-BE49-F238E27FC236}">
              <a16:creationId xmlns:a16="http://schemas.microsoft.com/office/drawing/2014/main" id="{F3AA02CC-3DC1-9407-766A-D56BDC5B85EC}"/>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43" name="Text Box 2">
          <a:extLst>
            <a:ext uri="{FF2B5EF4-FFF2-40B4-BE49-F238E27FC236}">
              <a16:creationId xmlns:a16="http://schemas.microsoft.com/office/drawing/2014/main" id="{2A4A4877-4780-CC9E-C2C7-C530817F8288}"/>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44" name="Text Box 6">
          <a:extLst>
            <a:ext uri="{FF2B5EF4-FFF2-40B4-BE49-F238E27FC236}">
              <a16:creationId xmlns:a16="http://schemas.microsoft.com/office/drawing/2014/main" id="{909DBFC5-1FC4-2E14-EA3A-11D9244A967A}"/>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45" name="Text Box 2">
          <a:extLst>
            <a:ext uri="{FF2B5EF4-FFF2-40B4-BE49-F238E27FC236}">
              <a16:creationId xmlns:a16="http://schemas.microsoft.com/office/drawing/2014/main" id="{2C209E4A-6689-16C9-72EA-A42EBBAB749E}"/>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46" name="Text Box 2">
          <a:extLst>
            <a:ext uri="{FF2B5EF4-FFF2-40B4-BE49-F238E27FC236}">
              <a16:creationId xmlns:a16="http://schemas.microsoft.com/office/drawing/2014/main" id="{784AFD4B-7739-EC31-65CF-7201A1D06659}"/>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47" name="Text Box 2">
          <a:extLst>
            <a:ext uri="{FF2B5EF4-FFF2-40B4-BE49-F238E27FC236}">
              <a16:creationId xmlns:a16="http://schemas.microsoft.com/office/drawing/2014/main" id="{0DCCEFF5-A973-819D-AB56-63501A65EC2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48" name="Text Box 6">
          <a:extLst>
            <a:ext uri="{FF2B5EF4-FFF2-40B4-BE49-F238E27FC236}">
              <a16:creationId xmlns:a16="http://schemas.microsoft.com/office/drawing/2014/main" id="{B385A4D5-1499-B99A-E6F6-88BF31E1DC9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49" name="Text Box 2">
          <a:extLst>
            <a:ext uri="{FF2B5EF4-FFF2-40B4-BE49-F238E27FC236}">
              <a16:creationId xmlns:a16="http://schemas.microsoft.com/office/drawing/2014/main" id="{85F9C04B-FF3D-43CB-2FE5-EB017A37AA1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50" name="Text Box 2">
          <a:extLst>
            <a:ext uri="{FF2B5EF4-FFF2-40B4-BE49-F238E27FC236}">
              <a16:creationId xmlns:a16="http://schemas.microsoft.com/office/drawing/2014/main" id="{570B7FBB-DBA4-B4F4-8212-E4EEEBF99C7A}"/>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51" name="Text Box 2">
          <a:extLst>
            <a:ext uri="{FF2B5EF4-FFF2-40B4-BE49-F238E27FC236}">
              <a16:creationId xmlns:a16="http://schemas.microsoft.com/office/drawing/2014/main" id="{FA3B5015-6493-3E19-4EAA-6A81159DABE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52" name="Text Box 6">
          <a:extLst>
            <a:ext uri="{FF2B5EF4-FFF2-40B4-BE49-F238E27FC236}">
              <a16:creationId xmlns:a16="http://schemas.microsoft.com/office/drawing/2014/main" id="{F2DCF39F-6626-A500-B2CC-8342C6CD34BD}"/>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53" name="Text Box 2">
          <a:extLst>
            <a:ext uri="{FF2B5EF4-FFF2-40B4-BE49-F238E27FC236}">
              <a16:creationId xmlns:a16="http://schemas.microsoft.com/office/drawing/2014/main" id="{DCC3E14B-0D89-EFD0-ACCB-C322162A0D3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54" name="Text Box 2">
          <a:extLst>
            <a:ext uri="{FF2B5EF4-FFF2-40B4-BE49-F238E27FC236}">
              <a16:creationId xmlns:a16="http://schemas.microsoft.com/office/drawing/2014/main" id="{6A5803FF-4E07-E273-5DF3-E2042EAD8533}"/>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55" name="Text Box 2">
          <a:extLst>
            <a:ext uri="{FF2B5EF4-FFF2-40B4-BE49-F238E27FC236}">
              <a16:creationId xmlns:a16="http://schemas.microsoft.com/office/drawing/2014/main" id="{E44787BB-3608-FC37-D672-4E92C770066E}"/>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56" name="Text Box 6">
          <a:extLst>
            <a:ext uri="{FF2B5EF4-FFF2-40B4-BE49-F238E27FC236}">
              <a16:creationId xmlns:a16="http://schemas.microsoft.com/office/drawing/2014/main" id="{728B01B2-F99B-BC70-D0F8-A03095EE2D47}"/>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57" name="Text Box 2">
          <a:extLst>
            <a:ext uri="{FF2B5EF4-FFF2-40B4-BE49-F238E27FC236}">
              <a16:creationId xmlns:a16="http://schemas.microsoft.com/office/drawing/2014/main" id="{3DB157AA-7D17-1A02-3C9B-7977F29F11F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58" name="Text Box 2">
          <a:extLst>
            <a:ext uri="{FF2B5EF4-FFF2-40B4-BE49-F238E27FC236}">
              <a16:creationId xmlns:a16="http://schemas.microsoft.com/office/drawing/2014/main" id="{BB105CBA-CF38-F092-EFCE-9746C81FA5DF}"/>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59" name="Text Box 2">
          <a:extLst>
            <a:ext uri="{FF2B5EF4-FFF2-40B4-BE49-F238E27FC236}">
              <a16:creationId xmlns:a16="http://schemas.microsoft.com/office/drawing/2014/main" id="{78CBD673-BC09-D9BF-9EA1-D16A50B42BFB}"/>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60" name="Text Box 6">
          <a:extLst>
            <a:ext uri="{FF2B5EF4-FFF2-40B4-BE49-F238E27FC236}">
              <a16:creationId xmlns:a16="http://schemas.microsoft.com/office/drawing/2014/main" id="{0718A429-BDDB-79FC-1B44-780728061F7D}"/>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61" name="Text Box 2">
          <a:extLst>
            <a:ext uri="{FF2B5EF4-FFF2-40B4-BE49-F238E27FC236}">
              <a16:creationId xmlns:a16="http://schemas.microsoft.com/office/drawing/2014/main" id="{32E36E27-1224-DB8A-A059-2B9BB46B2DE9}"/>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62" name="Text Box 2">
          <a:extLst>
            <a:ext uri="{FF2B5EF4-FFF2-40B4-BE49-F238E27FC236}">
              <a16:creationId xmlns:a16="http://schemas.microsoft.com/office/drawing/2014/main" id="{1A4A9C28-A960-A0A2-B104-52B477B9FD07}"/>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63" name="Text Box 2">
          <a:extLst>
            <a:ext uri="{FF2B5EF4-FFF2-40B4-BE49-F238E27FC236}">
              <a16:creationId xmlns:a16="http://schemas.microsoft.com/office/drawing/2014/main" id="{EF903973-29B6-556D-8B41-4F150C9B12D7}"/>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64" name="Text Box 2">
          <a:extLst>
            <a:ext uri="{FF2B5EF4-FFF2-40B4-BE49-F238E27FC236}">
              <a16:creationId xmlns:a16="http://schemas.microsoft.com/office/drawing/2014/main" id="{368C46A9-1700-ADF3-473D-B7B8B86A8D18}"/>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65" name="Text Box 6">
          <a:extLst>
            <a:ext uri="{FF2B5EF4-FFF2-40B4-BE49-F238E27FC236}">
              <a16:creationId xmlns:a16="http://schemas.microsoft.com/office/drawing/2014/main" id="{2B1E6EFF-73DE-1845-88A5-6C1D3F7100AF}"/>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66" name="Text Box 2">
          <a:extLst>
            <a:ext uri="{FF2B5EF4-FFF2-40B4-BE49-F238E27FC236}">
              <a16:creationId xmlns:a16="http://schemas.microsoft.com/office/drawing/2014/main" id="{C2166AA2-68C3-0F1A-B7D6-A16515AC3BE5}"/>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15240</xdr:rowOff>
    </xdr:to>
    <xdr:sp macro="" textlink="">
      <xdr:nvSpPr>
        <xdr:cNvPr id="2473267" name="Text Box 2">
          <a:extLst>
            <a:ext uri="{FF2B5EF4-FFF2-40B4-BE49-F238E27FC236}">
              <a16:creationId xmlns:a16="http://schemas.microsoft.com/office/drawing/2014/main" id="{26C86B44-6C8A-8E2A-38E5-67710707EFAC}"/>
            </a:ext>
          </a:extLst>
        </xdr:cNvPr>
        <xdr:cNvSpPr txBox="1">
          <a:spLocks noChangeArrowheads="1"/>
        </xdr:cNvSpPr>
      </xdr:nvSpPr>
      <xdr:spPr bwMode="auto">
        <a:xfrm>
          <a:off x="3223260" y="2441448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68" name="Text Box 2">
          <a:extLst>
            <a:ext uri="{FF2B5EF4-FFF2-40B4-BE49-F238E27FC236}">
              <a16:creationId xmlns:a16="http://schemas.microsoft.com/office/drawing/2014/main" id="{E31B099B-2D4B-C5B3-540C-844A981CE134}"/>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69" name="Text Box 2">
          <a:extLst>
            <a:ext uri="{FF2B5EF4-FFF2-40B4-BE49-F238E27FC236}">
              <a16:creationId xmlns:a16="http://schemas.microsoft.com/office/drawing/2014/main" id="{ED01746C-9A39-CF0B-994A-9A4C899CDE82}"/>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70" name="Text Box 2">
          <a:extLst>
            <a:ext uri="{FF2B5EF4-FFF2-40B4-BE49-F238E27FC236}">
              <a16:creationId xmlns:a16="http://schemas.microsoft.com/office/drawing/2014/main" id="{69AA7AF8-BD1F-AF23-5D2F-63B9FB94CCE6}"/>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71" name="Text Box 6">
          <a:extLst>
            <a:ext uri="{FF2B5EF4-FFF2-40B4-BE49-F238E27FC236}">
              <a16:creationId xmlns:a16="http://schemas.microsoft.com/office/drawing/2014/main" id="{19730F7C-0E4F-A0A2-1F6D-64009AF2E3D5}"/>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72" name="Text Box 2">
          <a:extLst>
            <a:ext uri="{FF2B5EF4-FFF2-40B4-BE49-F238E27FC236}">
              <a16:creationId xmlns:a16="http://schemas.microsoft.com/office/drawing/2014/main" id="{D1B4812C-A043-E324-1386-E938B56A0774}"/>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15240</xdr:rowOff>
    </xdr:to>
    <xdr:sp macro="" textlink="">
      <xdr:nvSpPr>
        <xdr:cNvPr id="2473273" name="Text Box 2">
          <a:extLst>
            <a:ext uri="{FF2B5EF4-FFF2-40B4-BE49-F238E27FC236}">
              <a16:creationId xmlns:a16="http://schemas.microsoft.com/office/drawing/2014/main" id="{4B2CD35F-0D2F-9D8A-FB86-E87EF9066D59}"/>
            </a:ext>
          </a:extLst>
        </xdr:cNvPr>
        <xdr:cNvSpPr txBox="1">
          <a:spLocks noChangeArrowheads="1"/>
        </xdr:cNvSpPr>
      </xdr:nvSpPr>
      <xdr:spPr bwMode="auto">
        <a:xfrm>
          <a:off x="3223260" y="2441448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74" name="Text Box 2">
          <a:extLst>
            <a:ext uri="{FF2B5EF4-FFF2-40B4-BE49-F238E27FC236}">
              <a16:creationId xmlns:a16="http://schemas.microsoft.com/office/drawing/2014/main" id="{9D94A90F-F207-CE52-EC25-01711D979826}"/>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75" name="Text Box 2">
          <a:extLst>
            <a:ext uri="{FF2B5EF4-FFF2-40B4-BE49-F238E27FC236}">
              <a16:creationId xmlns:a16="http://schemas.microsoft.com/office/drawing/2014/main" id="{71F0CFE4-5090-0278-F5BD-26D1774AABB8}"/>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76" name="Text Box 2">
          <a:extLst>
            <a:ext uri="{FF2B5EF4-FFF2-40B4-BE49-F238E27FC236}">
              <a16:creationId xmlns:a16="http://schemas.microsoft.com/office/drawing/2014/main" id="{5B23E8C0-8771-4B66-2DDF-00DF1AF70B90}"/>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77" name="Text Box 6">
          <a:extLst>
            <a:ext uri="{FF2B5EF4-FFF2-40B4-BE49-F238E27FC236}">
              <a16:creationId xmlns:a16="http://schemas.microsoft.com/office/drawing/2014/main" id="{A101CA5A-B1ED-29B2-CE58-272133BA86C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78" name="Text Box 2">
          <a:extLst>
            <a:ext uri="{FF2B5EF4-FFF2-40B4-BE49-F238E27FC236}">
              <a16:creationId xmlns:a16="http://schemas.microsoft.com/office/drawing/2014/main" id="{41C4E0C6-AAEF-0AAC-CC1E-5F0A85C6170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167640</xdr:rowOff>
    </xdr:to>
    <xdr:sp macro="" textlink="">
      <xdr:nvSpPr>
        <xdr:cNvPr id="2473279" name="Text Box 2">
          <a:extLst>
            <a:ext uri="{FF2B5EF4-FFF2-40B4-BE49-F238E27FC236}">
              <a16:creationId xmlns:a16="http://schemas.microsoft.com/office/drawing/2014/main" id="{CF95992F-FCB6-FD66-4F2C-8CD3E1214F78}"/>
            </a:ext>
          </a:extLst>
        </xdr:cNvPr>
        <xdr:cNvSpPr txBox="1">
          <a:spLocks noChangeArrowheads="1"/>
        </xdr:cNvSpPr>
      </xdr:nvSpPr>
      <xdr:spPr bwMode="auto">
        <a:xfrm>
          <a:off x="3223260" y="2441448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80" name="Text Box 2">
          <a:extLst>
            <a:ext uri="{FF2B5EF4-FFF2-40B4-BE49-F238E27FC236}">
              <a16:creationId xmlns:a16="http://schemas.microsoft.com/office/drawing/2014/main" id="{DC9AF6A2-1A45-EC89-F338-6656B1EB4F8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81" name="Text Box 2">
          <a:extLst>
            <a:ext uri="{FF2B5EF4-FFF2-40B4-BE49-F238E27FC236}">
              <a16:creationId xmlns:a16="http://schemas.microsoft.com/office/drawing/2014/main" id="{D9D3656C-7C24-2E5F-C93D-3A6F389EE67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82" name="Text Box 2">
          <a:extLst>
            <a:ext uri="{FF2B5EF4-FFF2-40B4-BE49-F238E27FC236}">
              <a16:creationId xmlns:a16="http://schemas.microsoft.com/office/drawing/2014/main" id="{0D141075-5FD6-E037-2080-E05D5270FD4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83" name="Text Box 6">
          <a:extLst>
            <a:ext uri="{FF2B5EF4-FFF2-40B4-BE49-F238E27FC236}">
              <a16:creationId xmlns:a16="http://schemas.microsoft.com/office/drawing/2014/main" id="{E63627C8-4F1E-4191-6962-0F10DD93A0A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84" name="Text Box 2">
          <a:extLst>
            <a:ext uri="{FF2B5EF4-FFF2-40B4-BE49-F238E27FC236}">
              <a16:creationId xmlns:a16="http://schemas.microsoft.com/office/drawing/2014/main" id="{D03786AE-3341-448A-E1E9-869E20969B1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285" name="Text Box 2">
          <a:extLst>
            <a:ext uri="{FF2B5EF4-FFF2-40B4-BE49-F238E27FC236}">
              <a16:creationId xmlns:a16="http://schemas.microsoft.com/office/drawing/2014/main" id="{B9C94E73-8E97-8A4E-C8E7-5181DB711FF4}"/>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86" name="Text Box 2">
          <a:extLst>
            <a:ext uri="{FF2B5EF4-FFF2-40B4-BE49-F238E27FC236}">
              <a16:creationId xmlns:a16="http://schemas.microsoft.com/office/drawing/2014/main" id="{C5647CD2-D1BA-EA63-41E4-CA273490391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87" name="Text Box 2">
          <a:extLst>
            <a:ext uri="{FF2B5EF4-FFF2-40B4-BE49-F238E27FC236}">
              <a16:creationId xmlns:a16="http://schemas.microsoft.com/office/drawing/2014/main" id="{8F56CE8D-03D5-3F33-5510-AE78423DFC6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88" name="Text Box 6">
          <a:extLst>
            <a:ext uri="{FF2B5EF4-FFF2-40B4-BE49-F238E27FC236}">
              <a16:creationId xmlns:a16="http://schemas.microsoft.com/office/drawing/2014/main" id="{0753D27E-0234-299B-50D4-CBFC31CC1D22}"/>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89" name="Text Box 2">
          <a:extLst>
            <a:ext uri="{FF2B5EF4-FFF2-40B4-BE49-F238E27FC236}">
              <a16:creationId xmlns:a16="http://schemas.microsoft.com/office/drawing/2014/main" id="{56C5A849-B8C6-10F1-E0CF-2BAE23BCCFC8}"/>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90" name="Text Box 2">
          <a:extLst>
            <a:ext uri="{FF2B5EF4-FFF2-40B4-BE49-F238E27FC236}">
              <a16:creationId xmlns:a16="http://schemas.microsoft.com/office/drawing/2014/main" id="{9B41E081-8732-22F5-10D1-6C155FD6FF5F}"/>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91" name="Text Box 2">
          <a:extLst>
            <a:ext uri="{FF2B5EF4-FFF2-40B4-BE49-F238E27FC236}">
              <a16:creationId xmlns:a16="http://schemas.microsoft.com/office/drawing/2014/main" id="{45B2361F-3BA5-2E6D-4749-2272B53D41AE}"/>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292" name="Text Box 2">
          <a:extLst>
            <a:ext uri="{FF2B5EF4-FFF2-40B4-BE49-F238E27FC236}">
              <a16:creationId xmlns:a16="http://schemas.microsoft.com/office/drawing/2014/main" id="{740E0096-26A6-4492-E23F-AEB4A4443CA1}"/>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93" name="Text Box 6">
          <a:extLst>
            <a:ext uri="{FF2B5EF4-FFF2-40B4-BE49-F238E27FC236}">
              <a16:creationId xmlns:a16="http://schemas.microsoft.com/office/drawing/2014/main" id="{76E0AD8B-6736-FD2D-CC57-2C83DDF2187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94" name="Text Box 2">
          <a:extLst>
            <a:ext uri="{FF2B5EF4-FFF2-40B4-BE49-F238E27FC236}">
              <a16:creationId xmlns:a16="http://schemas.microsoft.com/office/drawing/2014/main" id="{FFE01140-D46F-A32C-6D02-0E6A863BA09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95" name="Text Box 2">
          <a:extLst>
            <a:ext uri="{FF2B5EF4-FFF2-40B4-BE49-F238E27FC236}">
              <a16:creationId xmlns:a16="http://schemas.microsoft.com/office/drawing/2014/main" id="{8B13CF4E-AD0B-AC6B-E338-246E710D28C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296" name="Text Box 2">
          <a:extLst>
            <a:ext uri="{FF2B5EF4-FFF2-40B4-BE49-F238E27FC236}">
              <a16:creationId xmlns:a16="http://schemas.microsoft.com/office/drawing/2014/main" id="{EB31FFEB-2FCB-F5A5-9DAC-72FA2B2D497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97" name="Text Box 2">
          <a:extLst>
            <a:ext uri="{FF2B5EF4-FFF2-40B4-BE49-F238E27FC236}">
              <a16:creationId xmlns:a16="http://schemas.microsoft.com/office/drawing/2014/main" id="{F60A7318-CF76-7522-96C5-35A2F17973AE}"/>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98" name="Text Box 2">
          <a:extLst>
            <a:ext uri="{FF2B5EF4-FFF2-40B4-BE49-F238E27FC236}">
              <a16:creationId xmlns:a16="http://schemas.microsoft.com/office/drawing/2014/main" id="{F2B92D5D-601D-5E20-9980-F3D5CD5CA64B}"/>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299" name="Text Box 2">
          <a:extLst>
            <a:ext uri="{FF2B5EF4-FFF2-40B4-BE49-F238E27FC236}">
              <a16:creationId xmlns:a16="http://schemas.microsoft.com/office/drawing/2014/main" id="{7A1E0556-535D-45D6-9CB1-1F7EA0C8E3A3}"/>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300" name="Text Box 2">
          <a:extLst>
            <a:ext uri="{FF2B5EF4-FFF2-40B4-BE49-F238E27FC236}">
              <a16:creationId xmlns:a16="http://schemas.microsoft.com/office/drawing/2014/main" id="{6C31E7AA-2FD5-4291-0828-2C6BB759AA45}"/>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301" name="Text Box 2">
          <a:extLst>
            <a:ext uri="{FF2B5EF4-FFF2-40B4-BE49-F238E27FC236}">
              <a16:creationId xmlns:a16="http://schemas.microsoft.com/office/drawing/2014/main" id="{DA254E26-E5A6-7D9F-DBAD-3566E2BED27D}"/>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302" name="Text Box 2">
          <a:extLst>
            <a:ext uri="{FF2B5EF4-FFF2-40B4-BE49-F238E27FC236}">
              <a16:creationId xmlns:a16="http://schemas.microsoft.com/office/drawing/2014/main" id="{FB644312-0FFB-8B46-079D-EB4606DC3A1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303" name="Text Box 2">
          <a:extLst>
            <a:ext uri="{FF2B5EF4-FFF2-40B4-BE49-F238E27FC236}">
              <a16:creationId xmlns:a16="http://schemas.microsoft.com/office/drawing/2014/main" id="{D5EEA19D-CB4A-8CC0-EEAB-244835D5148D}"/>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15240</xdr:rowOff>
    </xdr:to>
    <xdr:sp macro="" textlink="">
      <xdr:nvSpPr>
        <xdr:cNvPr id="2473304" name="Text Box 2">
          <a:extLst>
            <a:ext uri="{FF2B5EF4-FFF2-40B4-BE49-F238E27FC236}">
              <a16:creationId xmlns:a16="http://schemas.microsoft.com/office/drawing/2014/main" id="{E0EE8A42-A014-CDAB-8939-8BAE03BF1996}"/>
            </a:ext>
          </a:extLst>
        </xdr:cNvPr>
        <xdr:cNvSpPr txBox="1">
          <a:spLocks noChangeArrowheads="1"/>
        </xdr:cNvSpPr>
      </xdr:nvSpPr>
      <xdr:spPr bwMode="auto">
        <a:xfrm>
          <a:off x="3223260" y="2441448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15240</xdr:rowOff>
    </xdr:to>
    <xdr:sp macro="" textlink="">
      <xdr:nvSpPr>
        <xdr:cNvPr id="2473305" name="Text Box 2">
          <a:extLst>
            <a:ext uri="{FF2B5EF4-FFF2-40B4-BE49-F238E27FC236}">
              <a16:creationId xmlns:a16="http://schemas.microsoft.com/office/drawing/2014/main" id="{96C65D95-AB5D-693C-18C3-3B8D5C2EEB75}"/>
            </a:ext>
          </a:extLst>
        </xdr:cNvPr>
        <xdr:cNvSpPr txBox="1">
          <a:spLocks noChangeArrowheads="1"/>
        </xdr:cNvSpPr>
      </xdr:nvSpPr>
      <xdr:spPr bwMode="auto">
        <a:xfrm>
          <a:off x="3223260" y="2441448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306" name="Text Box 6">
          <a:extLst>
            <a:ext uri="{FF2B5EF4-FFF2-40B4-BE49-F238E27FC236}">
              <a16:creationId xmlns:a16="http://schemas.microsoft.com/office/drawing/2014/main" id="{0ADC2A05-FFF7-FFD6-AEAA-64F5BF015E4F}"/>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307" name="Text Box 2">
          <a:extLst>
            <a:ext uri="{FF2B5EF4-FFF2-40B4-BE49-F238E27FC236}">
              <a16:creationId xmlns:a16="http://schemas.microsoft.com/office/drawing/2014/main" id="{F748A4C2-D9F4-5471-E2E9-57BD0ABCB25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167640</xdr:rowOff>
    </xdr:to>
    <xdr:sp macro="" textlink="">
      <xdr:nvSpPr>
        <xdr:cNvPr id="2473308" name="Text Box 2">
          <a:extLst>
            <a:ext uri="{FF2B5EF4-FFF2-40B4-BE49-F238E27FC236}">
              <a16:creationId xmlns:a16="http://schemas.microsoft.com/office/drawing/2014/main" id="{88909C11-2A3F-7DB1-C513-CEF86F430E86}"/>
            </a:ext>
          </a:extLst>
        </xdr:cNvPr>
        <xdr:cNvSpPr txBox="1">
          <a:spLocks noChangeArrowheads="1"/>
        </xdr:cNvSpPr>
      </xdr:nvSpPr>
      <xdr:spPr bwMode="auto">
        <a:xfrm>
          <a:off x="3223260" y="2441448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309" name="Text Box 2">
          <a:extLst>
            <a:ext uri="{FF2B5EF4-FFF2-40B4-BE49-F238E27FC236}">
              <a16:creationId xmlns:a16="http://schemas.microsoft.com/office/drawing/2014/main" id="{3D074583-1170-71E7-C800-44BF5B09811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310" name="Text Box 2">
          <a:extLst>
            <a:ext uri="{FF2B5EF4-FFF2-40B4-BE49-F238E27FC236}">
              <a16:creationId xmlns:a16="http://schemas.microsoft.com/office/drawing/2014/main" id="{404CFF4F-47B0-12A2-D8F4-7D706834AA6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358140</xdr:colOff>
      <xdr:row>127</xdr:row>
      <xdr:rowOff>0</xdr:rowOff>
    </xdr:from>
    <xdr:to>
      <xdr:col>14</xdr:col>
      <xdr:colOff>15240</xdr:colOff>
      <xdr:row>128</xdr:row>
      <xdr:rowOff>15240</xdr:rowOff>
    </xdr:to>
    <xdr:sp macro="" textlink="">
      <xdr:nvSpPr>
        <xdr:cNvPr id="2473311" name="Text Box 2">
          <a:extLst>
            <a:ext uri="{FF2B5EF4-FFF2-40B4-BE49-F238E27FC236}">
              <a16:creationId xmlns:a16="http://schemas.microsoft.com/office/drawing/2014/main" id="{3B4E591C-823B-783B-4F46-5F276A24F3A0}"/>
            </a:ext>
          </a:extLst>
        </xdr:cNvPr>
        <xdr:cNvSpPr txBox="1">
          <a:spLocks noChangeArrowheads="1"/>
        </xdr:cNvSpPr>
      </xdr:nvSpPr>
      <xdr:spPr bwMode="auto">
        <a:xfrm>
          <a:off x="343662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12" name="Text Box 2">
          <a:extLst>
            <a:ext uri="{FF2B5EF4-FFF2-40B4-BE49-F238E27FC236}">
              <a16:creationId xmlns:a16="http://schemas.microsoft.com/office/drawing/2014/main" id="{0540CA77-ED5D-5AFE-7E40-C8B6A8119244}"/>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13" name="Text Box 2">
          <a:extLst>
            <a:ext uri="{FF2B5EF4-FFF2-40B4-BE49-F238E27FC236}">
              <a16:creationId xmlns:a16="http://schemas.microsoft.com/office/drawing/2014/main" id="{252CCA5D-0E4A-248F-7C57-C7727D9FC7DC}"/>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14" name="Text Box 2">
          <a:extLst>
            <a:ext uri="{FF2B5EF4-FFF2-40B4-BE49-F238E27FC236}">
              <a16:creationId xmlns:a16="http://schemas.microsoft.com/office/drawing/2014/main" id="{9372782F-524C-6332-D93A-75AD6DE34598}"/>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15" name="Text Box 2">
          <a:extLst>
            <a:ext uri="{FF2B5EF4-FFF2-40B4-BE49-F238E27FC236}">
              <a16:creationId xmlns:a16="http://schemas.microsoft.com/office/drawing/2014/main" id="{D6E63E92-C4DA-8BBD-3B52-BE31DF7E64C1}"/>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16" name="Text Box 2">
          <a:extLst>
            <a:ext uri="{FF2B5EF4-FFF2-40B4-BE49-F238E27FC236}">
              <a16:creationId xmlns:a16="http://schemas.microsoft.com/office/drawing/2014/main" id="{46376680-49EE-1111-197F-06CB7A64F61C}"/>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17" name="Text Box 2">
          <a:extLst>
            <a:ext uri="{FF2B5EF4-FFF2-40B4-BE49-F238E27FC236}">
              <a16:creationId xmlns:a16="http://schemas.microsoft.com/office/drawing/2014/main" id="{576A53D2-00BD-B15B-87E6-29C9394D58A2}"/>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167640</xdr:rowOff>
    </xdr:to>
    <xdr:sp macro="" textlink="">
      <xdr:nvSpPr>
        <xdr:cNvPr id="2473318" name="Text Box 2">
          <a:extLst>
            <a:ext uri="{FF2B5EF4-FFF2-40B4-BE49-F238E27FC236}">
              <a16:creationId xmlns:a16="http://schemas.microsoft.com/office/drawing/2014/main" id="{4A5542EE-851C-E236-64DD-EAC924D6C94D}"/>
            </a:ext>
          </a:extLst>
        </xdr:cNvPr>
        <xdr:cNvSpPr txBox="1">
          <a:spLocks noChangeArrowheads="1"/>
        </xdr:cNvSpPr>
      </xdr:nvSpPr>
      <xdr:spPr bwMode="auto">
        <a:xfrm>
          <a:off x="3223260" y="2441448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167640</xdr:rowOff>
    </xdr:to>
    <xdr:sp macro="" textlink="">
      <xdr:nvSpPr>
        <xdr:cNvPr id="2473319" name="Text Box 2">
          <a:extLst>
            <a:ext uri="{FF2B5EF4-FFF2-40B4-BE49-F238E27FC236}">
              <a16:creationId xmlns:a16="http://schemas.microsoft.com/office/drawing/2014/main" id="{AC507913-4B8D-57BA-5E31-1D733AE6BA5A}"/>
            </a:ext>
          </a:extLst>
        </xdr:cNvPr>
        <xdr:cNvSpPr txBox="1">
          <a:spLocks noChangeArrowheads="1"/>
        </xdr:cNvSpPr>
      </xdr:nvSpPr>
      <xdr:spPr bwMode="auto">
        <a:xfrm>
          <a:off x="3223260" y="2441448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20" name="Text Box 2">
          <a:extLst>
            <a:ext uri="{FF2B5EF4-FFF2-40B4-BE49-F238E27FC236}">
              <a16:creationId xmlns:a16="http://schemas.microsoft.com/office/drawing/2014/main" id="{E5AA857B-C227-59D3-7337-969A3F0707CB}"/>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21" name="Text Box 2">
          <a:extLst>
            <a:ext uri="{FF2B5EF4-FFF2-40B4-BE49-F238E27FC236}">
              <a16:creationId xmlns:a16="http://schemas.microsoft.com/office/drawing/2014/main" id="{943E8A4C-247D-CBE6-57F5-A9AE052743CC}"/>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22" name="Text Box 2">
          <a:extLst>
            <a:ext uri="{FF2B5EF4-FFF2-40B4-BE49-F238E27FC236}">
              <a16:creationId xmlns:a16="http://schemas.microsoft.com/office/drawing/2014/main" id="{FE5B49AE-AAFC-5BA9-69E9-D4E2F9A623A3}"/>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23" name="Text Box 2">
          <a:extLst>
            <a:ext uri="{FF2B5EF4-FFF2-40B4-BE49-F238E27FC236}">
              <a16:creationId xmlns:a16="http://schemas.microsoft.com/office/drawing/2014/main" id="{90582CEA-3C3A-1EAF-5FDD-B487265D9708}"/>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24" name="Text Box 2">
          <a:extLst>
            <a:ext uri="{FF2B5EF4-FFF2-40B4-BE49-F238E27FC236}">
              <a16:creationId xmlns:a16="http://schemas.microsoft.com/office/drawing/2014/main" id="{08987765-8E45-B11F-EEB0-49B8F259EA40}"/>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25" name="Text Box 2">
          <a:extLst>
            <a:ext uri="{FF2B5EF4-FFF2-40B4-BE49-F238E27FC236}">
              <a16:creationId xmlns:a16="http://schemas.microsoft.com/office/drawing/2014/main" id="{E3FC0165-17BC-C0FC-30B5-F20BFFC946D3}"/>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26" name="Text Box 2">
          <a:extLst>
            <a:ext uri="{FF2B5EF4-FFF2-40B4-BE49-F238E27FC236}">
              <a16:creationId xmlns:a16="http://schemas.microsoft.com/office/drawing/2014/main" id="{4936D889-7476-5B0D-2AFD-3F088574CC36}"/>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27" name="Text Box 2">
          <a:extLst>
            <a:ext uri="{FF2B5EF4-FFF2-40B4-BE49-F238E27FC236}">
              <a16:creationId xmlns:a16="http://schemas.microsoft.com/office/drawing/2014/main" id="{8B30F563-7715-E430-617A-2FCA9EDE0370}"/>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28" name="Text Box 2">
          <a:extLst>
            <a:ext uri="{FF2B5EF4-FFF2-40B4-BE49-F238E27FC236}">
              <a16:creationId xmlns:a16="http://schemas.microsoft.com/office/drawing/2014/main" id="{45C38888-71B1-2182-CEA3-4BC56BD9107A}"/>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29" name="Text Box 2">
          <a:extLst>
            <a:ext uri="{FF2B5EF4-FFF2-40B4-BE49-F238E27FC236}">
              <a16:creationId xmlns:a16="http://schemas.microsoft.com/office/drawing/2014/main" id="{DAD1EDED-BC3A-7AA8-A1D8-E8CA658DDD5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30" name="Text Box 2">
          <a:extLst>
            <a:ext uri="{FF2B5EF4-FFF2-40B4-BE49-F238E27FC236}">
              <a16:creationId xmlns:a16="http://schemas.microsoft.com/office/drawing/2014/main" id="{7C67F47D-1091-10EA-75D7-91FBD2D52106}"/>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31" name="Text Box 2">
          <a:extLst>
            <a:ext uri="{FF2B5EF4-FFF2-40B4-BE49-F238E27FC236}">
              <a16:creationId xmlns:a16="http://schemas.microsoft.com/office/drawing/2014/main" id="{7D2E6DCB-38F6-3CF7-FC55-1FBF9D710321}"/>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32" name="Text Box 2">
          <a:extLst>
            <a:ext uri="{FF2B5EF4-FFF2-40B4-BE49-F238E27FC236}">
              <a16:creationId xmlns:a16="http://schemas.microsoft.com/office/drawing/2014/main" id="{B957B5A1-776D-9C62-8FF2-B68435EBA801}"/>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33" name="Text Box 2">
          <a:extLst>
            <a:ext uri="{FF2B5EF4-FFF2-40B4-BE49-F238E27FC236}">
              <a16:creationId xmlns:a16="http://schemas.microsoft.com/office/drawing/2014/main" id="{242D5165-6CC3-6FB9-15BB-55086BECD4E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34" name="Text Box 2">
          <a:extLst>
            <a:ext uri="{FF2B5EF4-FFF2-40B4-BE49-F238E27FC236}">
              <a16:creationId xmlns:a16="http://schemas.microsoft.com/office/drawing/2014/main" id="{2189DA5F-CBD5-3011-3A61-5EE6A0A6AEA7}"/>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35" name="Text Box 2">
          <a:extLst>
            <a:ext uri="{FF2B5EF4-FFF2-40B4-BE49-F238E27FC236}">
              <a16:creationId xmlns:a16="http://schemas.microsoft.com/office/drawing/2014/main" id="{B0EB66A6-079D-C50C-0B4D-4BD67666A20A}"/>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36" name="Text Box 2">
          <a:extLst>
            <a:ext uri="{FF2B5EF4-FFF2-40B4-BE49-F238E27FC236}">
              <a16:creationId xmlns:a16="http://schemas.microsoft.com/office/drawing/2014/main" id="{AD8B3F9F-091C-6A82-6D7C-228FACD0C350}"/>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37" name="Text Box 2">
          <a:extLst>
            <a:ext uri="{FF2B5EF4-FFF2-40B4-BE49-F238E27FC236}">
              <a16:creationId xmlns:a16="http://schemas.microsoft.com/office/drawing/2014/main" id="{4E76A2A2-7C63-3795-ABE9-410E750D0338}"/>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38" name="Text Box 2">
          <a:extLst>
            <a:ext uri="{FF2B5EF4-FFF2-40B4-BE49-F238E27FC236}">
              <a16:creationId xmlns:a16="http://schemas.microsoft.com/office/drawing/2014/main" id="{43501128-B917-DA56-3C5E-814BAF2D9A6F}"/>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39" name="Text Box 2">
          <a:extLst>
            <a:ext uri="{FF2B5EF4-FFF2-40B4-BE49-F238E27FC236}">
              <a16:creationId xmlns:a16="http://schemas.microsoft.com/office/drawing/2014/main" id="{8A8E4518-2834-F15E-79CF-9E23426B06A3}"/>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40" name="Text Box 2">
          <a:extLst>
            <a:ext uri="{FF2B5EF4-FFF2-40B4-BE49-F238E27FC236}">
              <a16:creationId xmlns:a16="http://schemas.microsoft.com/office/drawing/2014/main" id="{7A22A423-3068-1A57-6492-6C4733052F0B}"/>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41" name="Text Box 2">
          <a:extLst>
            <a:ext uri="{FF2B5EF4-FFF2-40B4-BE49-F238E27FC236}">
              <a16:creationId xmlns:a16="http://schemas.microsoft.com/office/drawing/2014/main" id="{D2978100-31BD-53F7-072B-AF4FA03C6866}"/>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42" name="Text Box 2">
          <a:extLst>
            <a:ext uri="{FF2B5EF4-FFF2-40B4-BE49-F238E27FC236}">
              <a16:creationId xmlns:a16="http://schemas.microsoft.com/office/drawing/2014/main" id="{23551975-C65A-6269-5C02-DBBC05917EEB}"/>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43" name="Text Box 2">
          <a:extLst>
            <a:ext uri="{FF2B5EF4-FFF2-40B4-BE49-F238E27FC236}">
              <a16:creationId xmlns:a16="http://schemas.microsoft.com/office/drawing/2014/main" id="{94294387-9664-3A7D-073A-A2AB05558CD4}"/>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44" name="Text Box 2">
          <a:extLst>
            <a:ext uri="{FF2B5EF4-FFF2-40B4-BE49-F238E27FC236}">
              <a16:creationId xmlns:a16="http://schemas.microsoft.com/office/drawing/2014/main" id="{3AE3FD4A-80C1-96B9-87EB-9F74A0602A6D}"/>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45" name="Text Box 2">
          <a:extLst>
            <a:ext uri="{FF2B5EF4-FFF2-40B4-BE49-F238E27FC236}">
              <a16:creationId xmlns:a16="http://schemas.microsoft.com/office/drawing/2014/main" id="{74D6C7F8-3591-2119-8252-E491FAF93C26}"/>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46" name="Text Box 2">
          <a:extLst>
            <a:ext uri="{FF2B5EF4-FFF2-40B4-BE49-F238E27FC236}">
              <a16:creationId xmlns:a16="http://schemas.microsoft.com/office/drawing/2014/main" id="{3C66E7FB-A850-7941-4F7A-9662C915FA0C}"/>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47" name="Text Box 2">
          <a:extLst>
            <a:ext uri="{FF2B5EF4-FFF2-40B4-BE49-F238E27FC236}">
              <a16:creationId xmlns:a16="http://schemas.microsoft.com/office/drawing/2014/main" id="{91C9D70C-080A-324C-E91F-385FDFF821FE}"/>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48" name="Text Box 2">
          <a:extLst>
            <a:ext uri="{FF2B5EF4-FFF2-40B4-BE49-F238E27FC236}">
              <a16:creationId xmlns:a16="http://schemas.microsoft.com/office/drawing/2014/main" id="{ECA86541-6AE5-2C82-66AE-B278AA09B0E5}"/>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49" name="Text Box 2">
          <a:extLst>
            <a:ext uri="{FF2B5EF4-FFF2-40B4-BE49-F238E27FC236}">
              <a16:creationId xmlns:a16="http://schemas.microsoft.com/office/drawing/2014/main" id="{20999007-3FCE-75FA-9A0A-BDFA00E8BC0F}"/>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50" name="Text Box 2">
          <a:extLst>
            <a:ext uri="{FF2B5EF4-FFF2-40B4-BE49-F238E27FC236}">
              <a16:creationId xmlns:a16="http://schemas.microsoft.com/office/drawing/2014/main" id="{54AE31E1-6F83-7418-AA72-D978FE51DB06}"/>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51" name="Text Box 2">
          <a:extLst>
            <a:ext uri="{FF2B5EF4-FFF2-40B4-BE49-F238E27FC236}">
              <a16:creationId xmlns:a16="http://schemas.microsoft.com/office/drawing/2014/main" id="{89ADB663-91D7-FB2C-53BB-2F187F751638}"/>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52" name="Text Box 2">
          <a:extLst>
            <a:ext uri="{FF2B5EF4-FFF2-40B4-BE49-F238E27FC236}">
              <a16:creationId xmlns:a16="http://schemas.microsoft.com/office/drawing/2014/main" id="{75E9FE57-8AC8-B62C-620D-E9F89B398E2A}"/>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53" name="Text Box 2">
          <a:extLst>
            <a:ext uri="{FF2B5EF4-FFF2-40B4-BE49-F238E27FC236}">
              <a16:creationId xmlns:a16="http://schemas.microsoft.com/office/drawing/2014/main" id="{A1DB2F8A-4008-3FA3-754D-B06725AB9D4B}"/>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54" name="Text Box 2">
          <a:extLst>
            <a:ext uri="{FF2B5EF4-FFF2-40B4-BE49-F238E27FC236}">
              <a16:creationId xmlns:a16="http://schemas.microsoft.com/office/drawing/2014/main" id="{435E4C49-1DC2-9D13-A562-8101B64DF882}"/>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55" name="Text Box 2">
          <a:extLst>
            <a:ext uri="{FF2B5EF4-FFF2-40B4-BE49-F238E27FC236}">
              <a16:creationId xmlns:a16="http://schemas.microsoft.com/office/drawing/2014/main" id="{D28F2345-50F1-5061-5CDB-585A198B3937}"/>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56" name="Text Box 2">
          <a:extLst>
            <a:ext uri="{FF2B5EF4-FFF2-40B4-BE49-F238E27FC236}">
              <a16:creationId xmlns:a16="http://schemas.microsoft.com/office/drawing/2014/main" id="{06CEBE1E-31C0-B879-941B-DA6B5D116BF1}"/>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57" name="Text Box 2">
          <a:extLst>
            <a:ext uri="{FF2B5EF4-FFF2-40B4-BE49-F238E27FC236}">
              <a16:creationId xmlns:a16="http://schemas.microsoft.com/office/drawing/2014/main" id="{1C06628A-45FD-62C1-B80F-6BB387C8DDFE}"/>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58" name="Text Box 2">
          <a:extLst>
            <a:ext uri="{FF2B5EF4-FFF2-40B4-BE49-F238E27FC236}">
              <a16:creationId xmlns:a16="http://schemas.microsoft.com/office/drawing/2014/main" id="{CC3169D8-5186-5530-EFD8-FE38CE1594FD}"/>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59" name="Text Box 2">
          <a:extLst>
            <a:ext uri="{FF2B5EF4-FFF2-40B4-BE49-F238E27FC236}">
              <a16:creationId xmlns:a16="http://schemas.microsoft.com/office/drawing/2014/main" id="{14C68523-FAF8-BB20-65DC-088D72D4F91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60" name="Text Box 2">
          <a:extLst>
            <a:ext uri="{FF2B5EF4-FFF2-40B4-BE49-F238E27FC236}">
              <a16:creationId xmlns:a16="http://schemas.microsoft.com/office/drawing/2014/main" id="{09DCB8B0-59DF-C029-6E9B-81B3675CB53B}"/>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61" name="Text Box 2">
          <a:extLst>
            <a:ext uri="{FF2B5EF4-FFF2-40B4-BE49-F238E27FC236}">
              <a16:creationId xmlns:a16="http://schemas.microsoft.com/office/drawing/2014/main" id="{61CA748B-763D-CDB0-4B6E-0AC96C46898B}"/>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62" name="Text Box 2">
          <a:extLst>
            <a:ext uri="{FF2B5EF4-FFF2-40B4-BE49-F238E27FC236}">
              <a16:creationId xmlns:a16="http://schemas.microsoft.com/office/drawing/2014/main" id="{954B4DF9-329E-2888-D8F7-B2004FDDE8EB}"/>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63" name="Text Box 2">
          <a:extLst>
            <a:ext uri="{FF2B5EF4-FFF2-40B4-BE49-F238E27FC236}">
              <a16:creationId xmlns:a16="http://schemas.microsoft.com/office/drawing/2014/main" id="{1658842B-8093-9028-2F23-32FA44544F2D}"/>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64" name="Text Box 2">
          <a:extLst>
            <a:ext uri="{FF2B5EF4-FFF2-40B4-BE49-F238E27FC236}">
              <a16:creationId xmlns:a16="http://schemas.microsoft.com/office/drawing/2014/main" id="{23D0AE9F-F63A-CD74-1E5D-CBDE14CB7293}"/>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65" name="Text Box 2">
          <a:extLst>
            <a:ext uri="{FF2B5EF4-FFF2-40B4-BE49-F238E27FC236}">
              <a16:creationId xmlns:a16="http://schemas.microsoft.com/office/drawing/2014/main" id="{BA5F8CC4-780C-6AAD-0901-F266F7F68AE4}"/>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66" name="Text Box 2">
          <a:extLst>
            <a:ext uri="{FF2B5EF4-FFF2-40B4-BE49-F238E27FC236}">
              <a16:creationId xmlns:a16="http://schemas.microsoft.com/office/drawing/2014/main" id="{BED7A26D-6B0C-AC4D-2302-755FE1B0B51A}"/>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67" name="Text Box 2">
          <a:extLst>
            <a:ext uri="{FF2B5EF4-FFF2-40B4-BE49-F238E27FC236}">
              <a16:creationId xmlns:a16="http://schemas.microsoft.com/office/drawing/2014/main" id="{6BBCFC33-C25B-30AC-7ADA-402B0EC06949}"/>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68" name="Text Box 2">
          <a:extLst>
            <a:ext uri="{FF2B5EF4-FFF2-40B4-BE49-F238E27FC236}">
              <a16:creationId xmlns:a16="http://schemas.microsoft.com/office/drawing/2014/main" id="{CCA1368F-2D83-903D-68FE-5C0AD8885FD2}"/>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69" name="Text Box 2">
          <a:extLst>
            <a:ext uri="{FF2B5EF4-FFF2-40B4-BE49-F238E27FC236}">
              <a16:creationId xmlns:a16="http://schemas.microsoft.com/office/drawing/2014/main" id="{AAFBAC09-F3F2-709A-33D3-988E86BD1403}"/>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70" name="Text Box 2">
          <a:extLst>
            <a:ext uri="{FF2B5EF4-FFF2-40B4-BE49-F238E27FC236}">
              <a16:creationId xmlns:a16="http://schemas.microsoft.com/office/drawing/2014/main" id="{733F457A-EC88-D989-F74B-2827E07E32E6}"/>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71" name="Text Box 2">
          <a:extLst>
            <a:ext uri="{FF2B5EF4-FFF2-40B4-BE49-F238E27FC236}">
              <a16:creationId xmlns:a16="http://schemas.microsoft.com/office/drawing/2014/main" id="{FED5CABD-09B7-3FF7-F93E-8D4C4CA41904}"/>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72" name="Text Box 2">
          <a:extLst>
            <a:ext uri="{FF2B5EF4-FFF2-40B4-BE49-F238E27FC236}">
              <a16:creationId xmlns:a16="http://schemas.microsoft.com/office/drawing/2014/main" id="{0E4E96D4-CD37-2E47-5C54-57EF144EE8F8}"/>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73" name="Text Box 2">
          <a:extLst>
            <a:ext uri="{FF2B5EF4-FFF2-40B4-BE49-F238E27FC236}">
              <a16:creationId xmlns:a16="http://schemas.microsoft.com/office/drawing/2014/main" id="{EFBA8BFE-6D32-7209-3BCE-E59D44EC1412}"/>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74" name="Text Box 2">
          <a:extLst>
            <a:ext uri="{FF2B5EF4-FFF2-40B4-BE49-F238E27FC236}">
              <a16:creationId xmlns:a16="http://schemas.microsoft.com/office/drawing/2014/main" id="{6D4B1631-95A6-2E14-9268-69AEE2FFD729}"/>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75" name="Text Box 2">
          <a:extLst>
            <a:ext uri="{FF2B5EF4-FFF2-40B4-BE49-F238E27FC236}">
              <a16:creationId xmlns:a16="http://schemas.microsoft.com/office/drawing/2014/main" id="{5F15391B-1515-95F0-332E-9ED9EC3A6CB4}"/>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76" name="Text Box 2">
          <a:extLst>
            <a:ext uri="{FF2B5EF4-FFF2-40B4-BE49-F238E27FC236}">
              <a16:creationId xmlns:a16="http://schemas.microsoft.com/office/drawing/2014/main" id="{D896DBAF-E5C7-1302-0249-E1090C1054C4}"/>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77" name="Text Box 2">
          <a:extLst>
            <a:ext uri="{FF2B5EF4-FFF2-40B4-BE49-F238E27FC236}">
              <a16:creationId xmlns:a16="http://schemas.microsoft.com/office/drawing/2014/main" id="{A36696AE-31D1-66F7-A299-ED9671211753}"/>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78" name="Text Box 2">
          <a:extLst>
            <a:ext uri="{FF2B5EF4-FFF2-40B4-BE49-F238E27FC236}">
              <a16:creationId xmlns:a16="http://schemas.microsoft.com/office/drawing/2014/main" id="{9E6506B8-602D-42F6-FF6F-24FEA5E65D83}"/>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79" name="Text Box 2">
          <a:extLst>
            <a:ext uri="{FF2B5EF4-FFF2-40B4-BE49-F238E27FC236}">
              <a16:creationId xmlns:a16="http://schemas.microsoft.com/office/drawing/2014/main" id="{270D2661-3DCE-BFE2-8406-EACD1CF7440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80" name="Text Box 2">
          <a:extLst>
            <a:ext uri="{FF2B5EF4-FFF2-40B4-BE49-F238E27FC236}">
              <a16:creationId xmlns:a16="http://schemas.microsoft.com/office/drawing/2014/main" id="{8897B548-C29E-40BC-7033-BDFDCA78920B}"/>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81" name="Text Box 2">
          <a:extLst>
            <a:ext uri="{FF2B5EF4-FFF2-40B4-BE49-F238E27FC236}">
              <a16:creationId xmlns:a16="http://schemas.microsoft.com/office/drawing/2014/main" id="{618B165E-FE66-5BE3-DC51-CFAA543B0E05}"/>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82" name="Text Box 2">
          <a:extLst>
            <a:ext uri="{FF2B5EF4-FFF2-40B4-BE49-F238E27FC236}">
              <a16:creationId xmlns:a16="http://schemas.microsoft.com/office/drawing/2014/main" id="{D437A690-72FC-9649-751A-2E4949033375}"/>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83" name="Text Box 2">
          <a:extLst>
            <a:ext uri="{FF2B5EF4-FFF2-40B4-BE49-F238E27FC236}">
              <a16:creationId xmlns:a16="http://schemas.microsoft.com/office/drawing/2014/main" id="{F893D852-938F-5DB2-FA58-20A5E274A097}"/>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84" name="Text Box 2">
          <a:extLst>
            <a:ext uri="{FF2B5EF4-FFF2-40B4-BE49-F238E27FC236}">
              <a16:creationId xmlns:a16="http://schemas.microsoft.com/office/drawing/2014/main" id="{CCEB9BBB-5125-CBA2-962F-C599DB75F679}"/>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85" name="Text Box 2">
          <a:extLst>
            <a:ext uri="{FF2B5EF4-FFF2-40B4-BE49-F238E27FC236}">
              <a16:creationId xmlns:a16="http://schemas.microsoft.com/office/drawing/2014/main" id="{CCA3038D-6F39-6E90-2A7E-6309EBEA5643}"/>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86" name="Text Box 2">
          <a:extLst>
            <a:ext uri="{FF2B5EF4-FFF2-40B4-BE49-F238E27FC236}">
              <a16:creationId xmlns:a16="http://schemas.microsoft.com/office/drawing/2014/main" id="{43578B73-F6FC-8F77-02C5-31403E84051E}"/>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87" name="Text Box 2">
          <a:extLst>
            <a:ext uri="{FF2B5EF4-FFF2-40B4-BE49-F238E27FC236}">
              <a16:creationId xmlns:a16="http://schemas.microsoft.com/office/drawing/2014/main" id="{D8A6A040-4660-FBE6-2753-A696F2E1A6D1}"/>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88" name="Text Box 2">
          <a:extLst>
            <a:ext uri="{FF2B5EF4-FFF2-40B4-BE49-F238E27FC236}">
              <a16:creationId xmlns:a16="http://schemas.microsoft.com/office/drawing/2014/main" id="{FFC69598-F701-A64B-20F1-71F22F437F57}"/>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389" name="Text Box 2">
          <a:extLst>
            <a:ext uri="{FF2B5EF4-FFF2-40B4-BE49-F238E27FC236}">
              <a16:creationId xmlns:a16="http://schemas.microsoft.com/office/drawing/2014/main" id="{875BD85B-D504-8A0F-24D1-FFFE61C4C0C6}"/>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90" name="Text Box 2">
          <a:extLst>
            <a:ext uri="{FF2B5EF4-FFF2-40B4-BE49-F238E27FC236}">
              <a16:creationId xmlns:a16="http://schemas.microsoft.com/office/drawing/2014/main" id="{73FF9B6A-8D66-C8E9-88AE-1FE4FA5FCCE0}"/>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391" name="Text Box 2">
          <a:extLst>
            <a:ext uri="{FF2B5EF4-FFF2-40B4-BE49-F238E27FC236}">
              <a16:creationId xmlns:a16="http://schemas.microsoft.com/office/drawing/2014/main" id="{02CDD680-0BAC-3B49-57E4-651339A2F727}"/>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92" name="Text Box 2">
          <a:extLst>
            <a:ext uri="{FF2B5EF4-FFF2-40B4-BE49-F238E27FC236}">
              <a16:creationId xmlns:a16="http://schemas.microsoft.com/office/drawing/2014/main" id="{A16D3920-AF3A-8DCA-6D93-19ACA2FD1858}"/>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393" name="Text Box 2">
          <a:extLst>
            <a:ext uri="{FF2B5EF4-FFF2-40B4-BE49-F238E27FC236}">
              <a16:creationId xmlns:a16="http://schemas.microsoft.com/office/drawing/2014/main" id="{8D7DB297-170B-DF0A-ECA0-7B91D43068F9}"/>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394" name="Text Box 1">
          <a:extLst>
            <a:ext uri="{FF2B5EF4-FFF2-40B4-BE49-F238E27FC236}">
              <a16:creationId xmlns:a16="http://schemas.microsoft.com/office/drawing/2014/main" id="{5792132B-CF3E-1A74-536E-18A8E1366B0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395" name="Text Box 2">
          <a:extLst>
            <a:ext uri="{FF2B5EF4-FFF2-40B4-BE49-F238E27FC236}">
              <a16:creationId xmlns:a16="http://schemas.microsoft.com/office/drawing/2014/main" id="{D10E5417-89F0-6CB4-1CA6-D61A338EA2B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396" name="Text Box 3">
          <a:extLst>
            <a:ext uri="{FF2B5EF4-FFF2-40B4-BE49-F238E27FC236}">
              <a16:creationId xmlns:a16="http://schemas.microsoft.com/office/drawing/2014/main" id="{08EF0382-E916-EF27-1D35-F1597AF56C4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397" name="Text Box 4">
          <a:extLst>
            <a:ext uri="{FF2B5EF4-FFF2-40B4-BE49-F238E27FC236}">
              <a16:creationId xmlns:a16="http://schemas.microsoft.com/office/drawing/2014/main" id="{6E125FC2-FAF8-9352-2FB1-4EAAE7D2804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398" name="Text Box 5">
          <a:extLst>
            <a:ext uri="{FF2B5EF4-FFF2-40B4-BE49-F238E27FC236}">
              <a16:creationId xmlns:a16="http://schemas.microsoft.com/office/drawing/2014/main" id="{09EE8878-760F-6E35-041A-D58204EE887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399" name="Text Box 1">
          <a:extLst>
            <a:ext uri="{FF2B5EF4-FFF2-40B4-BE49-F238E27FC236}">
              <a16:creationId xmlns:a16="http://schemas.microsoft.com/office/drawing/2014/main" id="{1841DCF6-B37F-8B51-5496-00A71BA043D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00" name="Text Box 2">
          <a:extLst>
            <a:ext uri="{FF2B5EF4-FFF2-40B4-BE49-F238E27FC236}">
              <a16:creationId xmlns:a16="http://schemas.microsoft.com/office/drawing/2014/main" id="{9BAD24B5-6E5D-EDA0-4F6D-E8B039EF3C3F}"/>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01" name="Text Box 3">
          <a:extLst>
            <a:ext uri="{FF2B5EF4-FFF2-40B4-BE49-F238E27FC236}">
              <a16:creationId xmlns:a16="http://schemas.microsoft.com/office/drawing/2014/main" id="{5FE0E014-9D58-E2F9-66EE-41DC96E2DF2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02" name="Text Box 4">
          <a:extLst>
            <a:ext uri="{FF2B5EF4-FFF2-40B4-BE49-F238E27FC236}">
              <a16:creationId xmlns:a16="http://schemas.microsoft.com/office/drawing/2014/main" id="{E15B104B-9B2D-47B9-F10A-CA93BACE449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03" name="Text Box 5">
          <a:extLst>
            <a:ext uri="{FF2B5EF4-FFF2-40B4-BE49-F238E27FC236}">
              <a16:creationId xmlns:a16="http://schemas.microsoft.com/office/drawing/2014/main" id="{D89088D5-F5A0-F084-5F17-FEF11060D81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04" name="Text Box 6">
          <a:extLst>
            <a:ext uri="{FF2B5EF4-FFF2-40B4-BE49-F238E27FC236}">
              <a16:creationId xmlns:a16="http://schemas.microsoft.com/office/drawing/2014/main" id="{73604C96-CC7F-08AF-BC2B-7AF007EA3C5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05" name="Text Box 7">
          <a:extLst>
            <a:ext uri="{FF2B5EF4-FFF2-40B4-BE49-F238E27FC236}">
              <a16:creationId xmlns:a16="http://schemas.microsoft.com/office/drawing/2014/main" id="{C5FEC15C-4E6A-4F82-0579-781848CB6FE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06" name="Text Box 8">
          <a:extLst>
            <a:ext uri="{FF2B5EF4-FFF2-40B4-BE49-F238E27FC236}">
              <a16:creationId xmlns:a16="http://schemas.microsoft.com/office/drawing/2014/main" id="{F908047C-FFB6-ECCD-09AB-C24D216703C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07" name="Text Box 7">
          <a:extLst>
            <a:ext uri="{FF2B5EF4-FFF2-40B4-BE49-F238E27FC236}">
              <a16:creationId xmlns:a16="http://schemas.microsoft.com/office/drawing/2014/main" id="{B1F2FD7E-DFE3-087F-9C86-23D52DBF5E5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08" name="Text Box 8">
          <a:extLst>
            <a:ext uri="{FF2B5EF4-FFF2-40B4-BE49-F238E27FC236}">
              <a16:creationId xmlns:a16="http://schemas.microsoft.com/office/drawing/2014/main" id="{EB6D5AED-EB26-DDF3-D120-39566B79A7A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09" name="Text Box 7">
          <a:extLst>
            <a:ext uri="{FF2B5EF4-FFF2-40B4-BE49-F238E27FC236}">
              <a16:creationId xmlns:a16="http://schemas.microsoft.com/office/drawing/2014/main" id="{7EF35E98-9F8C-0622-B4BC-BBB41C06C53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213360</xdr:colOff>
      <xdr:row>127</xdr:row>
      <xdr:rowOff>0</xdr:rowOff>
    </xdr:from>
    <xdr:to>
      <xdr:col>14</xdr:col>
      <xdr:colOff>0</xdr:colOff>
      <xdr:row>128</xdr:row>
      <xdr:rowOff>15240</xdr:rowOff>
    </xdr:to>
    <xdr:sp macro="" textlink="">
      <xdr:nvSpPr>
        <xdr:cNvPr id="2473410" name="Text Box 8">
          <a:extLst>
            <a:ext uri="{FF2B5EF4-FFF2-40B4-BE49-F238E27FC236}">
              <a16:creationId xmlns:a16="http://schemas.microsoft.com/office/drawing/2014/main" id="{F35E489F-568F-098F-8957-36ABF0741963}"/>
            </a:ext>
          </a:extLst>
        </xdr:cNvPr>
        <xdr:cNvSpPr txBox="1">
          <a:spLocks noChangeArrowheads="1"/>
        </xdr:cNvSpPr>
      </xdr:nvSpPr>
      <xdr:spPr bwMode="auto">
        <a:xfrm>
          <a:off x="3436620" y="24414480"/>
          <a:ext cx="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11" name="Text Box 2">
          <a:extLst>
            <a:ext uri="{FF2B5EF4-FFF2-40B4-BE49-F238E27FC236}">
              <a16:creationId xmlns:a16="http://schemas.microsoft.com/office/drawing/2014/main" id="{72CF359C-13CE-1F0E-88D5-AC7F7CDC564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12" name="Text Box 2">
          <a:extLst>
            <a:ext uri="{FF2B5EF4-FFF2-40B4-BE49-F238E27FC236}">
              <a16:creationId xmlns:a16="http://schemas.microsoft.com/office/drawing/2014/main" id="{956AC2E0-26A9-83E5-2A84-ADDB13979E6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13" name="Text Box 2">
          <a:extLst>
            <a:ext uri="{FF2B5EF4-FFF2-40B4-BE49-F238E27FC236}">
              <a16:creationId xmlns:a16="http://schemas.microsoft.com/office/drawing/2014/main" id="{5108B348-8CE4-744C-D0DF-37CE78A3490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14" name="Text Box 2">
          <a:extLst>
            <a:ext uri="{FF2B5EF4-FFF2-40B4-BE49-F238E27FC236}">
              <a16:creationId xmlns:a16="http://schemas.microsoft.com/office/drawing/2014/main" id="{6B8DB650-A15B-EFB0-8286-7BA997119B4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15" name="Text Box 2">
          <a:extLst>
            <a:ext uri="{FF2B5EF4-FFF2-40B4-BE49-F238E27FC236}">
              <a16:creationId xmlns:a16="http://schemas.microsoft.com/office/drawing/2014/main" id="{9AF79CE1-F378-4650-6C0E-AC5D8D6702D8}"/>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16" name="Text Box 6">
          <a:extLst>
            <a:ext uri="{FF2B5EF4-FFF2-40B4-BE49-F238E27FC236}">
              <a16:creationId xmlns:a16="http://schemas.microsoft.com/office/drawing/2014/main" id="{07A1B87E-5BC9-4719-DFDF-0C5FDEE21CD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17" name="Text Box 2">
          <a:extLst>
            <a:ext uri="{FF2B5EF4-FFF2-40B4-BE49-F238E27FC236}">
              <a16:creationId xmlns:a16="http://schemas.microsoft.com/office/drawing/2014/main" id="{574742DB-7A92-F65B-8B1A-811BC4B7FAB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18" name="Text Box 2">
          <a:extLst>
            <a:ext uri="{FF2B5EF4-FFF2-40B4-BE49-F238E27FC236}">
              <a16:creationId xmlns:a16="http://schemas.microsoft.com/office/drawing/2014/main" id="{9D1E766E-EFAF-ECB2-CAB2-193AB67D7BC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19" name="Text Box 2">
          <a:extLst>
            <a:ext uri="{FF2B5EF4-FFF2-40B4-BE49-F238E27FC236}">
              <a16:creationId xmlns:a16="http://schemas.microsoft.com/office/drawing/2014/main" id="{2F46347F-6EA0-351E-AE8A-7C4284336719}"/>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20" name="Text Box 6">
          <a:extLst>
            <a:ext uri="{FF2B5EF4-FFF2-40B4-BE49-F238E27FC236}">
              <a16:creationId xmlns:a16="http://schemas.microsoft.com/office/drawing/2014/main" id="{0044F7B1-A114-4D29-5D5D-BB78F39C1B4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21" name="Text Box 2">
          <a:extLst>
            <a:ext uri="{FF2B5EF4-FFF2-40B4-BE49-F238E27FC236}">
              <a16:creationId xmlns:a16="http://schemas.microsoft.com/office/drawing/2014/main" id="{99ABEE09-4A0E-49B9-77FB-E095F38BA22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22" name="Text Box 2">
          <a:extLst>
            <a:ext uri="{FF2B5EF4-FFF2-40B4-BE49-F238E27FC236}">
              <a16:creationId xmlns:a16="http://schemas.microsoft.com/office/drawing/2014/main" id="{94B7CD45-E065-7355-0D0E-AC68F1863B1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23" name="Text Box 2">
          <a:extLst>
            <a:ext uri="{FF2B5EF4-FFF2-40B4-BE49-F238E27FC236}">
              <a16:creationId xmlns:a16="http://schemas.microsoft.com/office/drawing/2014/main" id="{13F3683F-8B23-5A26-429D-BEE970DEF3EC}"/>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24" name="Text Box 6">
          <a:extLst>
            <a:ext uri="{FF2B5EF4-FFF2-40B4-BE49-F238E27FC236}">
              <a16:creationId xmlns:a16="http://schemas.microsoft.com/office/drawing/2014/main" id="{0DBDD8BF-F726-F929-356A-70A71F97BE7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25" name="Text Box 2">
          <a:extLst>
            <a:ext uri="{FF2B5EF4-FFF2-40B4-BE49-F238E27FC236}">
              <a16:creationId xmlns:a16="http://schemas.microsoft.com/office/drawing/2014/main" id="{745A9C90-A67B-EA32-20EB-951A9106308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26" name="Text Box 2">
          <a:extLst>
            <a:ext uri="{FF2B5EF4-FFF2-40B4-BE49-F238E27FC236}">
              <a16:creationId xmlns:a16="http://schemas.microsoft.com/office/drawing/2014/main" id="{BC15933B-FFA5-26D2-BF8E-003D82DA8A1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27" name="Text Box 2">
          <a:extLst>
            <a:ext uri="{FF2B5EF4-FFF2-40B4-BE49-F238E27FC236}">
              <a16:creationId xmlns:a16="http://schemas.microsoft.com/office/drawing/2014/main" id="{CAAFBEDC-AFE2-D6F4-EE33-610A878E1F62}"/>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28" name="Text Box 6">
          <a:extLst>
            <a:ext uri="{FF2B5EF4-FFF2-40B4-BE49-F238E27FC236}">
              <a16:creationId xmlns:a16="http://schemas.microsoft.com/office/drawing/2014/main" id="{83B3EB78-EA7C-D04A-8507-100E106B5F0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29" name="Text Box 2">
          <a:extLst>
            <a:ext uri="{FF2B5EF4-FFF2-40B4-BE49-F238E27FC236}">
              <a16:creationId xmlns:a16="http://schemas.microsoft.com/office/drawing/2014/main" id="{F37889B3-3ED2-9D14-5C13-1767EC87CB4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30" name="Text Box 2">
          <a:extLst>
            <a:ext uri="{FF2B5EF4-FFF2-40B4-BE49-F238E27FC236}">
              <a16:creationId xmlns:a16="http://schemas.microsoft.com/office/drawing/2014/main" id="{D0C0351C-8483-D090-4168-C89CB041817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31" name="Text Box 2">
          <a:extLst>
            <a:ext uri="{FF2B5EF4-FFF2-40B4-BE49-F238E27FC236}">
              <a16:creationId xmlns:a16="http://schemas.microsoft.com/office/drawing/2014/main" id="{8CCF64D6-1EB8-3210-5DE0-863CDDD883E7}"/>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32" name="Text Box 6">
          <a:extLst>
            <a:ext uri="{FF2B5EF4-FFF2-40B4-BE49-F238E27FC236}">
              <a16:creationId xmlns:a16="http://schemas.microsoft.com/office/drawing/2014/main" id="{7F70D8D9-EFC3-5AC9-3648-0C0864DBDB5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33" name="Text Box 2">
          <a:extLst>
            <a:ext uri="{FF2B5EF4-FFF2-40B4-BE49-F238E27FC236}">
              <a16:creationId xmlns:a16="http://schemas.microsoft.com/office/drawing/2014/main" id="{6263EA7C-6091-6C44-37A6-7D3D36E4827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34" name="Text Box 2">
          <a:extLst>
            <a:ext uri="{FF2B5EF4-FFF2-40B4-BE49-F238E27FC236}">
              <a16:creationId xmlns:a16="http://schemas.microsoft.com/office/drawing/2014/main" id="{DAC9ECD9-48D9-B2E4-157F-160861D6D2D2}"/>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35" name="Text Box 2">
          <a:extLst>
            <a:ext uri="{FF2B5EF4-FFF2-40B4-BE49-F238E27FC236}">
              <a16:creationId xmlns:a16="http://schemas.microsoft.com/office/drawing/2014/main" id="{60861B1C-332D-1F11-48FC-D06F7D9196F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36" name="Text Box 6">
          <a:extLst>
            <a:ext uri="{FF2B5EF4-FFF2-40B4-BE49-F238E27FC236}">
              <a16:creationId xmlns:a16="http://schemas.microsoft.com/office/drawing/2014/main" id="{BC11BDBB-B400-A035-AF0A-41E52C825EC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37" name="Text Box 2">
          <a:extLst>
            <a:ext uri="{FF2B5EF4-FFF2-40B4-BE49-F238E27FC236}">
              <a16:creationId xmlns:a16="http://schemas.microsoft.com/office/drawing/2014/main" id="{F24A24CF-974A-D28B-D318-29C22A13205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38" name="Text Box 2">
          <a:extLst>
            <a:ext uri="{FF2B5EF4-FFF2-40B4-BE49-F238E27FC236}">
              <a16:creationId xmlns:a16="http://schemas.microsoft.com/office/drawing/2014/main" id="{8BCE7598-3A71-6093-A85E-422C0335DE5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39" name="Text Box 2">
          <a:extLst>
            <a:ext uri="{FF2B5EF4-FFF2-40B4-BE49-F238E27FC236}">
              <a16:creationId xmlns:a16="http://schemas.microsoft.com/office/drawing/2014/main" id="{5FB0C4AC-2C42-17F0-7563-67C831C9F05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40" name="Text Box 6">
          <a:extLst>
            <a:ext uri="{FF2B5EF4-FFF2-40B4-BE49-F238E27FC236}">
              <a16:creationId xmlns:a16="http://schemas.microsoft.com/office/drawing/2014/main" id="{2E78FBFE-6C4E-1D75-3D68-0F7E86CC336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41" name="Text Box 2">
          <a:extLst>
            <a:ext uri="{FF2B5EF4-FFF2-40B4-BE49-F238E27FC236}">
              <a16:creationId xmlns:a16="http://schemas.microsoft.com/office/drawing/2014/main" id="{6780C67F-7A2D-AAB9-8FF9-C4BBF120AB1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42" name="Text Box 2">
          <a:extLst>
            <a:ext uri="{FF2B5EF4-FFF2-40B4-BE49-F238E27FC236}">
              <a16:creationId xmlns:a16="http://schemas.microsoft.com/office/drawing/2014/main" id="{848F46EC-A050-3C03-5AFC-0E8D803649DA}"/>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43" name="Text Box 2">
          <a:extLst>
            <a:ext uri="{FF2B5EF4-FFF2-40B4-BE49-F238E27FC236}">
              <a16:creationId xmlns:a16="http://schemas.microsoft.com/office/drawing/2014/main" id="{BC950667-9B6F-E382-CD05-992A1F5A5C7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44" name="Text Box 6">
          <a:extLst>
            <a:ext uri="{FF2B5EF4-FFF2-40B4-BE49-F238E27FC236}">
              <a16:creationId xmlns:a16="http://schemas.microsoft.com/office/drawing/2014/main" id="{C02F1D70-44B1-ACBF-B861-40EC463FA35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45" name="Text Box 2">
          <a:extLst>
            <a:ext uri="{FF2B5EF4-FFF2-40B4-BE49-F238E27FC236}">
              <a16:creationId xmlns:a16="http://schemas.microsoft.com/office/drawing/2014/main" id="{376469F8-D6CE-031A-4242-A344C805B98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46" name="Text Box 2">
          <a:extLst>
            <a:ext uri="{FF2B5EF4-FFF2-40B4-BE49-F238E27FC236}">
              <a16:creationId xmlns:a16="http://schemas.microsoft.com/office/drawing/2014/main" id="{3681E045-7C3D-3F45-989B-B53A29BB6F87}"/>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47" name="Text Box 2">
          <a:extLst>
            <a:ext uri="{FF2B5EF4-FFF2-40B4-BE49-F238E27FC236}">
              <a16:creationId xmlns:a16="http://schemas.microsoft.com/office/drawing/2014/main" id="{4DD49A6F-3C02-4405-F341-A5F5AF7D3A3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48" name="Text Box 6">
          <a:extLst>
            <a:ext uri="{FF2B5EF4-FFF2-40B4-BE49-F238E27FC236}">
              <a16:creationId xmlns:a16="http://schemas.microsoft.com/office/drawing/2014/main" id="{FD12158F-287B-F639-7308-70C48D801F8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49" name="Text Box 2">
          <a:extLst>
            <a:ext uri="{FF2B5EF4-FFF2-40B4-BE49-F238E27FC236}">
              <a16:creationId xmlns:a16="http://schemas.microsoft.com/office/drawing/2014/main" id="{0E09A157-6BC6-7E6A-F102-D37F91E156B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50" name="Text Box 2">
          <a:extLst>
            <a:ext uri="{FF2B5EF4-FFF2-40B4-BE49-F238E27FC236}">
              <a16:creationId xmlns:a16="http://schemas.microsoft.com/office/drawing/2014/main" id="{F0D1310E-E41E-CF75-410A-9515E525B35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51" name="Text Box 2">
          <a:extLst>
            <a:ext uri="{FF2B5EF4-FFF2-40B4-BE49-F238E27FC236}">
              <a16:creationId xmlns:a16="http://schemas.microsoft.com/office/drawing/2014/main" id="{12B29AB7-E9EE-55D0-FF06-4CFF35E873F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52" name="Text Box 6">
          <a:extLst>
            <a:ext uri="{FF2B5EF4-FFF2-40B4-BE49-F238E27FC236}">
              <a16:creationId xmlns:a16="http://schemas.microsoft.com/office/drawing/2014/main" id="{CFF07998-F21A-8607-4E9D-E670211F2C6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53" name="Text Box 2">
          <a:extLst>
            <a:ext uri="{FF2B5EF4-FFF2-40B4-BE49-F238E27FC236}">
              <a16:creationId xmlns:a16="http://schemas.microsoft.com/office/drawing/2014/main" id="{EBA451D4-E371-28CF-0734-218F2514E3A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54" name="Text Box 2">
          <a:extLst>
            <a:ext uri="{FF2B5EF4-FFF2-40B4-BE49-F238E27FC236}">
              <a16:creationId xmlns:a16="http://schemas.microsoft.com/office/drawing/2014/main" id="{3193CCC0-A03D-2039-9040-4B383600ED42}"/>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55" name="Text Box 2">
          <a:extLst>
            <a:ext uri="{FF2B5EF4-FFF2-40B4-BE49-F238E27FC236}">
              <a16:creationId xmlns:a16="http://schemas.microsoft.com/office/drawing/2014/main" id="{EC84C80E-37DC-340A-F054-BCA3A7F062B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56" name="Text Box 6">
          <a:extLst>
            <a:ext uri="{FF2B5EF4-FFF2-40B4-BE49-F238E27FC236}">
              <a16:creationId xmlns:a16="http://schemas.microsoft.com/office/drawing/2014/main" id="{784D0D1B-A0E6-3AD3-D6AF-E2B80617E25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57" name="Text Box 2">
          <a:extLst>
            <a:ext uri="{FF2B5EF4-FFF2-40B4-BE49-F238E27FC236}">
              <a16:creationId xmlns:a16="http://schemas.microsoft.com/office/drawing/2014/main" id="{57A455A6-6FF1-12C1-78E1-7A234B70476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58" name="Text Box 2">
          <a:extLst>
            <a:ext uri="{FF2B5EF4-FFF2-40B4-BE49-F238E27FC236}">
              <a16:creationId xmlns:a16="http://schemas.microsoft.com/office/drawing/2014/main" id="{75D8EBB5-CBD3-E40A-DB22-F3BD6A9AB078}"/>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59" name="Text Box 2">
          <a:extLst>
            <a:ext uri="{FF2B5EF4-FFF2-40B4-BE49-F238E27FC236}">
              <a16:creationId xmlns:a16="http://schemas.microsoft.com/office/drawing/2014/main" id="{E3AEF397-D375-27C9-F6A0-BC1DD721163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60" name="Text Box 6">
          <a:extLst>
            <a:ext uri="{FF2B5EF4-FFF2-40B4-BE49-F238E27FC236}">
              <a16:creationId xmlns:a16="http://schemas.microsoft.com/office/drawing/2014/main" id="{31CD1FDF-7A98-CF72-2259-18223859CEE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61" name="Text Box 2">
          <a:extLst>
            <a:ext uri="{FF2B5EF4-FFF2-40B4-BE49-F238E27FC236}">
              <a16:creationId xmlns:a16="http://schemas.microsoft.com/office/drawing/2014/main" id="{6FDBF2A7-D0DD-20A5-697C-6ADC0A753BB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62" name="Text Box 2">
          <a:extLst>
            <a:ext uri="{FF2B5EF4-FFF2-40B4-BE49-F238E27FC236}">
              <a16:creationId xmlns:a16="http://schemas.microsoft.com/office/drawing/2014/main" id="{F9E93EF7-7D04-AAA9-1FFD-54E8C6DFF4D9}"/>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63" name="Text Box 2">
          <a:extLst>
            <a:ext uri="{FF2B5EF4-FFF2-40B4-BE49-F238E27FC236}">
              <a16:creationId xmlns:a16="http://schemas.microsoft.com/office/drawing/2014/main" id="{1AA12C64-6F0A-5C60-D646-41202248AE5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64" name="Text Box 6">
          <a:extLst>
            <a:ext uri="{FF2B5EF4-FFF2-40B4-BE49-F238E27FC236}">
              <a16:creationId xmlns:a16="http://schemas.microsoft.com/office/drawing/2014/main" id="{707BC0C0-89AE-08F7-9457-CD75C7E7913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65" name="Text Box 2">
          <a:extLst>
            <a:ext uri="{FF2B5EF4-FFF2-40B4-BE49-F238E27FC236}">
              <a16:creationId xmlns:a16="http://schemas.microsoft.com/office/drawing/2014/main" id="{F661903C-3644-39E0-9AB9-8A2DFB8994E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66" name="Text Box 2">
          <a:extLst>
            <a:ext uri="{FF2B5EF4-FFF2-40B4-BE49-F238E27FC236}">
              <a16:creationId xmlns:a16="http://schemas.microsoft.com/office/drawing/2014/main" id="{4D8B60E5-A70E-6DB7-0AF6-CF2FDB1735E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67" name="Text Box 2">
          <a:extLst>
            <a:ext uri="{FF2B5EF4-FFF2-40B4-BE49-F238E27FC236}">
              <a16:creationId xmlns:a16="http://schemas.microsoft.com/office/drawing/2014/main" id="{78478F99-DEFA-0376-137C-391737F063D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68" name="Text Box 6">
          <a:extLst>
            <a:ext uri="{FF2B5EF4-FFF2-40B4-BE49-F238E27FC236}">
              <a16:creationId xmlns:a16="http://schemas.microsoft.com/office/drawing/2014/main" id="{F3E5F358-A34C-6FFD-53BD-4684E0A4FC2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69" name="Text Box 2">
          <a:extLst>
            <a:ext uri="{FF2B5EF4-FFF2-40B4-BE49-F238E27FC236}">
              <a16:creationId xmlns:a16="http://schemas.microsoft.com/office/drawing/2014/main" id="{17B88B0A-77DA-C507-4211-45301DEC4AD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70" name="Text Box 2">
          <a:extLst>
            <a:ext uri="{FF2B5EF4-FFF2-40B4-BE49-F238E27FC236}">
              <a16:creationId xmlns:a16="http://schemas.microsoft.com/office/drawing/2014/main" id="{F75A8A22-7973-96D6-9862-0907E8D33DF5}"/>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71" name="Text Box 2">
          <a:extLst>
            <a:ext uri="{FF2B5EF4-FFF2-40B4-BE49-F238E27FC236}">
              <a16:creationId xmlns:a16="http://schemas.microsoft.com/office/drawing/2014/main" id="{80B80BB1-DEC9-505F-8032-C21070BBC9F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72" name="Text Box 6">
          <a:extLst>
            <a:ext uri="{FF2B5EF4-FFF2-40B4-BE49-F238E27FC236}">
              <a16:creationId xmlns:a16="http://schemas.microsoft.com/office/drawing/2014/main" id="{2F4D815A-F937-40A0-84C2-4CD1B42E243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73" name="Text Box 2">
          <a:extLst>
            <a:ext uri="{FF2B5EF4-FFF2-40B4-BE49-F238E27FC236}">
              <a16:creationId xmlns:a16="http://schemas.microsoft.com/office/drawing/2014/main" id="{8DD809DC-6401-871C-9989-DA8BE1AE4A4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74" name="Text Box 2">
          <a:extLst>
            <a:ext uri="{FF2B5EF4-FFF2-40B4-BE49-F238E27FC236}">
              <a16:creationId xmlns:a16="http://schemas.microsoft.com/office/drawing/2014/main" id="{EBFAE097-FDB1-711A-72EE-0062BA3D9619}"/>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75" name="Text Box 2">
          <a:extLst>
            <a:ext uri="{FF2B5EF4-FFF2-40B4-BE49-F238E27FC236}">
              <a16:creationId xmlns:a16="http://schemas.microsoft.com/office/drawing/2014/main" id="{D3B91732-DB57-E73C-BF7A-0D743D71468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76" name="Text Box 6">
          <a:extLst>
            <a:ext uri="{FF2B5EF4-FFF2-40B4-BE49-F238E27FC236}">
              <a16:creationId xmlns:a16="http://schemas.microsoft.com/office/drawing/2014/main" id="{3FD9A75D-ECAC-F4AC-8497-F519CFE8D81F}"/>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77" name="Text Box 2">
          <a:extLst>
            <a:ext uri="{FF2B5EF4-FFF2-40B4-BE49-F238E27FC236}">
              <a16:creationId xmlns:a16="http://schemas.microsoft.com/office/drawing/2014/main" id="{C157E8A8-E465-C557-D75B-9A26DED10A9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78" name="Text Box 2">
          <a:extLst>
            <a:ext uri="{FF2B5EF4-FFF2-40B4-BE49-F238E27FC236}">
              <a16:creationId xmlns:a16="http://schemas.microsoft.com/office/drawing/2014/main" id="{144D5391-8945-A495-F9DA-8739B1C39326}"/>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79" name="Text Box 2">
          <a:extLst>
            <a:ext uri="{FF2B5EF4-FFF2-40B4-BE49-F238E27FC236}">
              <a16:creationId xmlns:a16="http://schemas.microsoft.com/office/drawing/2014/main" id="{1594BABC-6E7A-1FD1-B577-9E3F687B72E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80" name="Text Box 6">
          <a:extLst>
            <a:ext uri="{FF2B5EF4-FFF2-40B4-BE49-F238E27FC236}">
              <a16:creationId xmlns:a16="http://schemas.microsoft.com/office/drawing/2014/main" id="{ED04E813-DF1F-F834-E608-5D439A3B639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81" name="Text Box 2">
          <a:extLst>
            <a:ext uri="{FF2B5EF4-FFF2-40B4-BE49-F238E27FC236}">
              <a16:creationId xmlns:a16="http://schemas.microsoft.com/office/drawing/2014/main" id="{EBA28863-3671-611E-375C-5FA5D2C90B6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82" name="Text Box 2">
          <a:extLst>
            <a:ext uri="{FF2B5EF4-FFF2-40B4-BE49-F238E27FC236}">
              <a16:creationId xmlns:a16="http://schemas.microsoft.com/office/drawing/2014/main" id="{2AF7CC99-9E3B-3EF3-C99A-9BA41C325873}"/>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83" name="Text Box 2">
          <a:extLst>
            <a:ext uri="{FF2B5EF4-FFF2-40B4-BE49-F238E27FC236}">
              <a16:creationId xmlns:a16="http://schemas.microsoft.com/office/drawing/2014/main" id="{28E8EE42-4A6A-F7CB-676B-32594825736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84" name="Text Box 6">
          <a:extLst>
            <a:ext uri="{FF2B5EF4-FFF2-40B4-BE49-F238E27FC236}">
              <a16:creationId xmlns:a16="http://schemas.microsoft.com/office/drawing/2014/main" id="{50B42C86-65AA-B2FC-2EA5-E270721DFD0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85" name="Text Box 2">
          <a:extLst>
            <a:ext uri="{FF2B5EF4-FFF2-40B4-BE49-F238E27FC236}">
              <a16:creationId xmlns:a16="http://schemas.microsoft.com/office/drawing/2014/main" id="{55BF5FAE-E7C2-7F87-57BE-C487ADDA080F}"/>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86" name="Text Box 2">
          <a:extLst>
            <a:ext uri="{FF2B5EF4-FFF2-40B4-BE49-F238E27FC236}">
              <a16:creationId xmlns:a16="http://schemas.microsoft.com/office/drawing/2014/main" id="{585984B0-421A-3562-28CF-1A19E9D5A3F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87" name="Text Box 2">
          <a:extLst>
            <a:ext uri="{FF2B5EF4-FFF2-40B4-BE49-F238E27FC236}">
              <a16:creationId xmlns:a16="http://schemas.microsoft.com/office/drawing/2014/main" id="{740004B1-68E5-ED7D-609A-D6B1320C2B1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88" name="Text Box 6">
          <a:extLst>
            <a:ext uri="{FF2B5EF4-FFF2-40B4-BE49-F238E27FC236}">
              <a16:creationId xmlns:a16="http://schemas.microsoft.com/office/drawing/2014/main" id="{2FB37582-9BF4-E17D-F096-B270C3659D5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89" name="Text Box 2">
          <a:extLst>
            <a:ext uri="{FF2B5EF4-FFF2-40B4-BE49-F238E27FC236}">
              <a16:creationId xmlns:a16="http://schemas.microsoft.com/office/drawing/2014/main" id="{954A3FFF-6BE3-3F1C-7DEF-15946A3CABA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90" name="Text Box 2">
          <a:extLst>
            <a:ext uri="{FF2B5EF4-FFF2-40B4-BE49-F238E27FC236}">
              <a16:creationId xmlns:a16="http://schemas.microsoft.com/office/drawing/2014/main" id="{9271E951-3322-9E98-587F-F5EE10CEC21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91" name="Text Box 2">
          <a:extLst>
            <a:ext uri="{FF2B5EF4-FFF2-40B4-BE49-F238E27FC236}">
              <a16:creationId xmlns:a16="http://schemas.microsoft.com/office/drawing/2014/main" id="{E4F75E1D-5F49-8093-6D3D-7ED578DD69B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92" name="Text Box 6">
          <a:extLst>
            <a:ext uri="{FF2B5EF4-FFF2-40B4-BE49-F238E27FC236}">
              <a16:creationId xmlns:a16="http://schemas.microsoft.com/office/drawing/2014/main" id="{AA2C2051-54C8-733C-F811-CD5D93DDAEE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93" name="Text Box 2">
          <a:extLst>
            <a:ext uri="{FF2B5EF4-FFF2-40B4-BE49-F238E27FC236}">
              <a16:creationId xmlns:a16="http://schemas.microsoft.com/office/drawing/2014/main" id="{D4132178-CEBC-C613-826B-6A6917F45E2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94" name="Text Box 2">
          <a:extLst>
            <a:ext uri="{FF2B5EF4-FFF2-40B4-BE49-F238E27FC236}">
              <a16:creationId xmlns:a16="http://schemas.microsoft.com/office/drawing/2014/main" id="{5781CABD-D08D-F786-B216-F005007E52E3}"/>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95" name="Text Box 2">
          <a:extLst>
            <a:ext uri="{FF2B5EF4-FFF2-40B4-BE49-F238E27FC236}">
              <a16:creationId xmlns:a16="http://schemas.microsoft.com/office/drawing/2014/main" id="{53C2DD4C-91BE-6C7F-6D26-B0398FD4D2E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96" name="Text Box 6">
          <a:extLst>
            <a:ext uri="{FF2B5EF4-FFF2-40B4-BE49-F238E27FC236}">
              <a16:creationId xmlns:a16="http://schemas.microsoft.com/office/drawing/2014/main" id="{573EF902-32B5-D6EC-B0E9-59FF5D4355F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97" name="Text Box 2">
          <a:extLst>
            <a:ext uri="{FF2B5EF4-FFF2-40B4-BE49-F238E27FC236}">
              <a16:creationId xmlns:a16="http://schemas.microsoft.com/office/drawing/2014/main" id="{851BC4E1-D703-A006-6A6B-BB64709FE25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498" name="Text Box 2">
          <a:extLst>
            <a:ext uri="{FF2B5EF4-FFF2-40B4-BE49-F238E27FC236}">
              <a16:creationId xmlns:a16="http://schemas.microsoft.com/office/drawing/2014/main" id="{A8D8EBB4-1334-C9F7-651D-319B902613A4}"/>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499" name="Text Box 2">
          <a:extLst>
            <a:ext uri="{FF2B5EF4-FFF2-40B4-BE49-F238E27FC236}">
              <a16:creationId xmlns:a16="http://schemas.microsoft.com/office/drawing/2014/main" id="{54DB5730-65C5-74C2-3E91-C108E07296D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00" name="Text Box 6">
          <a:extLst>
            <a:ext uri="{FF2B5EF4-FFF2-40B4-BE49-F238E27FC236}">
              <a16:creationId xmlns:a16="http://schemas.microsoft.com/office/drawing/2014/main" id="{F7EBFBAB-8C12-0DC3-F028-3BC3051F514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01" name="Text Box 2">
          <a:extLst>
            <a:ext uri="{FF2B5EF4-FFF2-40B4-BE49-F238E27FC236}">
              <a16:creationId xmlns:a16="http://schemas.microsoft.com/office/drawing/2014/main" id="{8EC77794-02A3-13F9-C60F-51B803A8FE7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502" name="Text Box 2">
          <a:extLst>
            <a:ext uri="{FF2B5EF4-FFF2-40B4-BE49-F238E27FC236}">
              <a16:creationId xmlns:a16="http://schemas.microsoft.com/office/drawing/2014/main" id="{CC60F583-EB91-DFDC-365E-D75B3192DA72}"/>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03" name="Text Box 2">
          <a:extLst>
            <a:ext uri="{FF2B5EF4-FFF2-40B4-BE49-F238E27FC236}">
              <a16:creationId xmlns:a16="http://schemas.microsoft.com/office/drawing/2014/main" id="{7D3AA9F1-4943-EE5F-0DE6-2BAF3A2A319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04" name="Text Box 6">
          <a:extLst>
            <a:ext uri="{FF2B5EF4-FFF2-40B4-BE49-F238E27FC236}">
              <a16:creationId xmlns:a16="http://schemas.microsoft.com/office/drawing/2014/main" id="{BC9769ED-AC2A-BAE2-E3BC-FBF280E9391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05" name="Text Box 2">
          <a:extLst>
            <a:ext uri="{FF2B5EF4-FFF2-40B4-BE49-F238E27FC236}">
              <a16:creationId xmlns:a16="http://schemas.microsoft.com/office/drawing/2014/main" id="{A58976E6-F282-9CAA-12BF-50D9C4830A1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506" name="Text Box 2">
          <a:extLst>
            <a:ext uri="{FF2B5EF4-FFF2-40B4-BE49-F238E27FC236}">
              <a16:creationId xmlns:a16="http://schemas.microsoft.com/office/drawing/2014/main" id="{4B3132A9-32CF-8193-9377-E58BE3E4FFF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07" name="Text Box 2">
          <a:extLst>
            <a:ext uri="{FF2B5EF4-FFF2-40B4-BE49-F238E27FC236}">
              <a16:creationId xmlns:a16="http://schemas.microsoft.com/office/drawing/2014/main" id="{B6FB28F8-A9F9-4D2F-EFD5-CAB0C8A3D56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08" name="Text Box 6">
          <a:extLst>
            <a:ext uri="{FF2B5EF4-FFF2-40B4-BE49-F238E27FC236}">
              <a16:creationId xmlns:a16="http://schemas.microsoft.com/office/drawing/2014/main" id="{A18ED86F-6F81-901B-FFB5-637ECE2358A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09" name="Text Box 2">
          <a:extLst>
            <a:ext uri="{FF2B5EF4-FFF2-40B4-BE49-F238E27FC236}">
              <a16:creationId xmlns:a16="http://schemas.microsoft.com/office/drawing/2014/main" id="{386975F5-78C9-5201-D086-5B5FCE6BC70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10" name="Text Box 2">
          <a:extLst>
            <a:ext uri="{FF2B5EF4-FFF2-40B4-BE49-F238E27FC236}">
              <a16:creationId xmlns:a16="http://schemas.microsoft.com/office/drawing/2014/main" id="{0ADB299A-9843-E6FD-25A2-921E6DD92F5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11" name="Text Box 2">
          <a:extLst>
            <a:ext uri="{FF2B5EF4-FFF2-40B4-BE49-F238E27FC236}">
              <a16:creationId xmlns:a16="http://schemas.microsoft.com/office/drawing/2014/main" id="{2A01D6E5-3928-D518-8638-43C584C6672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12" name="Text Box 6">
          <a:extLst>
            <a:ext uri="{FF2B5EF4-FFF2-40B4-BE49-F238E27FC236}">
              <a16:creationId xmlns:a16="http://schemas.microsoft.com/office/drawing/2014/main" id="{5DABBBDF-FF74-5251-DCAF-69C468A0318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13" name="Text Box 2">
          <a:extLst>
            <a:ext uri="{FF2B5EF4-FFF2-40B4-BE49-F238E27FC236}">
              <a16:creationId xmlns:a16="http://schemas.microsoft.com/office/drawing/2014/main" id="{BF9BA1C4-AB16-5483-989E-6709F5C644B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514" name="Text Box 2">
          <a:extLst>
            <a:ext uri="{FF2B5EF4-FFF2-40B4-BE49-F238E27FC236}">
              <a16:creationId xmlns:a16="http://schemas.microsoft.com/office/drawing/2014/main" id="{5F77B870-6E17-FB00-2450-E0BC62B3473C}"/>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15" name="Text Box 2">
          <a:extLst>
            <a:ext uri="{FF2B5EF4-FFF2-40B4-BE49-F238E27FC236}">
              <a16:creationId xmlns:a16="http://schemas.microsoft.com/office/drawing/2014/main" id="{0C8F8FDA-87E4-FBCE-B904-E286D165156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16" name="Text Box 6">
          <a:extLst>
            <a:ext uri="{FF2B5EF4-FFF2-40B4-BE49-F238E27FC236}">
              <a16:creationId xmlns:a16="http://schemas.microsoft.com/office/drawing/2014/main" id="{7C85E89A-EC96-34B9-B390-E4AD60B76FC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17" name="Text Box 2">
          <a:extLst>
            <a:ext uri="{FF2B5EF4-FFF2-40B4-BE49-F238E27FC236}">
              <a16:creationId xmlns:a16="http://schemas.microsoft.com/office/drawing/2014/main" id="{F0920147-18F2-CC24-9708-C402E2CDF78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518" name="Text Box 2">
          <a:extLst>
            <a:ext uri="{FF2B5EF4-FFF2-40B4-BE49-F238E27FC236}">
              <a16:creationId xmlns:a16="http://schemas.microsoft.com/office/drawing/2014/main" id="{434FC1BD-AFE9-3495-CB99-EE592D4ED805}"/>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19" name="Text Box 2">
          <a:extLst>
            <a:ext uri="{FF2B5EF4-FFF2-40B4-BE49-F238E27FC236}">
              <a16:creationId xmlns:a16="http://schemas.microsoft.com/office/drawing/2014/main" id="{2E01028D-5FFE-367A-298F-8657456F07A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20" name="Text Box 2">
          <a:extLst>
            <a:ext uri="{FF2B5EF4-FFF2-40B4-BE49-F238E27FC236}">
              <a16:creationId xmlns:a16="http://schemas.microsoft.com/office/drawing/2014/main" id="{DC3CB173-0D36-4D24-B39D-D56032006E7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21" name="Text Box 2">
          <a:extLst>
            <a:ext uri="{FF2B5EF4-FFF2-40B4-BE49-F238E27FC236}">
              <a16:creationId xmlns:a16="http://schemas.microsoft.com/office/drawing/2014/main" id="{333EBBB0-C9C9-393C-86FB-964B75D1E21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22" name="Text Box 6">
          <a:extLst>
            <a:ext uri="{FF2B5EF4-FFF2-40B4-BE49-F238E27FC236}">
              <a16:creationId xmlns:a16="http://schemas.microsoft.com/office/drawing/2014/main" id="{6E5B9509-6F50-105D-2B47-9D439D23BD9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23" name="Text Box 2">
          <a:extLst>
            <a:ext uri="{FF2B5EF4-FFF2-40B4-BE49-F238E27FC236}">
              <a16:creationId xmlns:a16="http://schemas.microsoft.com/office/drawing/2014/main" id="{2808FEEE-75F3-F629-FD63-76751B61C9A3}"/>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524" name="Text Box 2">
          <a:extLst>
            <a:ext uri="{FF2B5EF4-FFF2-40B4-BE49-F238E27FC236}">
              <a16:creationId xmlns:a16="http://schemas.microsoft.com/office/drawing/2014/main" id="{9B4803F9-6428-3531-45EB-1EA36294841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25" name="Text Box 2">
          <a:extLst>
            <a:ext uri="{FF2B5EF4-FFF2-40B4-BE49-F238E27FC236}">
              <a16:creationId xmlns:a16="http://schemas.microsoft.com/office/drawing/2014/main" id="{6A8D04C0-9133-8A2D-AA72-AC9CCEDCD32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26" name="Text Box 2">
          <a:extLst>
            <a:ext uri="{FF2B5EF4-FFF2-40B4-BE49-F238E27FC236}">
              <a16:creationId xmlns:a16="http://schemas.microsoft.com/office/drawing/2014/main" id="{F52B748D-A721-4E60-5DF9-5C7E2A353C5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27" name="Text Box 6">
          <a:extLst>
            <a:ext uri="{FF2B5EF4-FFF2-40B4-BE49-F238E27FC236}">
              <a16:creationId xmlns:a16="http://schemas.microsoft.com/office/drawing/2014/main" id="{48C87683-CDDF-CA7F-6B0E-7211E135EC8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28" name="Text Box 2">
          <a:extLst>
            <a:ext uri="{FF2B5EF4-FFF2-40B4-BE49-F238E27FC236}">
              <a16:creationId xmlns:a16="http://schemas.microsoft.com/office/drawing/2014/main" id="{8E0FFD0F-82CB-254B-123D-A60E639C7310}"/>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29" name="Text Box 2">
          <a:extLst>
            <a:ext uri="{FF2B5EF4-FFF2-40B4-BE49-F238E27FC236}">
              <a16:creationId xmlns:a16="http://schemas.microsoft.com/office/drawing/2014/main" id="{6F9C10A7-C6B7-5085-5AB1-F7D23CFFC189}"/>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30" name="Text Box 2">
          <a:extLst>
            <a:ext uri="{FF2B5EF4-FFF2-40B4-BE49-F238E27FC236}">
              <a16:creationId xmlns:a16="http://schemas.microsoft.com/office/drawing/2014/main" id="{36A363D1-5416-E885-057F-C1EF0F561EF6}"/>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31" name="Text Box 2">
          <a:extLst>
            <a:ext uri="{FF2B5EF4-FFF2-40B4-BE49-F238E27FC236}">
              <a16:creationId xmlns:a16="http://schemas.microsoft.com/office/drawing/2014/main" id="{4DAE6FE0-F731-86BF-8CD1-51F8EF7A3F8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32" name="Text Box 6">
          <a:extLst>
            <a:ext uri="{FF2B5EF4-FFF2-40B4-BE49-F238E27FC236}">
              <a16:creationId xmlns:a16="http://schemas.microsoft.com/office/drawing/2014/main" id="{39D7EF74-A181-D588-1B1D-649A49C77EC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33" name="Text Box 2">
          <a:extLst>
            <a:ext uri="{FF2B5EF4-FFF2-40B4-BE49-F238E27FC236}">
              <a16:creationId xmlns:a16="http://schemas.microsoft.com/office/drawing/2014/main" id="{B7DBF2C4-026A-7659-FB23-3F57FC3A1FA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34" name="Text Box 2">
          <a:extLst>
            <a:ext uri="{FF2B5EF4-FFF2-40B4-BE49-F238E27FC236}">
              <a16:creationId xmlns:a16="http://schemas.microsoft.com/office/drawing/2014/main" id="{537202B3-BDE3-20B9-983A-4F9540BEB40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35" name="Text Box 2">
          <a:extLst>
            <a:ext uri="{FF2B5EF4-FFF2-40B4-BE49-F238E27FC236}">
              <a16:creationId xmlns:a16="http://schemas.microsoft.com/office/drawing/2014/main" id="{584272B5-6F14-F3AB-0191-D2D054030D5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36" name="Text Box 2">
          <a:extLst>
            <a:ext uri="{FF2B5EF4-FFF2-40B4-BE49-F238E27FC236}">
              <a16:creationId xmlns:a16="http://schemas.microsoft.com/office/drawing/2014/main" id="{32AD45E2-6FA1-FAD5-0287-AE5723A7E71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37" name="Text Box 2">
          <a:extLst>
            <a:ext uri="{FF2B5EF4-FFF2-40B4-BE49-F238E27FC236}">
              <a16:creationId xmlns:a16="http://schemas.microsoft.com/office/drawing/2014/main" id="{E89070C9-441F-5A45-5B9B-FB30B0A2DB3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297180</xdr:colOff>
      <xdr:row>127</xdr:row>
      <xdr:rowOff>0</xdr:rowOff>
    </xdr:from>
    <xdr:to>
      <xdr:col>16</xdr:col>
      <xdr:colOff>0</xdr:colOff>
      <xdr:row>129</xdr:row>
      <xdr:rowOff>0</xdr:rowOff>
    </xdr:to>
    <xdr:sp macro="" textlink="">
      <xdr:nvSpPr>
        <xdr:cNvPr id="2473538" name="Text Box 2">
          <a:extLst>
            <a:ext uri="{FF2B5EF4-FFF2-40B4-BE49-F238E27FC236}">
              <a16:creationId xmlns:a16="http://schemas.microsoft.com/office/drawing/2014/main" id="{E47B46C4-63B3-01BC-A26F-1856AA059952}"/>
            </a:ext>
          </a:extLst>
        </xdr:cNvPr>
        <xdr:cNvSpPr txBox="1">
          <a:spLocks noChangeArrowheads="1"/>
        </xdr:cNvSpPr>
      </xdr:nvSpPr>
      <xdr:spPr bwMode="auto">
        <a:xfrm>
          <a:off x="4030980" y="24414480"/>
          <a:ext cx="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39" name="Text Box 6">
          <a:extLst>
            <a:ext uri="{FF2B5EF4-FFF2-40B4-BE49-F238E27FC236}">
              <a16:creationId xmlns:a16="http://schemas.microsoft.com/office/drawing/2014/main" id="{99FEF255-EFAA-4FCD-D105-4D3A6F88D95B}"/>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40" name="Text Box 2">
          <a:extLst>
            <a:ext uri="{FF2B5EF4-FFF2-40B4-BE49-F238E27FC236}">
              <a16:creationId xmlns:a16="http://schemas.microsoft.com/office/drawing/2014/main" id="{0F844B7C-6E77-F6E2-D81B-8A3B965D633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541" name="Text Box 2">
          <a:extLst>
            <a:ext uri="{FF2B5EF4-FFF2-40B4-BE49-F238E27FC236}">
              <a16:creationId xmlns:a16="http://schemas.microsoft.com/office/drawing/2014/main" id="{8748CB1C-7D51-06E2-8D66-B0A29B5DCA4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42" name="Text Box 2">
          <a:extLst>
            <a:ext uri="{FF2B5EF4-FFF2-40B4-BE49-F238E27FC236}">
              <a16:creationId xmlns:a16="http://schemas.microsoft.com/office/drawing/2014/main" id="{FE0428F9-599F-DAF4-6C0A-FF380AE27A8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43" name="Text Box 2">
          <a:extLst>
            <a:ext uri="{FF2B5EF4-FFF2-40B4-BE49-F238E27FC236}">
              <a16:creationId xmlns:a16="http://schemas.microsoft.com/office/drawing/2014/main" id="{9D54267F-EF13-F8C9-8633-3FC5E13C2C1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44" name="Text Box 1">
          <a:extLst>
            <a:ext uri="{FF2B5EF4-FFF2-40B4-BE49-F238E27FC236}">
              <a16:creationId xmlns:a16="http://schemas.microsoft.com/office/drawing/2014/main" id="{DF09FF9B-5858-DBF6-47C6-4ECED389E9E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45" name="Text Box 3">
          <a:extLst>
            <a:ext uri="{FF2B5EF4-FFF2-40B4-BE49-F238E27FC236}">
              <a16:creationId xmlns:a16="http://schemas.microsoft.com/office/drawing/2014/main" id="{DF537A06-B6D0-0FD0-62E2-88EF24BF2E7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46" name="Text Box 4">
          <a:extLst>
            <a:ext uri="{FF2B5EF4-FFF2-40B4-BE49-F238E27FC236}">
              <a16:creationId xmlns:a16="http://schemas.microsoft.com/office/drawing/2014/main" id="{CA700E81-9871-819A-74EA-D89CD38E6F4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47" name="Text Box 5">
          <a:extLst>
            <a:ext uri="{FF2B5EF4-FFF2-40B4-BE49-F238E27FC236}">
              <a16:creationId xmlns:a16="http://schemas.microsoft.com/office/drawing/2014/main" id="{FC0CF618-8E9B-E893-C352-BBBD1125327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48" name="Text Box 1">
          <a:extLst>
            <a:ext uri="{FF2B5EF4-FFF2-40B4-BE49-F238E27FC236}">
              <a16:creationId xmlns:a16="http://schemas.microsoft.com/office/drawing/2014/main" id="{168AAC09-2DEA-0F42-1CEA-2DF784FA2507}"/>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49" name="Text Box 3">
          <a:extLst>
            <a:ext uri="{FF2B5EF4-FFF2-40B4-BE49-F238E27FC236}">
              <a16:creationId xmlns:a16="http://schemas.microsoft.com/office/drawing/2014/main" id="{FCDC674B-1230-9199-DBAB-154873220E3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50" name="Text Box 4">
          <a:extLst>
            <a:ext uri="{FF2B5EF4-FFF2-40B4-BE49-F238E27FC236}">
              <a16:creationId xmlns:a16="http://schemas.microsoft.com/office/drawing/2014/main" id="{61A70F89-D1F9-9B98-E3E2-E5F3D167C71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551" name="Text Box 5">
          <a:extLst>
            <a:ext uri="{FF2B5EF4-FFF2-40B4-BE49-F238E27FC236}">
              <a16:creationId xmlns:a16="http://schemas.microsoft.com/office/drawing/2014/main" id="{28014A0D-2D83-EA4F-7A59-2E9B601E8C8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0</xdr:rowOff>
    </xdr:to>
    <xdr:sp macro="" textlink="">
      <xdr:nvSpPr>
        <xdr:cNvPr id="2473552" name="Text Box 2">
          <a:extLst>
            <a:ext uri="{FF2B5EF4-FFF2-40B4-BE49-F238E27FC236}">
              <a16:creationId xmlns:a16="http://schemas.microsoft.com/office/drawing/2014/main" id="{52AD0C16-D206-EB59-4FEC-E0FE1715E94F}"/>
            </a:ext>
          </a:extLst>
        </xdr:cNvPr>
        <xdr:cNvSpPr txBox="1">
          <a:spLocks noChangeArrowheads="1"/>
        </xdr:cNvSpPr>
      </xdr:nvSpPr>
      <xdr:spPr bwMode="auto">
        <a:xfrm>
          <a:off x="3223260" y="2441448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553" name="Text Box 6">
          <a:extLst>
            <a:ext uri="{FF2B5EF4-FFF2-40B4-BE49-F238E27FC236}">
              <a16:creationId xmlns:a16="http://schemas.microsoft.com/office/drawing/2014/main" id="{3C5D30B9-7870-D9C5-4916-A325DA8F4844}"/>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554" name="Text Box 2">
          <a:extLst>
            <a:ext uri="{FF2B5EF4-FFF2-40B4-BE49-F238E27FC236}">
              <a16:creationId xmlns:a16="http://schemas.microsoft.com/office/drawing/2014/main" id="{1C68A685-5656-1802-AA2C-F80873AD1F0F}"/>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555" name="Text Box 2">
          <a:extLst>
            <a:ext uri="{FF2B5EF4-FFF2-40B4-BE49-F238E27FC236}">
              <a16:creationId xmlns:a16="http://schemas.microsoft.com/office/drawing/2014/main" id="{66965CE5-B602-9B21-9FAC-B709153B974A}"/>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556" name="Text Box 2">
          <a:extLst>
            <a:ext uri="{FF2B5EF4-FFF2-40B4-BE49-F238E27FC236}">
              <a16:creationId xmlns:a16="http://schemas.microsoft.com/office/drawing/2014/main" id="{8C6DCB3A-411E-FCD3-CAC9-23F709BE41C6}"/>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57" name="Text Box 6">
          <a:extLst>
            <a:ext uri="{FF2B5EF4-FFF2-40B4-BE49-F238E27FC236}">
              <a16:creationId xmlns:a16="http://schemas.microsoft.com/office/drawing/2014/main" id="{27223C21-7478-53E4-7FA1-180C0E3CB19E}"/>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58" name="Text Box 2">
          <a:extLst>
            <a:ext uri="{FF2B5EF4-FFF2-40B4-BE49-F238E27FC236}">
              <a16:creationId xmlns:a16="http://schemas.microsoft.com/office/drawing/2014/main" id="{6FE40228-AB9B-51E1-72E0-64E4E42890D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59" name="Text Box 2">
          <a:extLst>
            <a:ext uri="{FF2B5EF4-FFF2-40B4-BE49-F238E27FC236}">
              <a16:creationId xmlns:a16="http://schemas.microsoft.com/office/drawing/2014/main" id="{FD697FB4-B53D-C5BA-802D-439C4936018F}"/>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560" name="Text Box 2">
          <a:extLst>
            <a:ext uri="{FF2B5EF4-FFF2-40B4-BE49-F238E27FC236}">
              <a16:creationId xmlns:a16="http://schemas.microsoft.com/office/drawing/2014/main" id="{09F1AED0-4A26-9DBD-0D3C-6A069E52F399}"/>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61" name="Text Box 6">
          <a:extLst>
            <a:ext uri="{FF2B5EF4-FFF2-40B4-BE49-F238E27FC236}">
              <a16:creationId xmlns:a16="http://schemas.microsoft.com/office/drawing/2014/main" id="{5FC1C9E6-3725-76D5-C583-B9E435AAE0B7}"/>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62" name="Text Box 2">
          <a:extLst>
            <a:ext uri="{FF2B5EF4-FFF2-40B4-BE49-F238E27FC236}">
              <a16:creationId xmlns:a16="http://schemas.microsoft.com/office/drawing/2014/main" id="{F58617AA-2825-7A38-DF9F-1EF0F0C491D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63" name="Text Box 2">
          <a:extLst>
            <a:ext uri="{FF2B5EF4-FFF2-40B4-BE49-F238E27FC236}">
              <a16:creationId xmlns:a16="http://schemas.microsoft.com/office/drawing/2014/main" id="{FA3B614F-B03C-8D58-BCC5-339E670C451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564" name="Text Box 2">
          <a:extLst>
            <a:ext uri="{FF2B5EF4-FFF2-40B4-BE49-F238E27FC236}">
              <a16:creationId xmlns:a16="http://schemas.microsoft.com/office/drawing/2014/main" id="{DD31CF1F-5C66-1EE6-40C4-2D9DCFD9BA2E}"/>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65" name="Text Box 6">
          <a:extLst>
            <a:ext uri="{FF2B5EF4-FFF2-40B4-BE49-F238E27FC236}">
              <a16:creationId xmlns:a16="http://schemas.microsoft.com/office/drawing/2014/main" id="{BBE94AA0-C48B-30EE-BF76-76E99DBE99B1}"/>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66" name="Text Box 2">
          <a:extLst>
            <a:ext uri="{FF2B5EF4-FFF2-40B4-BE49-F238E27FC236}">
              <a16:creationId xmlns:a16="http://schemas.microsoft.com/office/drawing/2014/main" id="{E736AAC8-68C7-DB41-C9C1-49B71872C1EB}"/>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67" name="Text Box 2">
          <a:extLst>
            <a:ext uri="{FF2B5EF4-FFF2-40B4-BE49-F238E27FC236}">
              <a16:creationId xmlns:a16="http://schemas.microsoft.com/office/drawing/2014/main" id="{A21A848E-A190-409E-2D88-CB3E6F1A319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568" name="Text Box 2">
          <a:extLst>
            <a:ext uri="{FF2B5EF4-FFF2-40B4-BE49-F238E27FC236}">
              <a16:creationId xmlns:a16="http://schemas.microsoft.com/office/drawing/2014/main" id="{95AD4C7C-AEDE-C961-8629-221D234DEC76}"/>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69" name="Text Box 6">
          <a:extLst>
            <a:ext uri="{FF2B5EF4-FFF2-40B4-BE49-F238E27FC236}">
              <a16:creationId xmlns:a16="http://schemas.microsoft.com/office/drawing/2014/main" id="{FCD3DA5A-9346-ED00-26E2-67C25971038E}"/>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70" name="Text Box 2">
          <a:extLst>
            <a:ext uri="{FF2B5EF4-FFF2-40B4-BE49-F238E27FC236}">
              <a16:creationId xmlns:a16="http://schemas.microsoft.com/office/drawing/2014/main" id="{6B54D32A-7F2B-1AA7-A092-AF8D36D24C46}"/>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71" name="Text Box 2">
          <a:extLst>
            <a:ext uri="{FF2B5EF4-FFF2-40B4-BE49-F238E27FC236}">
              <a16:creationId xmlns:a16="http://schemas.microsoft.com/office/drawing/2014/main" id="{3EFE63E3-38E6-ECA8-3614-4D1D5AC6564E}"/>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572" name="Text Box 2">
          <a:extLst>
            <a:ext uri="{FF2B5EF4-FFF2-40B4-BE49-F238E27FC236}">
              <a16:creationId xmlns:a16="http://schemas.microsoft.com/office/drawing/2014/main" id="{B83C5A17-9FBF-BA96-0872-6AE456FFC37A}"/>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573" name="Text Box 2">
          <a:extLst>
            <a:ext uri="{FF2B5EF4-FFF2-40B4-BE49-F238E27FC236}">
              <a16:creationId xmlns:a16="http://schemas.microsoft.com/office/drawing/2014/main" id="{AF1C6DCD-ED65-07C2-A56E-FCE34F31E3DF}"/>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74" name="Text Box 6">
          <a:extLst>
            <a:ext uri="{FF2B5EF4-FFF2-40B4-BE49-F238E27FC236}">
              <a16:creationId xmlns:a16="http://schemas.microsoft.com/office/drawing/2014/main" id="{D9F42EFB-33B7-A218-99EE-FC592C96DE4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75" name="Text Box 2">
          <a:extLst>
            <a:ext uri="{FF2B5EF4-FFF2-40B4-BE49-F238E27FC236}">
              <a16:creationId xmlns:a16="http://schemas.microsoft.com/office/drawing/2014/main" id="{CB039650-98EF-3D93-385D-8C55A221D75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576" name="Text Box 2">
          <a:extLst>
            <a:ext uri="{FF2B5EF4-FFF2-40B4-BE49-F238E27FC236}">
              <a16:creationId xmlns:a16="http://schemas.microsoft.com/office/drawing/2014/main" id="{06FF24DA-6F7B-E1FE-140B-4081C203115E}"/>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77" name="Text Box 2">
          <a:extLst>
            <a:ext uri="{FF2B5EF4-FFF2-40B4-BE49-F238E27FC236}">
              <a16:creationId xmlns:a16="http://schemas.microsoft.com/office/drawing/2014/main" id="{2E9DA9F8-438D-0C69-44C1-8FBAC7D96B3F}"/>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78" name="Text Box 6">
          <a:extLst>
            <a:ext uri="{FF2B5EF4-FFF2-40B4-BE49-F238E27FC236}">
              <a16:creationId xmlns:a16="http://schemas.microsoft.com/office/drawing/2014/main" id="{CAA35467-F97E-0828-F9EB-A732DEC45DE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79" name="Text Box 2">
          <a:extLst>
            <a:ext uri="{FF2B5EF4-FFF2-40B4-BE49-F238E27FC236}">
              <a16:creationId xmlns:a16="http://schemas.microsoft.com/office/drawing/2014/main" id="{B8F66BF4-A07A-9B90-3CB6-2A7E93E3450E}"/>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80" name="Text Box 2">
          <a:extLst>
            <a:ext uri="{FF2B5EF4-FFF2-40B4-BE49-F238E27FC236}">
              <a16:creationId xmlns:a16="http://schemas.microsoft.com/office/drawing/2014/main" id="{C138DC8F-6047-BA62-6EC3-078E134C260D}"/>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81" name="Text Box 2">
          <a:extLst>
            <a:ext uri="{FF2B5EF4-FFF2-40B4-BE49-F238E27FC236}">
              <a16:creationId xmlns:a16="http://schemas.microsoft.com/office/drawing/2014/main" id="{77F2917D-BCD7-CFE4-94DB-E0775C4FF339}"/>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82" name="Text Box 6">
          <a:extLst>
            <a:ext uri="{FF2B5EF4-FFF2-40B4-BE49-F238E27FC236}">
              <a16:creationId xmlns:a16="http://schemas.microsoft.com/office/drawing/2014/main" id="{61F3B82F-EB80-52B2-8B59-D5E8C37EA666}"/>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83" name="Text Box 2">
          <a:extLst>
            <a:ext uri="{FF2B5EF4-FFF2-40B4-BE49-F238E27FC236}">
              <a16:creationId xmlns:a16="http://schemas.microsoft.com/office/drawing/2014/main" id="{40EC8527-2318-9C41-99BB-E941B93B262F}"/>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584" name="Text Box 2">
          <a:extLst>
            <a:ext uri="{FF2B5EF4-FFF2-40B4-BE49-F238E27FC236}">
              <a16:creationId xmlns:a16="http://schemas.microsoft.com/office/drawing/2014/main" id="{46014B18-E552-F13B-4E67-3568E60036A2}"/>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85" name="Text Box 2">
          <a:extLst>
            <a:ext uri="{FF2B5EF4-FFF2-40B4-BE49-F238E27FC236}">
              <a16:creationId xmlns:a16="http://schemas.microsoft.com/office/drawing/2014/main" id="{C797ED60-2D0A-5D14-57B8-4FF3C0B6A1C0}"/>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86" name="Text Box 6">
          <a:extLst>
            <a:ext uri="{FF2B5EF4-FFF2-40B4-BE49-F238E27FC236}">
              <a16:creationId xmlns:a16="http://schemas.microsoft.com/office/drawing/2014/main" id="{1BECDFFD-F06B-F371-3F5B-BC2FC1021F66}"/>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87" name="Text Box 2">
          <a:extLst>
            <a:ext uri="{FF2B5EF4-FFF2-40B4-BE49-F238E27FC236}">
              <a16:creationId xmlns:a16="http://schemas.microsoft.com/office/drawing/2014/main" id="{31909055-177C-7D2A-F571-4AAB65D45ECD}"/>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588" name="Text Box 2">
          <a:extLst>
            <a:ext uri="{FF2B5EF4-FFF2-40B4-BE49-F238E27FC236}">
              <a16:creationId xmlns:a16="http://schemas.microsoft.com/office/drawing/2014/main" id="{8493AB58-2CC2-2BF6-B19F-EC9D63FFF7DB}"/>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89" name="Text Box 2">
          <a:extLst>
            <a:ext uri="{FF2B5EF4-FFF2-40B4-BE49-F238E27FC236}">
              <a16:creationId xmlns:a16="http://schemas.microsoft.com/office/drawing/2014/main" id="{A11B4527-6742-96B8-6475-8ACF96ECAAA5}"/>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90" name="Text Box 6">
          <a:extLst>
            <a:ext uri="{FF2B5EF4-FFF2-40B4-BE49-F238E27FC236}">
              <a16:creationId xmlns:a16="http://schemas.microsoft.com/office/drawing/2014/main" id="{1E8A8C17-2A0F-63A5-AF97-6C5CF7FE7ED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91" name="Text Box 2">
          <a:extLst>
            <a:ext uri="{FF2B5EF4-FFF2-40B4-BE49-F238E27FC236}">
              <a16:creationId xmlns:a16="http://schemas.microsoft.com/office/drawing/2014/main" id="{EDD4C978-AF12-D090-D7EB-5D85F089DD1E}"/>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92" name="Text Box 2">
          <a:extLst>
            <a:ext uri="{FF2B5EF4-FFF2-40B4-BE49-F238E27FC236}">
              <a16:creationId xmlns:a16="http://schemas.microsoft.com/office/drawing/2014/main" id="{F20D3A93-290F-1AAD-A03B-ADEF7B9B472D}"/>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93" name="Text Box 2">
          <a:extLst>
            <a:ext uri="{FF2B5EF4-FFF2-40B4-BE49-F238E27FC236}">
              <a16:creationId xmlns:a16="http://schemas.microsoft.com/office/drawing/2014/main" id="{7C35FE6F-3959-55B1-86AF-2727746897BD}"/>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94" name="Text Box 6">
          <a:extLst>
            <a:ext uri="{FF2B5EF4-FFF2-40B4-BE49-F238E27FC236}">
              <a16:creationId xmlns:a16="http://schemas.microsoft.com/office/drawing/2014/main" id="{93038A0F-DA43-9F43-75A7-B8539488106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95" name="Text Box 2">
          <a:extLst>
            <a:ext uri="{FF2B5EF4-FFF2-40B4-BE49-F238E27FC236}">
              <a16:creationId xmlns:a16="http://schemas.microsoft.com/office/drawing/2014/main" id="{1C579ADE-D151-DC6D-0DAE-8F135EC15E21}"/>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596" name="Text Box 2">
          <a:extLst>
            <a:ext uri="{FF2B5EF4-FFF2-40B4-BE49-F238E27FC236}">
              <a16:creationId xmlns:a16="http://schemas.microsoft.com/office/drawing/2014/main" id="{D11C7EEA-1A48-2B97-B057-449CA088F5AA}"/>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97" name="Text Box 2">
          <a:extLst>
            <a:ext uri="{FF2B5EF4-FFF2-40B4-BE49-F238E27FC236}">
              <a16:creationId xmlns:a16="http://schemas.microsoft.com/office/drawing/2014/main" id="{50869AA5-8C7C-640D-C034-6C202978F965}"/>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98" name="Text Box 6">
          <a:extLst>
            <a:ext uri="{FF2B5EF4-FFF2-40B4-BE49-F238E27FC236}">
              <a16:creationId xmlns:a16="http://schemas.microsoft.com/office/drawing/2014/main" id="{30979797-2C51-28F9-22DF-4276DBE00252}"/>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599" name="Text Box 2">
          <a:extLst>
            <a:ext uri="{FF2B5EF4-FFF2-40B4-BE49-F238E27FC236}">
              <a16:creationId xmlns:a16="http://schemas.microsoft.com/office/drawing/2014/main" id="{AD792E4E-B068-CE79-4B4D-6843C35D2C37}"/>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00" name="Text Box 2">
          <a:extLst>
            <a:ext uri="{FF2B5EF4-FFF2-40B4-BE49-F238E27FC236}">
              <a16:creationId xmlns:a16="http://schemas.microsoft.com/office/drawing/2014/main" id="{EE8237E3-9C3D-360C-D84C-BA604ACF77D3}"/>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01" name="Text Box 2">
          <a:extLst>
            <a:ext uri="{FF2B5EF4-FFF2-40B4-BE49-F238E27FC236}">
              <a16:creationId xmlns:a16="http://schemas.microsoft.com/office/drawing/2014/main" id="{0E691C7E-C6A3-BA68-A627-7F237F164DCB}"/>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02" name="Text Box 6">
          <a:extLst>
            <a:ext uri="{FF2B5EF4-FFF2-40B4-BE49-F238E27FC236}">
              <a16:creationId xmlns:a16="http://schemas.microsoft.com/office/drawing/2014/main" id="{01B671FF-433A-E42C-59BF-77A69FBCACDD}"/>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03" name="Text Box 2">
          <a:extLst>
            <a:ext uri="{FF2B5EF4-FFF2-40B4-BE49-F238E27FC236}">
              <a16:creationId xmlns:a16="http://schemas.microsoft.com/office/drawing/2014/main" id="{463E8564-B8DC-C986-F45C-81A3C19FD32F}"/>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04" name="Text Box 2">
          <a:extLst>
            <a:ext uri="{FF2B5EF4-FFF2-40B4-BE49-F238E27FC236}">
              <a16:creationId xmlns:a16="http://schemas.microsoft.com/office/drawing/2014/main" id="{CD29508F-393F-69A2-0334-7DB858B96AF3}"/>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05" name="Text Box 2">
          <a:extLst>
            <a:ext uri="{FF2B5EF4-FFF2-40B4-BE49-F238E27FC236}">
              <a16:creationId xmlns:a16="http://schemas.microsoft.com/office/drawing/2014/main" id="{2273FF8E-2F21-18A3-52FA-00BE160D4B7B}"/>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06" name="Text Box 6">
          <a:extLst>
            <a:ext uri="{FF2B5EF4-FFF2-40B4-BE49-F238E27FC236}">
              <a16:creationId xmlns:a16="http://schemas.microsoft.com/office/drawing/2014/main" id="{24444ABF-2E72-235F-D726-D4E5B0D04400}"/>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07" name="Text Box 2">
          <a:extLst>
            <a:ext uri="{FF2B5EF4-FFF2-40B4-BE49-F238E27FC236}">
              <a16:creationId xmlns:a16="http://schemas.microsoft.com/office/drawing/2014/main" id="{EA4585C7-6E28-589E-772A-170C17C3CDD1}"/>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08" name="Text Box 2">
          <a:extLst>
            <a:ext uri="{FF2B5EF4-FFF2-40B4-BE49-F238E27FC236}">
              <a16:creationId xmlns:a16="http://schemas.microsoft.com/office/drawing/2014/main" id="{24A272B5-92A1-06C1-F2CE-76019A1F2D92}"/>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09" name="Text Box 2">
          <a:extLst>
            <a:ext uri="{FF2B5EF4-FFF2-40B4-BE49-F238E27FC236}">
              <a16:creationId xmlns:a16="http://schemas.microsoft.com/office/drawing/2014/main" id="{64F305A3-76B5-FE3C-92B9-251913108555}"/>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10" name="Text Box 6">
          <a:extLst>
            <a:ext uri="{FF2B5EF4-FFF2-40B4-BE49-F238E27FC236}">
              <a16:creationId xmlns:a16="http://schemas.microsoft.com/office/drawing/2014/main" id="{94FE1556-F796-21FD-F9CF-0C829C311E19}"/>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11" name="Text Box 2">
          <a:extLst>
            <a:ext uri="{FF2B5EF4-FFF2-40B4-BE49-F238E27FC236}">
              <a16:creationId xmlns:a16="http://schemas.microsoft.com/office/drawing/2014/main" id="{0C8C2533-E61C-4E16-1BF5-C30DA448F6F5}"/>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12" name="Text Box 2">
          <a:extLst>
            <a:ext uri="{FF2B5EF4-FFF2-40B4-BE49-F238E27FC236}">
              <a16:creationId xmlns:a16="http://schemas.microsoft.com/office/drawing/2014/main" id="{FC67E1BA-38B7-D680-6633-79178AD99F73}"/>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13" name="Text Box 2">
          <a:extLst>
            <a:ext uri="{FF2B5EF4-FFF2-40B4-BE49-F238E27FC236}">
              <a16:creationId xmlns:a16="http://schemas.microsoft.com/office/drawing/2014/main" id="{778977B9-68EF-A7BC-E48F-9C8A035D0EB1}"/>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14" name="Text Box 6">
          <a:extLst>
            <a:ext uri="{FF2B5EF4-FFF2-40B4-BE49-F238E27FC236}">
              <a16:creationId xmlns:a16="http://schemas.microsoft.com/office/drawing/2014/main" id="{851AFAE4-0E68-BA33-12B9-28625A6899C2}"/>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15" name="Text Box 2">
          <a:extLst>
            <a:ext uri="{FF2B5EF4-FFF2-40B4-BE49-F238E27FC236}">
              <a16:creationId xmlns:a16="http://schemas.microsoft.com/office/drawing/2014/main" id="{F34E5753-412B-3ED8-768C-B4FD02B2664D}"/>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16" name="Text Box 2">
          <a:extLst>
            <a:ext uri="{FF2B5EF4-FFF2-40B4-BE49-F238E27FC236}">
              <a16:creationId xmlns:a16="http://schemas.microsoft.com/office/drawing/2014/main" id="{71C4327C-01D2-DF8C-4E01-8F5AB8EEBFE4}"/>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17" name="Text Box 2">
          <a:extLst>
            <a:ext uri="{FF2B5EF4-FFF2-40B4-BE49-F238E27FC236}">
              <a16:creationId xmlns:a16="http://schemas.microsoft.com/office/drawing/2014/main" id="{C4D1DDFC-E66B-57C4-C5E5-4285DC36BC39}"/>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18" name="Text Box 6">
          <a:extLst>
            <a:ext uri="{FF2B5EF4-FFF2-40B4-BE49-F238E27FC236}">
              <a16:creationId xmlns:a16="http://schemas.microsoft.com/office/drawing/2014/main" id="{E1D9EE9C-0BD0-6233-FD48-9B88B93FF550}"/>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19" name="Text Box 2">
          <a:extLst>
            <a:ext uri="{FF2B5EF4-FFF2-40B4-BE49-F238E27FC236}">
              <a16:creationId xmlns:a16="http://schemas.microsoft.com/office/drawing/2014/main" id="{B5B87B2B-E65D-66C9-5297-6D9F2BE0AF2A}"/>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20" name="Text Box 2">
          <a:extLst>
            <a:ext uri="{FF2B5EF4-FFF2-40B4-BE49-F238E27FC236}">
              <a16:creationId xmlns:a16="http://schemas.microsoft.com/office/drawing/2014/main" id="{7148E4E9-D6F2-4B68-7A72-9F06B3684EAC}"/>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21" name="Text Box 2">
          <a:extLst>
            <a:ext uri="{FF2B5EF4-FFF2-40B4-BE49-F238E27FC236}">
              <a16:creationId xmlns:a16="http://schemas.microsoft.com/office/drawing/2014/main" id="{F0AC8B16-79DE-17FC-B0A5-17623AAD3BAE}"/>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22" name="Text Box 6">
          <a:extLst>
            <a:ext uri="{FF2B5EF4-FFF2-40B4-BE49-F238E27FC236}">
              <a16:creationId xmlns:a16="http://schemas.microsoft.com/office/drawing/2014/main" id="{9076243C-4D73-7216-4403-317BD4E7F40F}"/>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23" name="Text Box 2">
          <a:extLst>
            <a:ext uri="{FF2B5EF4-FFF2-40B4-BE49-F238E27FC236}">
              <a16:creationId xmlns:a16="http://schemas.microsoft.com/office/drawing/2014/main" id="{3FECFC52-D7F4-4046-228F-4B924374C3B8}"/>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24" name="Text Box 2">
          <a:extLst>
            <a:ext uri="{FF2B5EF4-FFF2-40B4-BE49-F238E27FC236}">
              <a16:creationId xmlns:a16="http://schemas.microsoft.com/office/drawing/2014/main" id="{F89CFCAD-1CB1-11B8-96B3-C99D008E8A49}"/>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25" name="Text Box 2">
          <a:extLst>
            <a:ext uri="{FF2B5EF4-FFF2-40B4-BE49-F238E27FC236}">
              <a16:creationId xmlns:a16="http://schemas.microsoft.com/office/drawing/2014/main" id="{245909BA-C30C-BDD6-8EDE-C902D2276D52}"/>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26" name="Text Box 6">
          <a:extLst>
            <a:ext uri="{FF2B5EF4-FFF2-40B4-BE49-F238E27FC236}">
              <a16:creationId xmlns:a16="http://schemas.microsoft.com/office/drawing/2014/main" id="{CC354881-DBF4-B398-4E7D-447E245C5A3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27" name="Text Box 2">
          <a:extLst>
            <a:ext uri="{FF2B5EF4-FFF2-40B4-BE49-F238E27FC236}">
              <a16:creationId xmlns:a16="http://schemas.microsoft.com/office/drawing/2014/main" id="{57439610-F2DB-38FE-8435-C0A1BF4F5906}"/>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28" name="Text Box 2">
          <a:extLst>
            <a:ext uri="{FF2B5EF4-FFF2-40B4-BE49-F238E27FC236}">
              <a16:creationId xmlns:a16="http://schemas.microsoft.com/office/drawing/2014/main" id="{145B8A57-0C9C-9F27-B14A-A4956A3AEED6}"/>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29" name="Text Box 2">
          <a:extLst>
            <a:ext uri="{FF2B5EF4-FFF2-40B4-BE49-F238E27FC236}">
              <a16:creationId xmlns:a16="http://schemas.microsoft.com/office/drawing/2014/main" id="{E2924404-8DE4-996E-20FB-B6FE115A0861}"/>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30" name="Text Box 6">
          <a:extLst>
            <a:ext uri="{FF2B5EF4-FFF2-40B4-BE49-F238E27FC236}">
              <a16:creationId xmlns:a16="http://schemas.microsoft.com/office/drawing/2014/main" id="{5915B96F-2599-0D81-7FF3-E2E4ACD29385}"/>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31" name="Text Box 2">
          <a:extLst>
            <a:ext uri="{FF2B5EF4-FFF2-40B4-BE49-F238E27FC236}">
              <a16:creationId xmlns:a16="http://schemas.microsoft.com/office/drawing/2014/main" id="{A12F951F-EDAB-9EF8-ACCD-B12FFA47F17B}"/>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32" name="Text Box 2">
          <a:extLst>
            <a:ext uri="{FF2B5EF4-FFF2-40B4-BE49-F238E27FC236}">
              <a16:creationId xmlns:a16="http://schemas.microsoft.com/office/drawing/2014/main" id="{CA8D08AC-9AE5-6305-9F77-8EDFB92D1B43}"/>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33" name="Text Box 2">
          <a:extLst>
            <a:ext uri="{FF2B5EF4-FFF2-40B4-BE49-F238E27FC236}">
              <a16:creationId xmlns:a16="http://schemas.microsoft.com/office/drawing/2014/main" id="{B73703A6-C9FA-E8AC-ACBE-8159706D04A8}"/>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34" name="Text Box 6">
          <a:extLst>
            <a:ext uri="{FF2B5EF4-FFF2-40B4-BE49-F238E27FC236}">
              <a16:creationId xmlns:a16="http://schemas.microsoft.com/office/drawing/2014/main" id="{BD357289-AF36-F66B-94F6-9F9BE628DB2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35" name="Text Box 2">
          <a:extLst>
            <a:ext uri="{FF2B5EF4-FFF2-40B4-BE49-F238E27FC236}">
              <a16:creationId xmlns:a16="http://schemas.microsoft.com/office/drawing/2014/main" id="{97CE68A0-342C-089B-427C-B760059E10D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36" name="Text Box 2">
          <a:extLst>
            <a:ext uri="{FF2B5EF4-FFF2-40B4-BE49-F238E27FC236}">
              <a16:creationId xmlns:a16="http://schemas.microsoft.com/office/drawing/2014/main" id="{251226F0-25D7-97BC-4847-0C251E9F11BC}"/>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37" name="Text Box 2">
          <a:extLst>
            <a:ext uri="{FF2B5EF4-FFF2-40B4-BE49-F238E27FC236}">
              <a16:creationId xmlns:a16="http://schemas.microsoft.com/office/drawing/2014/main" id="{8BDF53AB-23DF-06A3-8622-1CAE816617AA}"/>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38" name="Text Box 6">
          <a:extLst>
            <a:ext uri="{FF2B5EF4-FFF2-40B4-BE49-F238E27FC236}">
              <a16:creationId xmlns:a16="http://schemas.microsoft.com/office/drawing/2014/main" id="{23E7EF64-83C9-B299-12F3-DD48E2B9EBA9}"/>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39" name="Text Box 2">
          <a:extLst>
            <a:ext uri="{FF2B5EF4-FFF2-40B4-BE49-F238E27FC236}">
              <a16:creationId xmlns:a16="http://schemas.microsoft.com/office/drawing/2014/main" id="{134E8F71-0F47-501A-EA79-76A497FA41C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40" name="Text Box 2">
          <a:extLst>
            <a:ext uri="{FF2B5EF4-FFF2-40B4-BE49-F238E27FC236}">
              <a16:creationId xmlns:a16="http://schemas.microsoft.com/office/drawing/2014/main" id="{1FDD091F-4C7F-6AEC-0DD5-FF409CD5C254}"/>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41" name="Text Box 2">
          <a:extLst>
            <a:ext uri="{FF2B5EF4-FFF2-40B4-BE49-F238E27FC236}">
              <a16:creationId xmlns:a16="http://schemas.microsoft.com/office/drawing/2014/main" id="{D01B26FD-7D05-0FC3-EE85-B22F852A6BE9}"/>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42" name="Text Box 6">
          <a:extLst>
            <a:ext uri="{FF2B5EF4-FFF2-40B4-BE49-F238E27FC236}">
              <a16:creationId xmlns:a16="http://schemas.microsoft.com/office/drawing/2014/main" id="{D6D6B8C6-FC29-681E-6F1C-B996728ED5D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43" name="Text Box 2">
          <a:extLst>
            <a:ext uri="{FF2B5EF4-FFF2-40B4-BE49-F238E27FC236}">
              <a16:creationId xmlns:a16="http://schemas.microsoft.com/office/drawing/2014/main" id="{5642C46C-F8D1-9AF4-301B-CA98822FADC7}"/>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44" name="Text Box 2">
          <a:extLst>
            <a:ext uri="{FF2B5EF4-FFF2-40B4-BE49-F238E27FC236}">
              <a16:creationId xmlns:a16="http://schemas.microsoft.com/office/drawing/2014/main" id="{C2C62FBC-C3F9-87D8-84E6-7457684C3FDC}"/>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45" name="Text Box 2">
          <a:extLst>
            <a:ext uri="{FF2B5EF4-FFF2-40B4-BE49-F238E27FC236}">
              <a16:creationId xmlns:a16="http://schemas.microsoft.com/office/drawing/2014/main" id="{6357F107-6C8F-E3CE-908E-D5A4A585BB9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46" name="Text Box 6">
          <a:extLst>
            <a:ext uri="{FF2B5EF4-FFF2-40B4-BE49-F238E27FC236}">
              <a16:creationId xmlns:a16="http://schemas.microsoft.com/office/drawing/2014/main" id="{1396A5F3-CA55-D780-6B00-FCA62A7BE926}"/>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47" name="Text Box 2">
          <a:extLst>
            <a:ext uri="{FF2B5EF4-FFF2-40B4-BE49-F238E27FC236}">
              <a16:creationId xmlns:a16="http://schemas.microsoft.com/office/drawing/2014/main" id="{6862B3DB-10EC-0687-53FC-639655E38B51}"/>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48" name="Text Box 2">
          <a:extLst>
            <a:ext uri="{FF2B5EF4-FFF2-40B4-BE49-F238E27FC236}">
              <a16:creationId xmlns:a16="http://schemas.microsoft.com/office/drawing/2014/main" id="{CAD7062F-A533-9F6B-61FA-7632D233B078}"/>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49" name="Text Box 2">
          <a:extLst>
            <a:ext uri="{FF2B5EF4-FFF2-40B4-BE49-F238E27FC236}">
              <a16:creationId xmlns:a16="http://schemas.microsoft.com/office/drawing/2014/main" id="{6C030306-9D08-0FB5-396D-F28ABBCB8416}"/>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50" name="Text Box 6">
          <a:extLst>
            <a:ext uri="{FF2B5EF4-FFF2-40B4-BE49-F238E27FC236}">
              <a16:creationId xmlns:a16="http://schemas.microsoft.com/office/drawing/2014/main" id="{BA799886-FB14-E788-DC32-49D5C8BB71D0}"/>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51" name="Text Box 2">
          <a:extLst>
            <a:ext uri="{FF2B5EF4-FFF2-40B4-BE49-F238E27FC236}">
              <a16:creationId xmlns:a16="http://schemas.microsoft.com/office/drawing/2014/main" id="{8855C8CC-6E17-1C97-4787-53548DB2B4A2}"/>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52" name="Text Box 2">
          <a:extLst>
            <a:ext uri="{FF2B5EF4-FFF2-40B4-BE49-F238E27FC236}">
              <a16:creationId xmlns:a16="http://schemas.microsoft.com/office/drawing/2014/main" id="{620A4EFB-3D89-17E5-1D79-A30B9952D8D4}"/>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53" name="Text Box 2">
          <a:extLst>
            <a:ext uri="{FF2B5EF4-FFF2-40B4-BE49-F238E27FC236}">
              <a16:creationId xmlns:a16="http://schemas.microsoft.com/office/drawing/2014/main" id="{848382EE-FDD5-D33C-9F3E-FB9574B1714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54" name="Text Box 6">
          <a:extLst>
            <a:ext uri="{FF2B5EF4-FFF2-40B4-BE49-F238E27FC236}">
              <a16:creationId xmlns:a16="http://schemas.microsoft.com/office/drawing/2014/main" id="{4C23CF09-8A21-ECAF-2947-6F6774865D13}"/>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55" name="Text Box 2">
          <a:extLst>
            <a:ext uri="{FF2B5EF4-FFF2-40B4-BE49-F238E27FC236}">
              <a16:creationId xmlns:a16="http://schemas.microsoft.com/office/drawing/2014/main" id="{3CF8C88E-629B-B124-20D0-BE0F244393B2}"/>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56" name="Text Box 2">
          <a:extLst>
            <a:ext uri="{FF2B5EF4-FFF2-40B4-BE49-F238E27FC236}">
              <a16:creationId xmlns:a16="http://schemas.microsoft.com/office/drawing/2014/main" id="{C2F220C5-D156-40D6-4B7C-50E21EE6AC1B}"/>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57" name="Text Box 2">
          <a:extLst>
            <a:ext uri="{FF2B5EF4-FFF2-40B4-BE49-F238E27FC236}">
              <a16:creationId xmlns:a16="http://schemas.microsoft.com/office/drawing/2014/main" id="{A6836107-0DD4-2F38-4D96-931BEDAE50A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58" name="Text Box 2">
          <a:extLst>
            <a:ext uri="{FF2B5EF4-FFF2-40B4-BE49-F238E27FC236}">
              <a16:creationId xmlns:a16="http://schemas.microsoft.com/office/drawing/2014/main" id="{352BBF97-E918-70B2-BD09-98EE0E660E07}"/>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59" name="Text Box 6">
          <a:extLst>
            <a:ext uri="{FF2B5EF4-FFF2-40B4-BE49-F238E27FC236}">
              <a16:creationId xmlns:a16="http://schemas.microsoft.com/office/drawing/2014/main" id="{C984BBC8-D565-2007-000B-B1E0CA806D28}"/>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60" name="Text Box 2">
          <a:extLst>
            <a:ext uri="{FF2B5EF4-FFF2-40B4-BE49-F238E27FC236}">
              <a16:creationId xmlns:a16="http://schemas.microsoft.com/office/drawing/2014/main" id="{3B94592B-9F29-DACD-08F3-0D6B7B0DC245}"/>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15240</xdr:rowOff>
    </xdr:to>
    <xdr:sp macro="" textlink="">
      <xdr:nvSpPr>
        <xdr:cNvPr id="2473661" name="Text Box 2">
          <a:extLst>
            <a:ext uri="{FF2B5EF4-FFF2-40B4-BE49-F238E27FC236}">
              <a16:creationId xmlns:a16="http://schemas.microsoft.com/office/drawing/2014/main" id="{F426BF85-F07E-04C7-27E7-5DF2B9B5971F}"/>
            </a:ext>
          </a:extLst>
        </xdr:cNvPr>
        <xdr:cNvSpPr txBox="1">
          <a:spLocks noChangeArrowheads="1"/>
        </xdr:cNvSpPr>
      </xdr:nvSpPr>
      <xdr:spPr bwMode="auto">
        <a:xfrm>
          <a:off x="3223260" y="2441448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62" name="Text Box 2">
          <a:extLst>
            <a:ext uri="{FF2B5EF4-FFF2-40B4-BE49-F238E27FC236}">
              <a16:creationId xmlns:a16="http://schemas.microsoft.com/office/drawing/2014/main" id="{C0D6632F-7BA1-9BD8-B7A4-0CA68F33C636}"/>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63" name="Text Box 2">
          <a:extLst>
            <a:ext uri="{FF2B5EF4-FFF2-40B4-BE49-F238E27FC236}">
              <a16:creationId xmlns:a16="http://schemas.microsoft.com/office/drawing/2014/main" id="{7E4FD032-E236-DF41-61E8-D7862E1B0C0E}"/>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64" name="Text Box 2">
          <a:extLst>
            <a:ext uri="{FF2B5EF4-FFF2-40B4-BE49-F238E27FC236}">
              <a16:creationId xmlns:a16="http://schemas.microsoft.com/office/drawing/2014/main" id="{2C77E1FE-3032-2F4D-8023-40BD5517DF6D}"/>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65" name="Text Box 6">
          <a:extLst>
            <a:ext uri="{FF2B5EF4-FFF2-40B4-BE49-F238E27FC236}">
              <a16:creationId xmlns:a16="http://schemas.microsoft.com/office/drawing/2014/main" id="{F94C081C-737B-13C2-0314-18187C15D4A7}"/>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66" name="Text Box 2">
          <a:extLst>
            <a:ext uri="{FF2B5EF4-FFF2-40B4-BE49-F238E27FC236}">
              <a16:creationId xmlns:a16="http://schemas.microsoft.com/office/drawing/2014/main" id="{FD7D0468-D7E9-5FBE-B098-BA73A1430626}"/>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15240</xdr:rowOff>
    </xdr:to>
    <xdr:sp macro="" textlink="">
      <xdr:nvSpPr>
        <xdr:cNvPr id="2473667" name="Text Box 2">
          <a:extLst>
            <a:ext uri="{FF2B5EF4-FFF2-40B4-BE49-F238E27FC236}">
              <a16:creationId xmlns:a16="http://schemas.microsoft.com/office/drawing/2014/main" id="{84EB42B1-688C-B485-092C-F7E1DAFE4F66}"/>
            </a:ext>
          </a:extLst>
        </xdr:cNvPr>
        <xdr:cNvSpPr txBox="1">
          <a:spLocks noChangeArrowheads="1"/>
        </xdr:cNvSpPr>
      </xdr:nvSpPr>
      <xdr:spPr bwMode="auto">
        <a:xfrm>
          <a:off x="3223260" y="2441448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68" name="Text Box 2">
          <a:extLst>
            <a:ext uri="{FF2B5EF4-FFF2-40B4-BE49-F238E27FC236}">
              <a16:creationId xmlns:a16="http://schemas.microsoft.com/office/drawing/2014/main" id="{992F1304-105E-B125-C5F8-61B05DED6E97}"/>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69" name="Text Box 2">
          <a:extLst>
            <a:ext uri="{FF2B5EF4-FFF2-40B4-BE49-F238E27FC236}">
              <a16:creationId xmlns:a16="http://schemas.microsoft.com/office/drawing/2014/main" id="{E100D8E7-B53F-1A7D-93E7-40797308F54D}"/>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70" name="Text Box 2">
          <a:extLst>
            <a:ext uri="{FF2B5EF4-FFF2-40B4-BE49-F238E27FC236}">
              <a16:creationId xmlns:a16="http://schemas.microsoft.com/office/drawing/2014/main" id="{F5648A51-323F-94D7-5EF7-BB36A118A02F}"/>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71" name="Text Box 6">
          <a:extLst>
            <a:ext uri="{FF2B5EF4-FFF2-40B4-BE49-F238E27FC236}">
              <a16:creationId xmlns:a16="http://schemas.microsoft.com/office/drawing/2014/main" id="{96E78E96-DF9E-BF7C-60E3-8DD6FCF30BDD}"/>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72" name="Text Box 2">
          <a:extLst>
            <a:ext uri="{FF2B5EF4-FFF2-40B4-BE49-F238E27FC236}">
              <a16:creationId xmlns:a16="http://schemas.microsoft.com/office/drawing/2014/main" id="{FDE447AA-E2B7-CAE3-B234-69B38920C8A5}"/>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167640</xdr:rowOff>
    </xdr:to>
    <xdr:sp macro="" textlink="">
      <xdr:nvSpPr>
        <xdr:cNvPr id="2473673" name="Text Box 2">
          <a:extLst>
            <a:ext uri="{FF2B5EF4-FFF2-40B4-BE49-F238E27FC236}">
              <a16:creationId xmlns:a16="http://schemas.microsoft.com/office/drawing/2014/main" id="{923E0BE6-ADDB-54C5-815F-0888D0C509F4}"/>
            </a:ext>
          </a:extLst>
        </xdr:cNvPr>
        <xdr:cNvSpPr txBox="1">
          <a:spLocks noChangeArrowheads="1"/>
        </xdr:cNvSpPr>
      </xdr:nvSpPr>
      <xdr:spPr bwMode="auto">
        <a:xfrm>
          <a:off x="3223260" y="2441448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74" name="Text Box 2">
          <a:extLst>
            <a:ext uri="{FF2B5EF4-FFF2-40B4-BE49-F238E27FC236}">
              <a16:creationId xmlns:a16="http://schemas.microsoft.com/office/drawing/2014/main" id="{2CFB112F-3C78-8CFB-880A-FDEF09F3A68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75" name="Text Box 2">
          <a:extLst>
            <a:ext uri="{FF2B5EF4-FFF2-40B4-BE49-F238E27FC236}">
              <a16:creationId xmlns:a16="http://schemas.microsoft.com/office/drawing/2014/main" id="{E3312600-7236-D253-0DFB-3502A406EDC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76" name="Text Box 2">
          <a:extLst>
            <a:ext uri="{FF2B5EF4-FFF2-40B4-BE49-F238E27FC236}">
              <a16:creationId xmlns:a16="http://schemas.microsoft.com/office/drawing/2014/main" id="{4B907C1B-AF40-951F-F5C7-8AB832247BA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77" name="Text Box 6">
          <a:extLst>
            <a:ext uri="{FF2B5EF4-FFF2-40B4-BE49-F238E27FC236}">
              <a16:creationId xmlns:a16="http://schemas.microsoft.com/office/drawing/2014/main" id="{F38002B3-CD4A-3AE9-6602-B9F3E6A95F1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78" name="Text Box 2">
          <a:extLst>
            <a:ext uri="{FF2B5EF4-FFF2-40B4-BE49-F238E27FC236}">
              <a16:creationId xmlns:a16="http://schemas.microsoft.com/office/drawing/2014/main" id="{B3AAD746-1535-AF36-F5B3-FCF6BABE9D2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679" name="Text Box 2">
          <a:extLst>
            <a:ext uri="{FF2B5EF4-FFF2-40B4-BE49-F238E27FC236}">
              <a16:creationId xmlns:a16="http://schemas.microsoft.com/office/drawing/2014/main" id="{30FFE7A2-18A3-388C-97D0-517EC281F706}"/>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80" name="Text Box 2">
          <a:extLst>
            <a:ext uri="{FF2B5EF4-FFF2-40B4-BE49-F238E27FC236}">
              <a16:creationId xmlns:a16="http://schemas.microsoft.com/office/drawing/2014/main" id="{6FB57634-71C7-7DD4-3260-3ED70CD58B41}"/>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81" name="Text Box 2">
          <a:extLst>
            <a:ext uri="{FF2B5EF4-FFF2-40B4-BE49-F238E27FC236}">
              <a16:creationId xmlns:a16="http://schemas.microsoft.com/office/drawing/2014/main" id="{97717761-DA11-4467-AED5-D3E78713D22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82" name="Text Box 6">
          <a:extLst>
            <a:ext uri="{FF2B5EF4-FFF2-40B4-BE49-F238E27FC236}">
              <a16:creationId xmlns:a16="http://schemas.microsoft.com/office/drawing/2014/main" id="{B32412DD-1E88-AECE-42D4-929A2B683E6C}"/>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83" name="Text Box 2">
          <a:extLst>
            <a:ext uri="{FF2B5EF4-FFF2-40B4-BE49-F238E27FC236}">
              <a16:creationId xmlns:a16="http://schemas.microsoft.com/office/drawing/2014/main" id="{AB721253-C19D-5E26-5B1B-C61F96BCACE9}"/>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84" name="Text Box 2">
          <a:extLst>
            <a:ext uri="{FF2B5EF4-FFF2-40B4-BE49-F238E27FC236}">
              <a16:creationId xmlns:a16="http://schemas.microsoft.com/office/drawing/2014/main" id="{99BAD815-2336-1429-E18F-8BD6CF849A12}"/>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85" name="Text Box 2">
          <a:extLst>
            <a:ext uri="{FF2B5EF4-FFF2-40B4-BE49-F238E27FC236}">
              <a16:creationId xmlns:a16="http://schemas.microsoft.com/office/drawing/2014/main" id="{B09CC80D-7025-7067-3ADE-FD45FE5E7150}"/>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86" name="Text Box 2">
          <a:extLst>
            <a:ext uri="{FF2B5EF4-FFF2-40B4-BE49-F238E27FC236}">
              <a16:creationId xmlns:a16="http://schemas.microsoft.com/office/drawing/2014/main" id="{E48D7F88-3260-5250-642C-595E9F593386}"/>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87" name="Text Box 6">
          <a:extLst>
            <a:ext uri="{FF2B5EF4-FFF2-40B4-BE49-F238E27FC236}">
              <a16:creationId xmlns:a16="http://schemas.microsoft.com/office/drawing/2014/main" id="{F07CCE33-1FDE-7153-2C5E-435CC2D881C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88" name="Text Box 2">
          <a:extLst>
            <a:ext uri="{FF2B5EF4-FFF2-40B4-BE49-F238E27FC236}">
              <a16:creationId xmlns:a16="http://schemas.microsoft.com/office/drawing/2014/main" id="{7534D872-EC5A-9CE6-5D72-655EB38D24AC}"/>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89" name="Text Box 2">
          <a:extLst>
            <a:ext uri="{FF2B5EF4-FFF2-40B4-BE49-F238E27FC236}">
              <a16:creationId xmlns:a16="http://schemas.microsoft.com/office/drawing/2014/main" id="{5E32CB72-87B6-8D2F-AE25-268F84D72B1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90" name="Text Box 2">
          <a:extLst>
            <a:ext uri="{FF2B5EF4-FFF2-40B4-BE49-F238E27FC236}">
              <a16:creationId xmlns:a16="http://schemas.microsoft.com/office/drawing/2014/main" id="{2B5DF4B4-9220-4E70-1BCB-9CCDE4C69A9A}"/>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91" name="Text Box 2">
          <a:extLst>
            <a:ext uri="{FF2B5EF4-FFF2-40B4-BE49-F238E27FC236}">
              <a16:creationId xmlns:a16="http://schemas.microsoft.com/office/drawing/2014/main" id="{77EA79B9-A5EA-596C-8EFE-3CA78FD8B683}"/>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92" name="Text Box 2">
          <a:extLst>
            <a:ext uri="{FF2B5EF4-FFF2-40B4-BE49-F238E27FC236}">
              <a16:creationId xmlns:a16="http://schemas.microsoft.com/office/drawing/2014/main" id="{9BEC9A49-7769-3851-0B1B-4EF501934913}"/>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93" name="Text Box 2">
          <a:extLst>
            <a:ext uri="{FF2B5EF4-FFF2-40B4-BE49-F238E27FC236}">
              <a16:creationId xmlns:a16="http://schemas.microsoft.com/office/drawing/2014/main" id="{23D7BBB5-0BCC-47F1-73FC-58095D471398}"/>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94" name="Text Box 2">
          <a:extLst>
            <a:ext uri="{FF2B5EF4-FFF2-40B4-BE49-F238E27FC236}">
              <a16:creationId xmlns:a16="http://schemas.microsoft.com/office/drawing/2014/main" id="{E7C80058-76F7-05A6-8E27-9A0F00A52EAD}"/>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129</xdr:row>
      <xdr:rowOff>15240</xdr:rowOff>
    </xdr:to>
    <xdr:sp macro="" textlink="">
      <xdr:nvSpPr>
        <xdr:cNvPr id="2473695" name="Text Box 2">
          <a:extLst>
            <a:ext uri="{FF2B5EF4-FFF2-40B4-BE49-F238E27FC236}">
              <a16:creationId xmlns:a16="http://schemas.microsoft.com/office/drawing/2014/main" id="{38F5451E-2378-BD66-CDA5-6A88C423C275}"/>
            </a:ext>
          </a:extLst>
        </xdr:cNvPr>
        <xdr:cNvSpPr txBox="1">
          <a:spLocks noChangeArrowheads="1"/>
        </xdr:cNvSpPr>
      </xdr:nvSpPr>
      <xdr:spPr bwMode="auto">
        <a:xfrm>
          <a:off x="3223260" y="2441448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696" name="Text Box 2">
          <a:extLst>
            <a:ext uri="{FF2B5EF4-FFF2-40B4-BE49-F238E27FC236}">
              <a16:creationId xmlns:a16="http://schemas.microsoft.com/office/drawing/2014/main" id="{0959E423-EF8A-26D7-4C4A-ADB2B54D4A6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91440</xdr:rowOff>
    </xdr:to>
    <xdr:sp macro="" textlink="">
      <xdr:nvSpPr>
        <xdr:cNvPr id="2473697" name="Text Box 2">
          <a:extLst>
            <a:ext uri="{FF2B5EF4-FFF2-40B4-BE49-F238E27FC236}">
              <a16:creationId xmlns:a16="http://schemas.microsoft.com/office/drawing/2014/main" id="{01E67F7F-D8E2-0370-83C6-1F52603209B5}"/>
            </a:ext>
          </a:extLst>
        </xdr:cNvPr>
        <xdr:cNvSpPr txBox="1">
          <a:spLocks noChangeArrowheads="1"/>
        </xdr:cNvSpPr>
      </xdr:nvSpPr>
      <xdr:spPr bwMode="auto">
        <a:xfrm>
          <a:off x="3223260" y="2441448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15240</xdr:rowOff>
    </xdr:to>
    <xdr:sp macro="" textlink="">
      <xdr:nvSpPr>
        <xdr:cNvPr id="2473698" name="Text Box 2">
          <a:extLst>
            <a:ext uri="{FF2B5EF4-FFF2-40B4-BE49-F238E27FC236}">
              <a16:creationId xmlns:a16="http://schemas.microsoft.com/office/drawing/2014/main" id="{9CDB0377-7907-0F4B-0A39-BAF63FAA022D}"/>
            </a:ext>
          </a:extLst>
        </xdr:cNvPr>
        <xdr:cNvSpPr txBox="1">
          <a:spLocks noChangeArrowheads="1"/>
        </xdr:cNvSpPr>
      </xdr:nvSpPr>
      <xdr:spPr bwMode="auto">
        <a:xfrm>
          <a:off x="3223260" y="2441448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15240</xdr:rowOff>
    </xdr:to>
    <xdr:sp macro="" textlink="">
      <xdr:nvSpPr>
        <xdr:cNvPr id="2473699" name="Text Box 2">
          <a:extLst>
            <a:ext uri="{FF2B5EF4-FFF2-40B4-BE49-F238E27FC236}">
              <a16:creationId xmlns:a16="http://schemas.microsoft.com/office/drawing/2014/main" id="{922C87DF-F204-7EDF-6250-99A9D4EC8BC6}"/>
            </a:ext>
          </a:extLst>
        </xdr:cNvPr>
        <xdr:cNvSpPr txBox="1">
          <a:spLocks noChangeArrowheads="1"/>
        </xdr:cNvSpPr>
      </xdr:nvSpPr>
      <xdr:spPr bwMode="auto">
        <a:xfrm>
          <a:off x="3223260" y="2441448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700" name="Text Box 6">
          <a:extLst>
            <a:ext uri="{FF2B5EF4-FFF2-40B4-BE49-F238E27FC236}">
              <a16:creationId xmlns:a16="http://schemas.microsoft.com/office/drawing/2014/main" id="{4E0613EC-FFFB-24E9-84DC-BE9A9C41C6E4}"/>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701" name="Text Box 2">
          <a:extLst>
            <a:ext uri="{FF2B5EF4-FFF2-40B4-BE49-F238E27FC236}">
              <a16:creationId xmlns:a16="http://schemas.microsoft.com/office/drawing/2014/main" id="{CA145FD0-96FE-072A-EADA-B7EED9ED9B6E}"/>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167640</xdr:rowOff>
    </xdr:to>
    <xdr:sp macro="" textlink="">
      <xdr:nvSpPr>
        <xdr:cNvPr id="2473702" name="Text Box 2">
          <a:extLst>
            <a:ext uri="{FF2B5EF4-FFF2-40B4-BE49-F238E27FC236}">
              <a16:creationId xmlns:a16="http://schemas.microsoft.com/office/drawing/2014/main" id="{7AA1459E-7C44-9B65-1A98-26106366216C}"/>
            </a:ext>
          </a:extLst>
        </xdr:cNvPr>
        <xdr:cNvSpPr txBox="1">
          <a:spLocks noChangeArrowheads="1"/>
        </xdr:cNvSpPr>
      </xdr:nvSpPr>
      <xdr:spPr bwMode="auto">
        <a:xfrm>
          <a:off x="3223260" y="2441448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703" name="Text Box 2">
          <a:extLst>
            <a:ext uri="{FF2B5EF4-FFF2-40B4-BE49-F238E27FC236}">
              <a16:creationId xmlns:a16="http://schemas.microsoft.com/office/drawing/2014/main" id="{B4434FA0-0C42-CCD4-7D20-DF5A339F4CB2}"/>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91440</xdr:colOff>
      <xdr:row>128</xdr:row>
      <xdr:rowOff>15240</xdr:rowOff>
    </xdr:to>
    <xdr:sp macro="" textlink="">
      <xdr:nvSpPr>
        <xdr:cNvPr id="2473704" name="Text Box 2">
          <a:extLst>
            <a:ext uri="{FF2B5EF4-FFF2-40B4-BE49-F238E27FC236}">
              <a16:creationId xmlns:a16="http://schemas.microsoft.com/office/drawing/2014/main" id="{EA1674B0-6A8C-ED64-2C01-2512F99AEA88}"/>
            </a:ext>
          </a:extLst>
        </xdr:cNvPr>
        <xdr:cNvSpPr txBox="1">
          <a:spLocks noChangeArrowheads="1"/>
        </xdr:cNvSpPr>
      </xdr:nvSpPr>
      <xdr:spPr bwMode="auto">
        <a:xfrm>
          <a:off x="3223260" y="2441448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358140</xdr:colOff>
      <xdr:row>127</xdr:row>
      <xdr:rowOff>0</xdr:rowOff>
    </xdr:from>
    <xdr:to>
      <xdr:col>14</xdr:col>
      <xdr:colOff>15240</xdr:colOff>
      <xdr:row>128</xdr:row>
      <xdr:rowOff>15240</xdr:rowOff>
    </xdr:to>
    <xdr:sp macro="" textlink="">
      <xdr:nvSpPr>
        <xdr:cNvPr id="2473705" name="Text Box 2">
          <a:extLst>
            <a:ext uri="{FF2B5EF4-FFF2-40B4-BE49-F238E27FC236}">
              <a16:creationId xmlns:a16="http://schemas.microsoft.com/office/drawing/2014/main" id="{B48137F1-3ACE-BAB4-7C3D-243944BC38B8}"/>
            </a:ext>
          </a:extLst>
        </xdr:cNvPr>
        <xdr:cNvSpPr txBox="1">
          <a:spLocks noChangeArrowheads="1"/>
        </xdr:cNvSpPr>
      </xdr:nvSpPr>
      <xdr:spPr bwMode="auto">
        <a:xfrm>
          <a:off x="343662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06" name="Text Box 2">
          <a:extLst>
            <a:ext uri="{FF2B5EF4-FFF2-40B4-BE49-F238E27FC236}">
              <a16:creationId xmlns:a16="http://schemas.microsoft.com/office/drawing/2014/main" id="{3233A2AE-4885-5981-9078-DE5758B28A59}"/>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07" name="Text Box 2">
          <a:extLst>
            <a:ext uri="{FF2B5EF4-FFF2-40B4-BE49-F238E27FC236}">
              <a16:creationId xmlns:a16="http://schemas.microsoft.com/office/drawing/2014/main" id="{CB2E3229-AADB-6BA3-2AB0-65AB480CFBA6}"/>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08" name="Text Box 2">
          <a:extLst>
            <a:ext uri="{FF2B5EF4-FFF2-40B4-BE49-F238E27FC236}">
              <a16:creationId xmlns:a16="http://schemas.microsoft.com/office/drawing/2014/main" id="{F22179E3-65DE-1CB3-D187-89A2CEDE5B89}"/>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09" name="Text Box 2">
          <a:extLst>
            <a:ext uri="{FF2B5EF4-FFF2-40B4-BE49-F238E27FC236}">
              <a16:creationId xmlns:a16="http://schemas.microsoft.com/office/drawing/2014/main" id="{1D78DF6A-E5E6-551E-98AA-A27FB3C89BD9}"/>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10" name="Text Box 2">
          <a:extLst>
            <a:ext uri="{FF2B5EF4-FFF2-40B4-BE49-F238E27FC236}">
              <a16:creationId xmlns:a16="http://schemas.microsoft.com/office/drawing/2014/main" id="{79EF8D09-3A91-130A-DF2F-C314A7596437}"/>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11" name="Text Box 2">
          <a:extLst>
            <a:ext uri="{FF2B5EF4-FFF2-40B4-BE49-F238E27FC236}">
              <a16:creationId xmlns:a16="http://schemas.microsoft.com/office/drawing/2014/main" id="{C1D80E37-84D0-5EAE-1EE3-61A9C5D7B98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167640</xdr:rowOff>
    </xdr:to>
    <xdr:sp macro="" textlink="">
      <xdr:nvSpPr>
        <xdr:cNvPr id="2473712" name="Text Box 2">
          <a:extLst>
            <a:ext uri="{FF2B5EF4-FFF2-40B4-BE49-F238E27FC236}">
              <a16:creationId xmlns:a16="http://schemas.microsoft.com/office/drawing/2014/main" id="{C4CF16DA-AC19-C37B-1C3B-084A4D197C28}"/>
            </a:ext>
          </a:extLst>
        </xdr:cNvPr>
        <xdr:cNvSpPr txBox="1">
          <a:spLocks noChangeArrowheads="1"/>
        </xdr:cNvSpPr>
      </xdr:nvSpPr>
      <xdr:spPr bwMode="auto">
        <a:xfrm>
          <a:off x="3223260" y="2441448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167640</xdr:rowOff>
    </xdr:to>
    <xdr:sp macro="" textlink="">
      <xdr:nvSpPr>
        <xdr:cNvPr id="2473713" name="Text Box 2">
          <a:extLst>
            <a:ext uri="{FF2B5EF4-FFF2-40B4-BE49-F238E27FC236}">
              <a16:creationId xmlns:a16="http://schemas.microsoft.com/office/drawing/2014/main" id="{4B6A2DF1-9BB8-C266-99FD-A5DD7B371CA0}"/>
            </a:ext>
          </a:extLst>
        </xdr:cNvPr>
        <xdr:cNvSpPr txBox="1">
          <a:spLocks noChangeArrowheads="1"/>
        </xdr:cNvSpPr>
      </xdr:nvSpPr>
      <xdr:spPr bwMode="auto">
        <a:xfrm>
          <a:off x="3223260" y="2441448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14" name="Text Box 2">
          <a:extLst>
            <a:ext uri="{FF2B5EF4-FFF2-40B4-BE49-F238E27FC236}">
              <a16:creationId xmlns:a16="http://schemas.microsoft.com/office/drawing/2014/main" id="{BE9E53EF-B3EF-9239-A8D2-DB08C0E3E33D}"/>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15" name="Text Box 2">
          <a:extLst>
            <a:ext uri="{FF2B5EF4-FFF2-40B4-BE49-F238E27FC236}">
              <a16:creationId xmlns:a16="http://schemas.microsoft.com/office/drawing/2014/main" id="{5FBAEA3A-229C-8713-2E8B-1A03BC35F14C}"/>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16" name="Text Box 2">
          <a:extLst>
            <a:ext uri="{FF2B5EF4-FFF2-40B4-BE49-F238E27FC236}">
              <a16:creationId xmlns:a16="http://schemas.microsoft.com/office/drawing/2014/main" id="{5AFA4876-24BA-5ADA-E7C2-95CC9F876285}"/>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17" name="Text Box 2">
          <a:extLst>
            <a:ext uri="{FF2B5EF4-FFF2-40B4-BE49-F238E27FC236}">
              <a16:creationId xmlns:a16="http://schemas.microsoft.com/office/drawing/2014/main" id="{E73C76BC-0068-6852-C529-7E85CDDDE0AF}"/>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18" name="Text Box 2">
          <a:extLst>
            <a:ext uri="{FF2B5EF4-FFF2-40B4-BE49-F238E27FC236}">
              <a16:creationId xmlns:a16="http://schemas.microsoft.com/office/drawing/2014/main" id="{25CE9D93-695C-C9A0-154A-16AC048B09BF}"/>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19" name="Text Box 2">
          <a:extLst>
            <a:ext uri="{FF2B5EF4-FFF2-40B4-BE49-F238E27FC236}">
              <a16:creationId xmlns:a16="http://schemas.microsoft.com/office/drawing/2014/main" id="{6B65630A-A30A-6A42-338B-10C4E5EE8403}"/>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20" name="Text Box 2">
          <a:extLst>
            <a:ext uri="{FF2B5EF4-FFF2-40B4-BE49-F238E27FC236}">
              <a16:creationId xmlns:a16="http://schemas.microsoft.com/office/drawing/2014/main" id="{2B43346E-9C58-7C42-949F-055235726DBA}"/>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21" name="Text Box 2">
          <a:extLst>
            <a:ext uri="{FF2B5EF4-FFF2-40B4-BE49-F238E27FC236}">
              <a16:creationId xmlns:a16="http://schemas.microsoft.com/office/drawing/2014/main" id="{7DBCAD0F-891A-7C92-21FF-6A015D11F0E0}"/>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22" name="Text Box 2">
          <a:extLst>
            <a:ext uri="{FF2B5EF4-FFF2-40B4-BE49-F238E27FC236}">
              <a16:creationId xmlns:a16="http://schemas.microsoft.com/office/drawing/2014/main" id="{DDEDEAAD-04CF-BA5E-D6E4-59BC6BB0F591}"/>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23" name="Text Box 2">
          <a:extLst>
            <a:ext uri="{FF2B5EF4-FFF2-40B4-BE49-F238E27FC236}">
              <a16:creationId xmlns:a16="http://schemas.microsoft.com/office/drawing/2014/main" id="{4ADA04DF-95F8-1598-7B52-151ED05BBEE5}"/>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24" name="Text Box 2">
          <a:extLst>
            <a:ext uri="{FF2B5EF4-FFF2-40B4-BE49-F238E27FC236}">
              <a16:creationId xmlns:a16="http://schemas.microsoft.com/office/drawing/2014/main" id="{AAA90286-0E38-022C-CC68-ADF9DEFF88D4}"/>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25" name="Text Box 2">
          <a:extLst>
            <a:ext uri="{FF2B5EF4-FFF2-40B4-BE49-F238E27FC236}">
              <a16:creationId xmlns:a16="http://schemas.microsoft.com/office/drawing/2014/main" id="{BA88E2D6-5EE6-5036-2B7E-4642AD8C2642}"/>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26" name="Text Box 2">
          <a:extLst>
            <a:ext uri="{FF2B5EF4-FFF2-40B4-BE49-F238E27FC236}">
              <a16:creationId xmlns:a16="http://schemas.microsoft.com/office/drawing/2014/main" id="{D708ACB4-F955-CF5B-2A1F-9511E7F884D3}"/>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27" name="Text Box 2">
          <a:extLst>
            <a:ext uri="{FF2B5EF4-FFF2-40B4-BE49-F238E27FC236}">
              <a16:creationId xmlns:a16="http://schemas.microsoft.com/office/drawing/2014/main" id="{B24CFC8D-5854-165C-CA60-D8B1D4954E92}"/>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28" name="Text Box 2">
          <a:extLst>
            <a:ext uri="{FF2B5EF4-FFF2-40B4-BE49-F238E27FC236}">
              <a16:creationId xmlns:a16="http://schemas.microsoft.com/office/drawing/2014/main" id="{5499F2BC-8BF0-3E70-4059-9DEF75301E36}"/>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29" name="Text Box 2">
          <a:extLst>
            <a:ext uri="{FF2B5EF4-FFF2-40B4-BE49-F238E27FC236}">
              <a16:creationId xmlns:a16="http://schemas.microsoft.com/office/drawing/2014/main" id="{A6411D69-A6FC-DFA2-372F-801FD4056AEB}"/>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30" name="Text Box 2">
          <a:extLst>
            <a:ext uri="{FF2B5EF4-FFF2-40B4-BE49-F238E27FC236}">
              <a16:creationId xmlns:a16="http://schemas.microsoft.com/office/drawing/2014/main" id="{3EC8673E-6001-7394-E477-B0D5EF93CF47}"/>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31" name="Text Box 2">
          <a:extLst>
            <a:ext uri="{FF2B5EF4-FFF2-40B4-BE49-F238E27FC236}">
              <a16:creationId xmlns:a16="http://schemas.microsoft.com/office/drawing/2014/main" id="{B1D62C7D-4A53-4453-790A-20A021C54AB3}"/>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32" name="Text Box 2">
          <a:extLst>
            <a:ext uri="{FF2B5EF4-FFF2-40B4-BE49-F238E27FC236}">
              <a16:creationId xmlns:a16="http://schemas.microsoft.com/office/drawing/2014/main" id="{FCE9E419-8749-2112-644B-3EDA709F7F1D}"/>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33" name="Text Box 2">
          <a:extLst>
            <a:ext uri="{FF2B5EF4-FFF2-40B4-BE49-F238E27FC236}">
              <a16:creationId xmlns:a16="http://schemas.microsoft.com/office/drawing/2014/main" id="{F5859300-0C91-1411-2CFC-29B1A49F95F7}"/>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34" name="Text Box 2">
          <a:extLst>
            <a:ext uri="{FF2B5EF4-FFF2-40B4-BE49-F238E27FC236}">
              <a16:creationId xmlns:a16="http://schemas.microsoft.com/office/drawing/2014/main" id="{C2DDECD8-88DF-4146-8498-6763866A84D1}"/>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35" name="Text Box 2">
          <a:extLst>
            <a:ext uri="{FF2B5EF4-FFF2-40B4-BE49-F238E27FC236}">
              <a16:creationId xmlns:a16="http://schemas.microsoft.com/office/drawing/2014/main" id="{AD490CC4-7C4B-C473-F224-07C243E28FA9}"/>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36" name="Text Box 2">
          <a:extLst>
            <a:ext uri="{FF2B5EF4-FFF2-40B4-BE49-F238E27FC236}">
              <a16:creationId xmlns:a16="http://schemas.microsoft.com/office/drawing/2014/main" id="{CEA206CC-84FF-F800-B40F-DE3E5D2226A7}"/>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37" name="Text Box 2">
          <a:extLst>
            <a:ext uri="{FF2B5EF4-FFF2-40B4-BE49-F238E27FC236}">
              <a16:creationId xmlns:a16="http://schemas.microsoft.com/office/drawing/2014/main" id="{32EC0CC8-C923-E5B0-8455-26A3EDB887B5}"/>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38" name="Text Box 2">
          <a:extLst>
            <a:ext uri="{FF2B5EF4-FFF2-40B4-BE49-F238E27FC236}">
              <a16:creationId xmlns:a16="http://schemas.microsoft.com/office/drawing/2014/main" id="{BCDE58CE-B918-5E05-0656-87C45FF5049B}"/>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39" name="Text Box 2">
          <a:extLst>
            <a:ext uri="{FF2B5EF4-FFF2-40B4-BE49-F238E27FC236}">
              <a16:creationId xmlns:a16="http://schemas.microsoft.com/office/drawing/2014/main" id="{1BFF1899-0D25-32DD-FD1A-E415D6BFE9A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40" name="Text Box 2">
          <a:extLst>
            <a:ext uri="{FF2B5EF4-FFF2-40B4-BE49-F238E27FC236}">
              <a16:creationId xmlns:a16="http://schemas.microsoft.com/office/drawing/2014/main" id="{CE3B8889-A37F-B452-BB27-3ED7F9D79AAC}"/>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41" name="Text Box 2">
          <a:extLst>
            <a:ext uri="{FF2B5EF4-FFF2-40B4-BE49-F238E27FC236}">
              <a16:creationId xmlns:a16="http://schemas.microsoft.com/office/drawing/2014/main" id="{661159F4-5D5F-AA9C-7252-E57E6D07CFF4}"/>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42" name="Text Box 2">
          <a:extLst>
            <a:ext uri="{FF2B5EF4-FFF2-40B4-BE49-F238E27FC236}">
              <a16:creationId xmlns:a16="http://schemas.microsoft.com/office/drawing/2014/main" id="{1F3087D7-353C-60D8-4F91-08F782A793FE}"/>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43" name="Text Box 2">
          <a:extLst>
            <a:ext uri="{FF2B5EF4-FFF2-40B4-BE49-F238E27FC236}">
              <a16:creationId xmlns:a16="http://schemas.microsoft.com/office/drawing/2014/main" id="{9D45FF0A-36C5-D4E8-EDAC-374D2B88C4DC}"/>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44" name="Text Box 2">
          <a:extLst>
            <a:ext uri="{FF2B5EF4-FFF2-40B4-BE49-F238E27FC236}">
              <a16:creationId xmlns:a16="http://schemas.microsoft.com/office/drawing/2014/main" id="{824E5458-0F3E-91E6-801E-BF5AE9715A92}"/>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45" name="Text Box 2">
          <a:extLst>
            <a:ext uri="{FF2B5EF4-FFF2-40B4-BE49-F238E27FC236}">
              <a16:creationId xmlns:a16="http://schemas.microsoft.com/office/drawing/2014/main" id="{3D25DF7C-D798-AEB9-5122-9C74504102F7}"/>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46" name="Text Box 2">
          <a:extLst>
            <a:ext uri="{FF2B5EF4-FFF2-40B4-BE49-F238E27FC236}">
              <a16:creationId xmlns:a16="http://schemas.microsoft.com/office/drawing/2014/main" id="{11BE4023-68BF-629D-2A1D-299D9FC49E16}"/>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47" name="Text Box 2">
          <a:extLst>
            <a:ext uri="{FF2B5EF4-FFF2-40B4-BE49-F238E27FC236}">
              <a16:creationId xmlns:a16="http://schemas.microsoft.com/office/drawing/2014/main" id="{998C04E1-1828-D464-2161-1AFDD70C4EB4}"/>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48" name="Text Box 2">
          <a:extLst>
            <a:ext uri="{FF2B5EF4-FFF2-40B4-BE49-F238E27FC236}">
              <a16:creationId xmlns:a16="http://schemas.microsoft.com/office/drawing/2014/main" id="{58DF3C33-95F6-DAFD-6D53-D81A8BE59456}"/>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49" name="Text Box 2">
          <a:extLst>
            <a:ext uri="{FF2B5EF4-FFF2-40B4-BE49-F238E27FC236}">
              <a16:creationId xmlns:a16="http://schemas.microsoft.com/office/drawing/2014/main" id="{C38D3F3B-91B7-0793-F29D-B4CA4D2AB562}"/>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50" name="Text Box 2">
          <a:extLst>
            <a:ext uri="{FF2B5EF4-FFF2-40B4-BE49-F238E27FC236}">
              <a16:creationId xmlns:a16="http://schemas.microsoft.com/office/drawing/2014/main" id="{07B3CBF8-CBA7-C70F-26DE-F3405358C6A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51" name="Text Box 2">
          <a:extLst>
            <a:ext uri="{FF2B5EF4-FFF2-40B4-BE49-F238E27FC236}">
              <a16:creationId xmlns:a16="http://schemas.microsoft.com/office/drawing/2014/main" id="{B35B5F01-D03F-0F39-7267-9BB83EB04428}"/>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52" name="Text Box 2">
          <a:extLst>
            <a:ext uri="{FF2B5EF4-FFF2-40B4-BE49-F238E27FC236}">
              <a16:creationId xmlns:a16="http://schemas.microsoft.com/office/drawing/2014/main" id="{6A85B75E-02E5-EE0C-4DA0-6EE94C2AD445}"/>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53" name="Text Box 2">
          <a:extLst>
            <a:ext uri="{FF2B5EF4-FFF2-40B4-BE49-F238E27FC236}">
              <a16:creationId xmlns:a16="http://schemas.microsoft.com/office/drawing/2014/main" id="{57A0E159-3507-CDD9-D0E0-1C160D219EEA}"/>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54" name="Text Box 2">
          <a:extLst>
            <a:ext uri="{FF2B5EF4-FFF2-40B4-BE49-F238E27FC236}">
              <a16:creationId xmlns:a16="http://schemas.microsoft.com/office/drawing/2014/main" id="{1D8C8990-7FBD-F31F-068D-2408104D63B9}"/>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55" name="Text Box 2">
          <a:extLst>
            <a:ext uri="{FF2B5EF4-FFF2-40B4-BE49-F238E27FC236}">
              <a16:creationId xmlns:a16="http://schemas.microsoft.com/office/drawing/2014/main" id="{11F7F6DF-240F-6DEF-9205-361A39306B7F}"/>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56" name="Text Box 2">
          <a:extLst>
            <a:ext uri="{FF2B5EF4-FFF2-40B4-BE49-F238E27FC236}">
              <a16:creationId xmlns:a16="http://schemas.microsoft.com/office/drawing/2014/main" id="{F0EDA9D5-D326-1BAE-1475-D38B1ED05EA0}"/>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57" name="Text Box 2">
          <a:extLst>
            <a:ext uri="{FF2B5EF4-FFF2-40B4-BE49-F238E27FC236}">
              <a16:creationId xmlns:a16="http://schemas.microsoft.com/office/drawing/2014/main" id="{BA79D4A0-5D39-6A88-667F-038F7994DF70}"/>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58" name="Text Box 2">
          <a:extLst>
            <a:ext uri="{FF2B5EF4-FFF2-40B4-BE49-F238E27FC236}">
              <a16:creationId xmlns:a16="http://schemas.microsoft.com/office/drawing/2014/main" id="{072ACB93-C691-21B4-C76C-F646843D1FB0}"/>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59" name="Text Box 2">
          <a:extLst>
            <a:ext uri="{FF2B5EF4-FFF2-40B4-BE49-F238E27FC236}">
              <a16:creationId xmlns:a16="http://schemas.microsoft.com/office/drawing/2014/main" id="{C877AE7B-F366-D1FD-0EA9-ABF13E5C183A}"/>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60" name="Text Box 2">
          <a:extLst>
            <a:ext uri="{FF2B5EF4-FFF2-40B4-BE49-F238E27FC236}">
              <a16:creationId xmlns:a16="http://schemas.microsoft.com/office/drawing/2014/main" id="{9E49D008-1C7A-803A-A750-8300EF6A69C0}"/>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61" name="Text Box 2">
          <a:extLst>
            <a:ext uri="{FF2B5EF4-FFF2-40B4-BE49-F238E27FC236}">
              <a16:creationId xmlns:a16="http://schemas.microsoft.com/office/drawing/2014/main" id="{8428F8B5-52CD-EC43-EE58-DEB71CD0D860}"/>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62" name="Text Box 2">
          <a:extLst>
            <a:ext uri="{FF2B5EF4-FFF2-40B4-BE49-F238E27FC236}">
              <a16:creationId xmlns:a16="http://schemas.microsoft.com/office/drawing/2014/main" id="{BDEAEEDF-5BC8-1B3A-F931-7BA3D9B7DB39}"/>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63" name="Text Box 2">
          <a:extLst>
            <a:ext uri="{FF2B5EF4-FFF2-40B4-BE49-F238E27FC236}">
              <a16:creationId xmlns:a16="http://schemas.microsoft.com/office/drawing/2014/main" id="{A430FC1B-EB6F-F264-B89C-3B7F36502C77}"/>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64" name="Text Box 2">
          <a:extLst>
            <a:ext uri="{FF2B5EF4-FFF2-40B4-BE49-F238E27FC236}">
              <a16:creationId xmlns:a16="http://schemas.microsoft.com/office/drawing/2014/main" id="{24DEDCE1-1FED-544B-A429-6B9DADF459C8}"/>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65" name="Text Box 2">
          <a:extLst>
            <a:ext uri="{FF2B5EF4-FFF2-40B4-BE49-F238E27FC236}">
              <a16:creationId xmlns:a16="http://schemas.microsoft.com/office/drawing/2014/main" id="{6E99A889-35EF-6400-1F89-67984078FFAF}"/>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66" name="Text Box 2">
          <a:extLst>
            <a:ext uri="{FF2B5EF4-FFF2-40B4-BE49-F238E27FC236}">
              <a16:creationId xmlns:a16="http://schemas.microsoft.com/office/drawing/2014/main" id="{7E717E2A-17E8-5648-3DAE-E44D6B9337B0}"/>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67" name="Text Box 2">
          <a:extLst>
            <a:ext uri="{FF2B5EF4-FFF2-40B4-BE49-F238E27FC236}">
              <a16:creationId xmlns:a16="http://schemas.microsoft.com/office/drawing/2014/main" id="{AADB63B2-DBD6-87B3-8636-916CC9043E2C}"/>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68" name="Text Box 2">
          <a:extLst>
            <a:ext uri="{FF2B5EF4-FFF2-40B4-BE49-F238E27FC236}">
              <a16:creationId xmlns:a16="http://schemas.microsoft.com/office/drawing/2014/main" id="{BCF84326-E425-95C9-D2CA-9ACF17045831}"/>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69" name="Text Box 2">
          <a:extLst>
            <a:ext uri="{FF2B5EF4-FFF2-40B4-BE49-F238E27FC236}">
              <a16:creationId xmlns:a16="http://schemas.microsoft.com/office/drawing/2014/main" id="{895E328A-76A5-6724-804A-742712372067}"/>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70" name="Text Box 2">
          <a:extLst>
            <a:ext uri="{FF2B5EF4-FFF2-40B4-BE49-F238E27FC236}">
              <a16:creationId xmlns:a16="http://schemas.microsoft.com/office/drawing/2014/main" id="{D4628E38-FD7D-4BE5-C471-A67848CE8BEE}"/>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71" name="Text Box 2">
          <a:extLst>
            <a:ext uri="{FF2B5EF4-FFF2-40B4-BE49-F238E27FC236}">
              <a16:creationId xmlns:a16="http://schemas.microsoft.com/office/drawing/2014/main" id="{C384B672-E2ED-72B1-D8C4-2441036C2AB5}"/>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72" name="Text Box 2">
          <a:extLst>
            <a:ext uri="{FF2B5EF4-FFF2-40B4-BE49-F238E27FC236}">
              <a16:creationId xmlns:a16="http://schemas.microsoft.com/office/drawing/2014/main" id="{4E4D0B5D-5260-1BDE-5DBB-027ECE32B351}"/>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73" name="Text Box 2">
          <a:extLst>
            <a:ext uri="{FF2B5EF4-FFF2-40B4-BE49-F238E27FC236}">
              <a16:creationId xmlns:a16="http://schemas.microsoft.com/office/drawing/2014/main" id="{0C2A8F8C-2260-10AA-95CF-6697F1D1F365}"/>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74" name="Text Box 2">
          <a:extLst>
            <a:ext uri="{FF2B5EF4-FFF2-40B4-BE49-F238E27FC236}">
              <a16:creationId xmlns:a16="http://schemas.microsoft.com/office/drawing/2014/main" id="{E3D40E26-4381-AC0C-D9EB-246AC2FBF8C8}"/>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75" name="Text Box 2">
          <a:extLst>
            <a:ext uri="{FF2B5EF4-FFF2-40B4-BE49-F238E27FC236}">
              <a16:creationId xmlns:a16="http://schemas.microsoft.com/office/drawing/2014/main" id="{0E4765EF-A6EA-656B-4064-901CAFEFCB64}"/>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76" name="Text Box 2">
          <a:extLst>
            <a:ext uri="{FF2B5EF4-FFF2-40B4-BE49-F238E27FC236}">
              <a16:creationId xmlns:a16="http://schemas.microsoft.com/office/drawing/2014/main" id="{61C17D49-5A05-8ABF-9D09-4E0392A9C180}"/>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77" name="Text Box 2">
          <a:extLst>
            <a:ext uri="{FF2B5EF4-FFF2-40B4-BE49-F238E27FC236}">
              <a16:creationId xmlns:a16="http://schemas.microsoft.com/office/drawing/2014/main" id="{556BB12A-1973-9319-2D04-DBA5A8D377FA}"/>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78" name="Text Box 2">
          <a:extLst>
            <a:ext uri="{FF2B5EF4-FFF2-40B4-BE49-F238E27FC236}">
              <a16:creationId xmlns:a16="http://schemas.microsoft.com/office/drawing/2014/main" id="{7EC89E4C-1C76-6A36-025D-FDD640D194F6}"/>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79" name="Text Box 2">
          <a:extLst>
            <a:ext uri="{FF2B5EF4-FFF2-40B4-BE49-F238E27FC236}">
              <a16:creationId xmlns:a16="http://schemas.microsoft.com/office/drawing/2014/main" id="{FE43AC75-B429-D6AA-79D6-3D490AAED521}"/>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80" name="Text Box 2">
          <a:extLst>
            <a:ext uri="{FF2B5EF4-FFF2-40B4-BE49-F238E27FC236}">
              <a16:creationId xmlns:a16="http://schemas.microsoft.com/office/drawing/2014/main" id="{868D01BC-8A8A-06D1-E9AB-7B762792E999}"/>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81" name="Text Box 2">
          <a:extLst>
            <a:ext uri="{FF2B5EF4-FFF2-40B4-BE49-F238E27FC236}">
              <a16:creationId xmlns:a16="http://schemas.microsoft.com/office/drawing/2014/main" id="{361B48C6-25AD-7B1D-255F-8B712741291F}"/>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82" name="Text Box 2">
          <a:extLst>
            <a:ext uri="{FF2B5EF4-FFF2-40B4-BE49-F238E27FC236}">
              <a16:creationId xmlns:a16="http://schemas.microsoft.com/office/drawing/2014/main" id="{5B6B8677-6136-291D-FF6C-3ADCE3BA064A}"/>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129</xdr:row>
      <xdr:rowOff>0</xdr:rowOff>
    </xdr:to>
    <xdr:sp macro="" textlink="">
      <xdr:nvSpPr>
        <xdr:cNvPr id="2473783" name="Text Box 2">
          <a:extLst>
            <a:ext uri="{FF2B5EF4-FFF2-40B4-BE49-F238E27FC236}">
              <a16:creationId xmlns:a16="http://schemas.microsoft.com/office/drawing/2014/main" id="{E6B01EB7-AED8-71E2-8D80-652152DFA879}"/>
            </a:ext>
          </a:extLst>
        </xdr:cNvPr>
        <xdr:cNvSpPr txBox="1">
          <a:spLocks noChangeArrowheads="1"/>
        </xdr:cNvSpPr>
      </xdr:nvSpPr>
      <xdr:spPr bwMode="auto">
        <a:xfrm>
          <a:off x="3223260" y="244144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84" name="Text Box 2">
          <a:extLst>
            <a:ext uri="{FF2B5EF4-FFF2-40B4-BE49-F238E27FC236}">
              <a16:creationId xmlns:a16="http://schemas.microsoft.com/office/drawing/2014/main" id="{73E470A7-D9E4-7366-32B7-4414F9586248}"/>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15240</xdr:rowOff>
    </xdr:to>
    <xdr:sp macro="" textlink="">
      <xdr:nvSpPr>
        <xdr:cNvPr id="2473785" name="Text Box 2">
          <a:extLst>
            <a:ext uri="{FF2B5EF4-FFF2-40B4-BE49-F238E27FC236}">
              <a16:creationId xmlns:a16="http://schemas.microsoft.com/office/drawing/2014/main" id="{110F211C-77AD-0CBF-B66E-EB933B52A7A8}"/>
            </a:ext>
          </a:extLst>
        </xdr:cNvPr>
        <xdr:cNvSpPr txBox="1">
          <a:spLocks noChangeArrowheads="1"/>
        </xdr:cNvSpPr>
      </xdr:nvSpPr>
      <xdr:spPr bwMode="auto">
        <a:xfrm>
          <a:off x="3223260" y="2441448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86" name="Text Box 2">
          <a:extLst>
            <a:ext uri="{FF2B5EF4-FFF2-40B4-BE49-F238E27FC236}">
              <a16:creationId xmlns:a16="http://schemas.microsoft.com/office/drawing/2014/main" id="{670A944C-CD46-B347-9E1F-7A7A24F454BD}"/>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127</xdr:row>
      <xdr:rowOff>0</xdr:rowOff>
    </xdr:from>
    <xdr:to>
      <xdr:col>13</xdr:col>
      <xdr:colOff>15240</xdr:colOff>
      <xdr:row>128</xdr:row>
      <xdr:rowOff>91440</xdr:rowOff>
    </xdr:to>
    <xdr:sp macro="" textlink="">
      <xdr:nvSpPr>
        <xdr:cNvPr id="2473787" name="Text Box 2">
          <a:extLst>
            <a:ext uri="{FF2B5EF4-FFF2-40B4-BE49-F238E27FC236}">
              <a16:creationId xmlns:a16="http://schemas.microsoft.com/office/drawing/2014/main" id="{E0204F49-C8A2-1F3A-B53C-A821ED89DF32}"/>
            </a:ext>
          </a:extLst>
        </xdr:cNvPr>
        <xdr:cNvSpPr txBox="1">
          <a:spLocks noChangeArrowheads="1"/>
        </xdr:cNvSpPr>
      </xdr:nvSpPr>
      <xdr:spPr bwMode="auto">
        <a:xfrm>
          <a:off x="3223260" y="2441448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402</xdr:row>
      <xdr:rowOff>0</xdr:rowOff>
    </xdr:from>
    <xdr:to>
      <xdr:col>13</xdr:col>
      <xdr:colOff>91440</xdr:colOff>
      <xdr:row>403</xdr:row>
      <xdr:rowOff>15240</xdr:rowOff>
    </xdr:to>
    <xdr:sp macro="" textlink="">
      <xdr:nvSpPr>
        <xdr:cNvPr id="2473788" name="Text Box 2">
          <a:extLst>
            <a:ext uri="{FF2B5EF4-FFF2-40B4-BE49-F238E27FC236}">
              <a16:creationId xmlns:a16="http://schemas.microsoft.com/office/drawing/2014/main" id="{B15F08E7-43C0-8A66-4714-C9B0A694A7AB}"/>
            </a:ext>
          </a:extLst>
        </xdr:cNvPr>
        <xdr:cNvSpPr txBox="1">
          <a:spLocks noChangeArrowheads="1"/>
        </xdr:cNvSpPr>
      </xdr:nvSpPr>
      <xdr:spPr bwMode="auto">
        <a:xfrm>
          <a:off x="3223260" y="14708124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402</xdr:row>
      <xdr:rowOff>0</xdr:rowOff>
    </xdr:from>
    <xdr:to>
      <xdr:col>13</xdr:col>
      <xdr:colOff>91440</xdr:colOff>
      <xdr:row>403</xdr:row>
      <xdr:rowOff>15240</xdr:rowOff>
    </xdr:to>
    <xdr:sp macro="" textlink="">
      <xdr:nvSpPr>
        <xdr:cNvPr id="2473789" name="Text Box 2">
          <a:extLst>
            <a:ext uri="{FF2B5EF4-FFF2-40B4-BE49-F238E27FC236}">
              <a16:creationId xmlns:a16="http://schemas.microsoft.com/office/drawing/2014/main" id="{39C4373B-4BD5-A119-EB3A-19CCDE69FB4F}"/>
            </a:ext>
          </a:extLst>
        </xdr:cNvPr>
        <xdr:cNvSpPr txBox="1">
          <a:spLocks noChangeArrowheads="1"/>
        </xdr:cNvSpPr>
      </xdr:nvSpPr>
      <xdr:spPr bwMode="auto">
        <a:xfrm>
          <a:off x="3223260" y="14708124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402</xdr:row>
      <xdr:rowOff>0</xdr:rowOff>
    </xdr:from>
    <xdr:to>
      <xdr:col>13</xdr:col>
      <xdr:colOff>91440</xdr:colOff>
      <xdr:row>403</xdr:row>
      <xdr:rowOff>15240</xdr:rowOff>
    </xdr:to>
    <xdr:sp macro="" textlink="">
      <xdr:nvSpPr>
        <xdr:cNvPr id="2473790" name="Text Box 2">
          <a:extLst>
            <a:ext uri="{FF2B5EF4-FFF2-40B4-BE49-F238E27FC236}">
              <a16:creationId xmlns:a16="http://schemas.microsoft.com/office/drawing/2014/main" id="{CCFF4DF6-DC19-443E-DF9F-751844F19CF8}"/>
            </a:ext>
          </a:extLst>
        </xdr:cNvPr>
        <xdr:cNvSpPr txBox="1">
          <a:spLocks noChangeArrowheads="1"/>
        </xdr:cNvSpPr>
      </xdr:nvSpPr>
      <xdr:spPr bwMode="auto">
        <a:xfrm>
          <a:off x="3223260" y="14708124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402</xdr:row>
      <xdr:rowOff>0</xdr:rowOff>
    </xdr:from>
    <xdr:to>
      <xdr:col>13</xdr:col>
      <xdr:colOff>91440</xdr:colOff>
      <xdr:row>403</xdr:row>
      <xdr:rowOff>15240</xdr:rowOff>
    </xdr:to>
    <xdr:sp macro="" textlink="">
      <xdr:nvSpPr>
        <xdr:cNvPr id="2473791" name="Text Box 2">
          <a:extLst>
            <a:ext uri="{FF2B5EF4-FFF2-40B4-BE49-F238E27FC236}">
              <a16:creationId xmlns:a16="http://schemas.microsoft.com/office/drawing/2014/main" id="{9898458C-59FC-14DA-AAFB-2F6600B4EBD6}"/>
            </a:ext>
          </a:extLst>
        </xdr:cNvPr>
        <xdr:cNvSpPr txBox="1">
          <a:spLocks noChangeArrowheads="1"/>
        </xdr:cNvSpPr>
      </xdr:nvSpPr>
      <xdr:spPr bwMode="auto">
        <a:xfrm>
          <a:off x="3223260" y="14708124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396</xdr:row>
      <xdr:rowOff>0</xdr:rowOff>
    </xdr:from>
    <xdr:to>
      <xdr:col>13</xdr:col>
      <xdr:colOff>91440</xdr:colOff>
      <xdr:row>397</xdr:row>
      <xdr:rowOff>76200</xdr:rowOff>
    </xdr:to>
    <xdr:sp macro="" textlink="">
      <xdr:nvSpPr>
        <xdr:cNvPr id="2473792" name="Text Box 2">
          <a:extLst>
            <a:ext uri="{FF2B5EF4-FFF2-40B4-BE49-F238E27FC236}">
              <a16:creationId xmlns:a16="http://schemas.microsoft.com/office/drawing/2014/main" id="{879AA445-9936-A647-B816-F4711D977B7A}"/>
            </a:ext>
          </a:extLst>
        </xdr:cNvPr>
        <xdr:cNvSpPr txBox="1">
          <a:spLocks noChangeArrowheads="1"/>
        </xdr:cNvSpPr>
      </xdr:nvSpPr>
      <xdr:spPr bwMode="auto">
        <a:xfrm>
          <a:off x="3223260" y="146128740"/>
          <a:ext cx="914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396</xdr:row>
      <xdr:rowOff>0</xdr:rowOff>
    </xdr:from>
    <xdr:to>
      <xdr:col>13</xdr:col>
      <xdr:colOff>91440</xdr:colOff>
      <xdr:row>397</xdr:row>
      <xdr:rowOff>76200</xdr:rowOff>
    </xdr:to>
    <xdr:sp macro="" textlink="">
      <xdr:nvSpPr>
        <xdr:cNvPr id="2473793" name="Text Box 2">
          <a:extLst>
            <a:ext uri="{FF2B5EF4-FFF2-40B4-BE49-F238E27FC236}">
              <a16:creationId xmlns:a16="http://schemas.microsoft.com/office/drawing/2014/main" id="{158684FF-5DEA-517F-90F6-EBCF6156603C}"/>
            </a:ext>
          </a:extLst>
        </xdr:cNvPr>
        <xdr:cNvSpPr txBox="1">
          <a:spLocks noChangeArrowheads="1"/>
        </xdr:cNvSpPr>
      </xdr:nvSpPr>
      <xdr:spPr bwMode="auto">
        <a:xfrm>
          <a:off x="3223260" y="146128740"/>
          <a:ext cx="914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396</xdr:row>
      <xdr:rowOff>0</xdr:rowOff>
    </xdr:from>
    <xdr:to>
      <xdr:col>13</xdr:col>
      <xdr:colOff>91440</xdr:colOff>
      <xdr:row>397</xdr:row>
      <xdr:rowOff>76200</xdr:rowOff>
    </xdr:to>
    <xdr:sp macro="" textlink="">
      <xdr:nvSpPr>
        <xdr:cNvPr id="2473794" name="Text Box 2">
          <a:extLst>
            <a:ext uri="{FF2B5EF4-FFF2-40B4-BE49-F238E27FC236}">
              <a16:creationId xmlns:a16="http://schemas.microsoft.com/office/drawing/2014/main" id="{BCD7319C-50D5-60CF-3C00-FD10C5521ADA}"/>
            </a:ext>
          </a:extLst>
        </xdr:cNvPr>
        <xdr:cNvSpPr txBox="1">
          <a:spLocks noChangeArrowheads="1"/>
        </xdr:cNvSpPr>
      </xdr:nvSpPr>
      <xdr:spPr bwMode="auto">
        <a:xfrm>
          <a:off x="3223260" y="146128740"/>
          <a:ext cx="914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396</xdr:row>
      <xdr:rowOff>0</xdr:rowOff>
    </xdr:from>
    <xdr:to>
      <xdr:col>13</xdr:col>
      <xdr:colOff>91440</xdr:colOff>
      <xdr:row>397</xdr:row>
      <xdr:rowOff>76200</xdr:rowOff>
    </xdr:to>
    <xdr:sp macro="" textlink="">
      <xdr:nvSpPr>
        <xdr:cNvPr id="2473795" name="Text Box 2">
          <a:extLst>
            <a:ext uri="{FF2B5EF4-FFF2-40B4-BE49-F238E27FC236}">
              <a16:creationId xmlns:a16="http://schemas.microsoft.com/office/drawing/2014/main" id="{F0DB370D-9DCF-80CC-6362-2CE32FF04FFA}"/>
            </a:ext>
          </a:extLst>
        </xdr:cNvPr>
        <xdr:cNvSpPr txBox="1">
          <a:spLocks noChangeArrowheads="1"/>
        </xdr:cNvSpPr>
      </xdr:nvSpPr>
      <xdr:spPr bwMode="auto">
        <a:xfrm>
          <a:off x="3223260" y="146128740"/>
          <a:ext cx="914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396</xdr:row>
      <xdr:rowOff>0</xdr:rowOff>
    </xdr:from>
    <xdr:to>
      <xdr:col>13</xdr:col>
      <xdr:colOff>91440</xdr:colOff>
      <xdr:row>397</xdr:row>
      <xdr:rowOff>76200</xdr:rowOff>
    </xdr:to>
    <xdr:sp macro="" textlink="">
      <xdr:nvSpPr>
        <xdr:cNvPr id="2473796" name="Text Box 2">
          <a:extLst>
            <a:ext uri="{FF2B5EF4-FFF2-40B4-BE49-F238E27FC236}">
              <a16:creationId xmlns:a16="http://schemas.microsoft.com/office/drawing/2014/main" id="{B8F42BF3-45CC-F55D-808B-F314A909FD7F}"/>
            </a:ext>
          </a:extLst>
        </xdr:cNvPr>
        <xdr:cNvSpPr txBox="1">
          <a:spLocks noChangeArrowheads="1"/>
        </xdr:cNvSpPr>
      </xdr:nvSpPr>
      <xdr:spPr bwMode="auto">
        <a:xfrm>
          <a:off x="3223260" y="146128740"/>
          <a:ext cx="914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396</xdr:row>
      <xdr:rowOff>0</xdr:rowOff>
    </xdr:from>
    <xdr:to>
      <xdr:col>13</xdr:col>
      <xdr:colOff>91440</xdr:colOff>
      <xdr:row>397</xdr:row>
      <xdr:rowOff>76200</xdr:rowOff>
    </xdr:to>
    <xdr:sp macro="" textlink="">
      <xdr:nvSpPr>
        <xdr:cNvPr id="2473797" name="Text Box 2">
          <a:extLst>
            <a:ext uri="{FF2B5EF4-FFF2-40B4-BE49-F238E27FC236}">
              <a16:creationId xmlns:a16="http://schemas.microsoft.com/office/drawing/2014/main" id="{C02E9EE6-57F7-DE05-7F6F-D1916FC05649}"/>
            </a:ext>
          </a:extLst>
        </xdr:cNvPr>
        <xdr:cNvSpPr txBox="1">
          <a:spLocks noChangeArrowheads="1"/>
        </xdr:cNvSpPr>
      </xdr:nvSpPr>
      <xdr:spPr bwMode="auto">
        <a:xfrm>
          <a:off x="3223260" y="146128740"/>
          <a:ext cx="914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396</xdr:row>
      <xdr:rowOff>0</xdr:rowOff>
    </xdr:from>
    <xdr:to>
      <xdr:col>13</xdr:col>
      <xdr:colOff>91440</xdr:colOff>
      <xdr:row>397</xdr:row>
      <xdr:rowOff>76200</xdr:rowOff>
    </xdr:to>
    <xdr:sp macro="" textlink="">
      <xdr:nvSpPr>
        <xdr:cNvPr id="2473798" name="Text Box 2">
          <a:extLst>
            <a:ext uri="{FF2B5EF4-FFF2-40B4-BE49-F238E27FC236}">
              <a16:creationId xmlns:a16="http://schemas.microsoft.com/office/drawing/2014/main" id="{88ADE6E5-54C5-2CA5-3A81-6145CAAFD06D}"/>
            </a:ext>
          </a:extLst>
        </xdr:cNvPr>
        <xdr:cNvSpPr txBox="1">
          <a:spLocks noChangeArrowheads="1"/>
        </xdr:cNvSpPr>
      </xdr:nvSpPr>
      <xdr:spPr bwMode="auto">
        <a:xfrm>
          <a:off x="3223260" y="146128740"/>
          <a:ext cx="914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396</xdr:row>
      <xdr:rowOff>0</xdr:rowOff>
    </xdr:from>
    <xdr:to>
      <xdr:col>13</xdr:col>
      <xdr:colOff>91440</xdr:colOff>
      <xdr:row>397</xdr:row>
      <xdr:rowOff>76200</xdr:rowOff>
    </xdr:to>
    <xdr:sp macro="" textlink="">
      <xdr:nvSpPr>
        <xdr:cNvPr id="2473799" name="Text Box 2">
          <a:extLst>
            <a:ext uri="{FF2B5EF4-FFF2-40B4-BE49-F238E27FC236}">
              <a16:creationId xmlns:a16="http://schemas.microsoft.com/office/drawing/2014/main" id="{43961A1A-2641-A6D7-0AA3-10F8478FC17B}"/>
            </a:ext>
          </a:extLst>
        </xdr:cNvPr>
        <xdr:cNvSpPr txBox="1">
          <a:spLocks noChangeArrowheads="1"/>
        </xdr:cNvSpPr>
      </xdr:nvSpPr>
      <xdr:spPr bwMode="auto">
        <a:xfrm>
          <a:off x="3223260" y="146128740"/>
          <a:ext cx="914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91440</xdr:colOff>
      <xdr:row>263</xdr:row>
      <xdr:rowOff>15240</xdr:rowOff>
    </xdr:to>
    <xdr:sp macro="" textlink="">
      <xdr:nvSpPr>
        <xdr:cNvPr id="2473800" name="Text Box 2">
          <a:extLst>
            <a:ext uri="{FF2B5EF4-FFF2-40B4-BE49-F238E27FC236}">
              <a16:creationId xmlns:a16="http://schemas.microsoft.com/office/drawing/2014/main" id="{173C6B5F-B650-90ED-144F-B9F15BE849DC}"/>
            </a:ext>
          </a:extLst>
        </xdr:cNvPr>
        <xdr:cNvSpPr txBox="1">
          <a:spLocks noChangeArrowheads="1"/>
        </xdr:cNvSpPr>
      </xdr:nvSpPr>
      <xdr:spPr bwMode="auto">
        <a:xfrm>
          <a:off x="3223260" y="1218057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91440</xdr:colOff>
      <xdr:row>263</xdr:row>
      <xdr:rowOff>15240</xdr:rowOff>
    </xdr:to>
    <xdr:sp macro="" textlink="">
      <xdr:nvSpPr>
        <xdr:cNvPr id="2473801" name="Text Box 2">
          <a:extLst>
            <a:ext uri="{FF2B5EF4-FFF2-40B4-BE49-F238E27FC236}">
              <a16:creationId xmlns:a16="http://schemas.microsoft.com/office/drawing/2014/main" id="{7055F2B9-A5E5-9355-32D0-5A37485CA7DD}"/>
            </a:ext>
          </a:extLst>
        </xdr:cNvPr>
        <xdr:cNvSpPr txBox="1">
          <a:spLocks noChangeArrowheads="1"/>
        </xdr:cNvSpPr>
      </xdr:nvSpPr>
      <xdr:spPr bwMode="auto">
        <a:xfrm>
          <a:off x="3223260" y="1218057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289</xdr:row>
      <xdr:rowOff>0</xdr:rowOff>
    </xdr:from>
    <xdr:to>
      <xdr:col>13</xdr:col>
      <xdr:colOff>91440</xdr:colOff>
      <xdr:row>290</xdr:row>
      <xdr:rowOff>15240</xdr:rowOff>
    </xdr:to>
    <xdr:sp macro="" textlink="">
      <xdr:nvSpPr>
        <xdr:cNvPr id="2473802" name="Text Box 2">
          <a:extLst>
            <a:ext uri="{FF2B5EF4-FFF2-40B4-BE49-F238E27FC236}">
              <a16:creationId xmlns:a16="http://schemas.microsoft.com/office/drawing/2014/main" id="{AFC4FDE1-A304-372E-4E92-FCB447996AF4}"/>
            </a:ext>
          </a:extLst>
        </xdr:cNvPr>
        <xdr:cNvSpPr txBox="1">
          <a:spLocks noChangeArrowheads="1"/>
        </xdr:cNvSpPr>
      </xdr:nvSpPr>
      <xdr:spPr bwMode="auto">
        <a:xfrm>
          <a:off x="3223260" y="1263091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325</xdr:row>
      <xdr:rowOff>0</xdr:rowOff>
    </xdr:from>
    <xdr:to>
      <xdr:col>13</xdr:col>
      <xdr:colOff>91440</xdr:colOff>
      <xdr:row>326</xdr:row>
      <xdr:rowOff>15240</xdr:rowOff>
    </xdr:to>
    <xdr:sp macro="" textlink="">
      <xdr:nvSpPr>
        <xdr:cNvPr id="2473803" name="Text Box 2">
          <a:extLst>
            <a:ext uri="{FF2B5EF4-FFF2-40B4-BE49-F238E27FC236}">
              <a16:creationId xmlns:a16="http://schemas.microsoft.com/office/drawing/2014/main" id="{0519C63D-0D3E-3B83-BB0B-428CEC1F76E6}"/>
            </a:ext>
          </a:extLst>
        </xdr:cNvPr>
        <xdr:cNvSpPr txBox="1">
          <a:spLocks noChangeArrowheads="1"/>
        </xdr:cNvSpPr>
      </xdr:nvSpPr>
      <xdr:spPr bwMode="auto">
        <a:xfrm>
          <a:off x="3223260" y="13296138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360</xdr:row>
      <xdr:rowOff>0</xdr:rowOff>
    </xdr:from>
    <xdr:to>
      <xdr:col>13</xdr:col>
      <xdr:colOff>91440</xdr:colOff>
      <xdr:row>361</xdr:row>
      <xdr:rowOff>15240</xdr:rowOff>
    </xdr:to>
    <xdr:sp macro="" textlink="">
      <xdr:nvSpPr>
        <xdr:cNvPr id="2473804" name="Text Box 2">
          <a:extLst>
            <a:ext uri="{FF2B5EF4-FFF2-40B4-BE49-F238E27FC236}">
              <a16:creationId xmlns:a16="http://schemas.microsoft.com/office/drawing/2014/main" id="{04F1773E-2807-00F9-CF7D-8E48948E5302}"/>
            </a:ext>
          </a:extLst>
        </xdr:cNvPr>
        <xdr:cNvSpPr txBox="1">
          <a:spLocks noChangeArrowheads="1"/>
        </xdr:cNvSpPr>
      </xdr:nvSpPr>
      <xdr:spPr bwMode="auto">
        <a:xfrm>
          <a:off x="3223260" y="1394155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91440</xdr:colOff>
      <xdr:row>263</xdr:row>
      <xdr:rowOff>15240</xdr:rowOff>
    </xdr:to>
    <xdr:sp macro="" textlink="">
      <xdr:nvSpPr>
        <xdr:cNvPr id="2473805" name="Text Box 2">
          <a:extLst>
            <a:ext uri="{FF2B5EF4-FFF2-40B4-BE49-F238E27FC236}">
              <a16:creationId xmlns:a16="http://schemas.microsoft.com/office/drawing/2014/main" id="{1F693FB2-4C0F-BD41-4656-856DF5EA07F7}"/>
            </a:ext>
          </a:extLst>
        </xdr:cNvPr>
        <xdr:cNvSpPr txBox="1">
          <a:spLocks noChangeArrowheads="1"/>
        </xdr:cNvSpPr>
      </xdr:nvSpPr>
      <xdr:spPr bwMode="auto">
        <a:xfrm>
          <a:off x="3223260" y="121805700"/>
          <a:ext cx="914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289</xdr:row>
      <xdr:rowOff>0</xdr:rowOff>
    </xdr:from>
    <xdr:to>
      <xdr:col>13</xdr:col>
      <xdr:colOff>91440</xdr:colOff>
      <xdr:row>290</xdr:row>
      <xdr:rowOff>15240</xdr:rowOff>
    </xdr:to>
    <xdr:sp macro="" textlink="">
      <xdr:nvSpPr>
        <xdr:cNvPr id="2473806" name="Text Box 2">
          <a:extLst>
            <a:ext uri="{FF2B5EF4-FFF2-40B4-BE49-F238E27FC236}">
              <a16:creationId xmlns:a16="http://schemas.microsoft.com/office/drawing/2014/main" id="{26AB0C99-4EE1-BA5C-DA13-846773DC4640}"/>
            </a:ext>
          </a:extLst>
        </xdr:cNvPr>
        <xdr:cNvSpPr txBox="1">
          <a:spLocks noChangeArrowheads="1"/>
        </xdr:cNvSpPr>
      </xdr:nvSpPr>
      <xdr:spPr bwMode="auto">
        <a:xfrm>
          <a:off x="3223260" y="1263091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289</xdr:row>
      <xdr:rowOff>0</xdr:rowOff>
    </xdr:from>
    <xdr:to>
      <xdr:col>13</xdr:col>
      <xdr:colOff>91440</xdr:colOff>
      <xdr:row>290</xdr:row>
      <xdr:rowOff>15240</xdr:rowOff>
    </xdr:to>
    <xdr:sp macro="" textlink="">
      <xdr:nvSpPr>
        <xdr:cNvPr id="2473807" name="Text Box 2">
          <a:extLst>
            <a:ext uri="{FF2B5EF4-FFF2-40B4-BE49-F238E27FC236}">
              <a16:creationId xmlns:a16="http://schemas.microsoft.com/office/drawing/2014/main" id="{31D172BE-1309-BCBC-1803-6438456CC68B}"/>
            </a:ext>
          </a:extLst>
        </xdr:cNvPr>
        <xdr:cNvSpPr txBox="1">
          <a:spLocks noChangeArrowheads="1"/>
        </xdr:cNvSpPr>
      </xdr:nvSpPr>
      <xdr:spPr bwMode="auto">
        <a:xfrm>
          <a:off x="3223260" y="1263091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325</xdr:row>
      <xdr:rowOff>0</xdr:rowOff>
    </xdr:from>
    <xdr:to>
      <xdr:col>13</xdr:col>
      <xdr:colOff>91440</xdr:colOff>
      <xdr:row>326</xdr:row>
      <xdr:rowOff>15240</xdr:rowOff>
    </xdr:to>
    <xdr:sp macro="" textlink="">
      <xdr:nvSpPr>
        <xdr:cNvPr id="2473808" name="Text Box 2">
          <a:extLst>
            <a:ext uri="{FF2B5EF4-FFF2-40B4-BE49-F238E27FC236}">
              <a16:creationId xmlns:a16="http://schemas.microsoft.com/office/drawing/2014/main" id="{0F6D9155-28F9-B221-BC2A-A8DC0B907427}"/>
            </a:ext>
          </a:extLst>
        </xdr:cNvPr>
        <xdr:cNvSpPr txBox="1">
          <a:spLocks noChangeArrowheads="1"/>
        </xdr:cNvSpPr>
      </xdr:nvSpPr>
      <xdr:spPr bwMode="auto">
        <a:xfrm>
          <a:off x="3223260" y="13296138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325</xdr:row>
      <xdr:rowOff>0</xdr:rowOff>
    </xdr:from>
    <xdr:to>
      <xdr:col>13</xdr:col>
      <xdr:colOff>91440</xdr:colOff>
      <xdr:row>326</xdr:row>
      <xdr:rowOff>15240</xdr:rowOff>
    </xdr:to>
    <xdr:sp macro="" textlink="">
      <xdr:nvSpPr>
        <xdr:cNvPr id="2473809" name="Text Box 2">
          <a:extLst>
            <a:ext uri="{FF2B5EF4-FFF2-40B4-BE49-F238E27FC236}">
              <a16:creationId xmlns:a16="http://schemas.microsoft.com/office/drawing/2014/main" id="{1A130E2E-754F-7E87-1D23-4BD7C5424ABB}"/>
            </a:ext>
          </a:extLst>
        </xdr:cNvPr>
        <xdr:cNvSpPr txBox="1">
          <a:spLocks noChangeArrowheads="1"/>
        </xdr:cNvSpPr>
      </xdr:nvSpPr>
      <xdr:spPr bwMode="auto">
        <a:xfrm>
          <a:off x="3223260" y="13296138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325</xdr:row>
      <xdr:rowOff>0</xdr:rowOff>
    </xdr:from>
    <xdr:to>
      <xdr:col>13</xdr:col>
      <xdr:colOff>91440</xdr:colOff>
      <xdr:row>326</xdr:row>
      <xdr:rowOff>15240</xdr:rowOff>
    </xdr:to>
    <xdr:sp macro="" textlink="">
      <xdr:nvSpPr>
        <xdr:cNvPr id="2473810" name="Text Box 2">
          <a:extLst>
            <a:ext uri="{FF2B5EF4-FFF2-40B4-BE49-F238E27FC236}">
              <a16:creationId xmlns:a16="http://schemas.microsoft.com/office/drawing/2014/main" id="{37B84532-EAE5-1D2E-24C3-9CF7CDC788EE}"/>
            </a:ext>
          </a:extLst>
        </xdr:cNvPr>
        <xdr:cNvSpPr txBox="1">
          <a:spLocks noChangeArrowheads="1"/>
        </xdr:cNvSpPr>
      </xdr:nvSpPr>
      <xdr:spPr bwMode="auto">
        <a:xfrm>
          <a:off x="3223260" y="13296138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360</xdr:row>
      <xdr:rowOff>0</xdr:rowOff>
    </xdr:from>
    <xdr:to>
      <xdr:col>13</xdr:col>
      <xdr:colOff>91440</xdr:colOff>
      <xdr:row>361</xdr:row>
      <xdr:rowOff>15240</xdr:rowOff>
    </xdr:to>
    <xdr:sp macro="" textlink="">
      <xdr:nvSpPr>
        <xdr:cNvPr id="2473811" name="Text Box 2">
          <a:extLst>
            <a:ext uri="{FF2B5EF4-FFF2-40B4-BE49-F238E27FC236}">
              <a16:creationId xmlns:a16="http://schemas.microsoft.com/office/drawing/2014/main" id="{A7EC6AF5-45B6-14AA-838E-263F7C8D2854}"/>
            </a:ext>
          </a:extLst>
        </xdr:cNvPr>
        <xdr:cNvSpPr txBox="1">
          <a:spLocks noChangeArrowheads="1"/>
        </xdr:cNvSpPr>
      </xdr:nvSpPr>
      <xdr:spPr bwMode="auto">
        <a:xfrm>
          <a:off x="3223260" y="1394155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360</xdr:row>
      <xdr:rowOff>0</xdr:rowOff>
    </xdr:from>
    <xdr:to>
      <xdr:col>13</xdr:col>
      <xdr:colOff>91440</xdr:colOff>
      <xdr:row>361</xdr:row>
      <xdr:rowOff>15240</xdr:rowOff>
    </xdr:to>
    <xdr:sp macro="" textlink="">
      <xdr:nvSpPr>
        <xdr:cNvPr id="2473812" name="Text Box 2">
          <a:extLst>
            <a:ext uri="{FF2B5EF4-FFF2-40B4-BE49-F238E27FC236}">
              <a16:creationId xmlns:a16="http://schemas.microsoft.com/office/drawing/2014/main" id="{9B9749F1-B59B-3084-B1C8-422B95BC44FE}"/>
            </a:ext>
          </a:extLst>
        </xdr:cNvPr>
        <xdr:cNvSpPr txBox="1">
          <a:spLocks noChangeArrowheads="1"/>
        </xdr:cNvSpPr>
      </xdr:nvSpPr>
      <xdr:spPr bwMode="auto">
        <a:xfrm>
          <a:off x="3223260" y="1394155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360</xdr:row>
      <xdr:rowOff>0</xdr:rowOff>
    </xdr:from>
    <xdr:to>
      <xdr:col>13</xdr:col>
      <xdr:colOff>91440</xdr:colOff>
      <xdr:row>361</xdr:row>
      <xdr:rowOff>15240</xdr:rowOff>
    </xdr:to>
    <xdr:sp macro="" textlink="">
      <xdr:nvSpPr>
        <xdr:cNvPr id="2473813" name="Text Box 2">
          <a:extLst>
            <a:ext uri="{FF2B5EF4-FFF2-40B4-BE49-F238E27FC236}">
              <a16:creationId xmlns:a16="http://schemas.microsoft.com/office/drawing/2014/main" id="{BCBD9037-C961-6E19-45F3-D8956A6CCD79}"/>
            </a:ext>
          </a:extLst>
        </xdr:cNvPr>
        <xdr:cNvSpPr txBox="1">
          <a:spLocks noChangeArrowheads="1"/>
        </xdr:cNvSpPr>
      </xdr:nvSpPr>
      <xdr:spPr bwMode="auto">
        <a:xfrm>
          <a:off x="3223260" y="1394155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360</xdr:row>
      <xdr:rowOff>0</xdr:rowOff>
    </xdr:from>
    <xdr:to>
      <xdr:col>13</xdr:col>
      <xdr:colOff>91440</xdr:colOff>
      <xdr:row>361</xdr:row>
      <xdr:rowOff>15240</xdr:rowOff>
    </xdr:to>
    <xdr:sp macro="" textlink="">
      <xdr:nvSpPr>
        <xdr:cNvPr id="2473814" name="Text Box 2">
          <a:extLst>
            <a:ext uri="{FF2B5EF4-FFF2-40B4-BE49-F238E27FC236}">
              <a16:creationId xmlns:a16="http://schemas.microsoft.com/office/drawing/2014/main" id="{372CBF0A-C891-AF9A-4AB5-6082B8BA93CE}"/>
            </a:ext>
          </a:extLst>
        </xdr:cNvPr>
        <xdr:cNvSpPr txBox="1">
          <a:spLocks noChangeArrowheads="1"/>
        </xdr:cNvSpPr>
      </xdr:nvSpPr>
      <xdr:spPr bwMode="auto">
        <a:xfrm>
          <a:off x="3223260" y="1394155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467</xdr:row>
      <xdr:rowOff>0</xdr:rowOff>
    </xdr:from>
    <xdr:to>
      <xdr:col>13</xdr:col>
      <xdr:colOff>91440</xdr:colOff>
      <xdr:row>470</xdr:row>
      <xdr:rowOff>0</xdr:rowOff>
    </xdr:to>
    <xdr:sp macro="" textlink="">
      <xdr:nvSpPr>
        <xdr:cNvPr id="2473815" name="Text Box 2">
          <a:extLst>
            <a:ext uri="{FF2B5EF4-FFF2-40B4-BE49-F238E27FC236}">
              <a16:creationId xmlns:a16="http://schemas.microsoft.com/office/drawing/2014/main" id="{A28EC01A-BC3F-1E98-B698-DAE9D7E1B1BA}"/>
            </a:ext>
          </a:extLst>
        </xdr:cNvPr>
        <xdr:cNvSpPr txBox="1">
          <a:spLocks noChangeArrowheads="1"/>
        </xdr:cNvSpPr>
      </xdr:nvSpPr>
      <xdr:spPr bwMode="auto">
        <a:xfrm>
          <a:off x="3223260" y="160180020"/>
          <a:ext cx="9144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467</xdr:row>
      <xdr:rowOff>0</xdr:rowOff>
    </xdr:from>
    <xdr:to>
      <xdr:col>13</xdr:col>
      <xdr:colOff>91440</xdr:colOff>
      <xdr:row>470</xdr:row>
      <xdr:rowOff>0</xdr:rowOff>
    </xdr:to>
    <xdr:sp macro="" textlink="">
      <xdr:nvSpPr>
        <xdr:cNvPr id="2473816" name="Text Box 2">
          <a:extLst>
            <a:ext uri="{FF2B5EF4-FFF2-40B4-BE49-F238E27FC236}">
              <a16:creationId xmlns:a16="http://schemas.microsoft.com/office/drawing/2014/main" id="{C88A8A9F-72B6-601F-09D9-6FD32ACD0A24}"/>
            </a:ext>
          </a:extLst>
        </xdr:cNvPr>
        <xdr:cNvSpPr txBox="1">
          <a:spLocks noChangeArrowheads="1"/>
        </xdr:cNvSpPr>
      </xdr:nvSpPr>
      <xdr:spPr bwMode="auto">
        <a:xfrm>
          <a:off x="3223260" y="160180020"/>
          <a:ext cx="9144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467</xdr:row>
      <xdr:rowOff>0</xdr:rowOff>
    </xdr:from>
    <xdr:to>
      <xdr:col>13</xdr:col>
      <xdr:colOff>91440</xdr:colOff>
      <xdr:row>470</xdr:row>
      <xdr:rowOff>0</xdr:rowOff>
    </xdr:to>
    <xdr:sp macro="" textlink="">
      <xdr:nvSpPr>
        <xdr:cNvPr id="2473817" name="Text Box 2">
          <a:extLst>
            <a:ext uri="{FF2B5EF4-FFF2-40B4-BE49-F238E27FC236}">
              <a16:creationId xmlns:a16="http://schemas.microsoft.com/office/drawing/2014/main" id="{969B9352-947B-9082-447D-DEE4A491ECAA}"/>
            </a:ext>
          </a:extLst>
        </xdr:cNvPr>
        <xdr:cNvSpPr txBox="1">
          <a:spLocks noChangeArrowheads="1"/>
        </xdr:cNvSpPr>
      </xdr:nvSpPr>
      <xdr:spPr bwMode="auto">
        <a:xfrm>
          <a:off x="3223260" y="160180020"/>
          <a:ext cx="9144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467</xdr:row>
      <xdr:rowOff>0</xdr:rowOff>
    </xdr:from>
    <xdr:to>
      <xdr:col>13</xdr:col>
      <xdr:colOff>91440</xdr:colOff>
      <xdr:row>470</xdr:row>
      <xdr:rowOff>0</xdr:rowOff>
    </xdr:to>
    <xdr:sp macro="" textlink="">
      <xdr:nvSpPr>
        <xdr:cNvPr id="2473818" name="Text Box 2">
          <a:extLst>
            <a:ext uri="{FF2B5EF4-FFF2-40B4-BE49-F238E27FC236}">
              <a16:creationId xmlns:a16="http://schemas.microsoft.com/office/drawing/2014/main" id="{7D1EB589-E203-BF0C-3BE1-CD1AD1DD0E0C}"/>
            </a:ext>
          </a:extLst>
        </xdr:cNvPr>
        <xdr:cNvSpPr txBox="1">
          <a:spLocks noChangeArrowheads="1"/>
        </xdr:cNvSpPr>
      </xdr:nvSpPr>
      <xdr:spPr bwMode="auto">
        <a:xfrm>
          <a:off x="3223260" y="160180020"/>
          <a:ext cx="9144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19" name="Text Box 2">
          <a:extLst>
            <a:ext uri="{FF2B5EF4-FFF2-40B4-BE49-F238E27FC236}">
              <a16:creationId xmlns:a16="http://schemas.microsoft.com/office/drawing/2014/main" id="{F6A80A94-CC94-5EF2-17B0-FBBFA76E5D1E}"/>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20" name="Text Box 2">
          <a:extLst>
            <a:ext uri="{FF2B5EF4-FFF2-40B4-BE49-F238E27FC236}">
              <a16:creationId xmlns:a16="http://schemas.microsoft.com/office/drawing/2014/main" id="{D523B5B7-C514-0F7A-C744-2C450F7D37D7}"/>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21" name="Text Box 2">
          <a:extLst>
            <a:ext uri="{FF2B5EF4-FFF2-40B4-BE49-F238E27FC236}">
              <a16:creationId xmlns:a16="http://schemas.microsoft.com/office/drawing/2014/main" id="{4717A74A-B8AA-D1B1-C743-7BAB8D8B34DB}"/>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22" name="Text Box 2">
          <a:extLst>
            <a:ext uri="{FF2B5EF4-FFF2-40B4-BE49-F238E27FC236}">
              <a16:creationId xmlns:a16="http://schemas.microsoft.com/office/drawing/2014/main" id="{53CA93F8-F63D-16C1-091E-FE52E7D21F47}"/>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23" name="Text Box 2">
          <a:extLst>
            <a:ext uri="{FF2B5EF4-FFF2-40B4-BE49-F238E27FC236}">
              <a16:creationId xmlns:a16="http://schemas.microsoft.com/office/drawing/2014/main" id="{8F8B36CF-F018-76E2-1E65-326F7621B161}"/>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24" name="Text Box 2">
          <a:extLst>
            <a:ext uri="{FF2B5EF4-FFF2-40B4-BE49-F238E27FC236}">
              <a16:creationId xmlns:a16="http://schemas.microsoft.com/office/drawing/2014/main" id="{2FC09CCE-DDC4-1683-4628-F5D5C27BFB10}"/>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25" name="Text Box 2">
          <a:extLst>
            <a:ext uri="{FF2B5EF4-FFF2-40B4-BE49-F238E27FC236}">
              <a16:creationId xmlns:a16="http://schemas.microsoft.com/office/drawing/2014/main" id="{99699805-8ADF-3E9A-0F84-C90A7CDC5E21}"/>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26" name="Text Box 2">
          <a:extLst>
            <a:ext uri="{FF2B5EF4-FFF2-40B4-BE49-F238E27FC236}">
              <a16:creationId xmlns:a16="http://schemas.microsoft.com/office/drawing/2014/main" id="{CCD9B9EA-BEB3-43D4-4FEE-4C51138B1A85}"/>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27" name="Text Box 2">
          <a:extLst>
            <a:ext uri="{FF2B5EF4-FFF2-40B4-BE49-F238E27FC236}">
              <a16:creationId xmlns:a16="http://schemas.microsoft.com/office/drawing/2014/main" id="{20E5E427-404D-B300-D5C6-EBA7FA932380}"/>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28" name="Text Box 2">
          <a:extLst>
            <a:ext uri="{FF2B5EF4-FFF2-40B4-BE49-F238E27FC236}">
              <a16:creationId xmlns:a16="http://schemas.microsoft.com/office/drawing/2014/main" id="{CD17227C-C35E-77E6-39B5-AFEBC2D30612}"/>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29" name="Text Box 2">
          <a:extLst>
            <a:ext uri="{FF2B5EF4-FFF2-40B4-BE49-F238E27FC236}">
              <a16:creationId xmlns:a16="http://schemas.microsoft.com/office/drawing/2014/main" id="{35DB4C70-E8C1-BCB5-9775-856598124FC6}"/>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30" name="Text Box 2">
          <a:extLst>
            <a:ext uri="{FF2B5EF4-FFF2-40B4-BE49-F238E27FC236}">
              <a16:creationId xmlns:a16="http://schemas.microsoft.com/office/drawing/2014/main" id="{E405F5FC-D0FA-AF94-E8C3-3B151A69E967}"/>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31" name="Text Box 2">
          <a:extLst>
            <a:ext uri="{FF2B5EF4-FFF2-40B4-BE49-F238E27FC236}">
              <a16:creationId xmlns:a16="http://schemas.microsoft.com/office/drawing/2014/main" id="{9D3DDB2E-CA8B-423F-0AAB-34B3AC1E2796}"/>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32" name="Text Box 2">
          <a:extLst>
            <a:ext uri="{FF2B5EF4-FFF2-40B4-BE49-F238E27FC236}">
              <a16:creationId xmlns:a16="http://schemas.microsoft.com/office/drawing/2014/main" id="{6136541E-EA7A-4B40-28DE-EEDAD969DC9A}"/>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33" name="Text Box 2">
          <a:extLst>
            <a:ext uri="{FF2B5EF4-FFF2-40B4-BE49-F238E27FC236}">
              <a16:creationId xmlns:a16="http://schemas.microsoft.com/office/drawing/2014/main" id="{5BB02E88-E550-F797-71FC-FC2FFF669900}"/>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34" name="Text Box 2">
          <a:extLst>
            <a:ext uri="{FF2B5EF4-FFF2-40B4-BE49-F238E27FC236}">
              <a16:creationId xmlns:a16="http://schemas.microsoft.com/office/drawing/2014/main" id="{F4CFF495-3D9F-4E19-53A4-FDECB11C0983}"/>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262</xdr:row>
      <xdr:rowOff>0</xdr:rowOff>
    </xdr:from>
    <xdr:to>
      <xdr:col>13</xdr:col>
      <xdr:colOff>15240</xdr:colOff>
      <xdr:row>263</xdr:row>
      <xdr:rowOff>15240</xdr:rowOff>
    </xdr:to>
    <xdr:sp macro="" textlink="">
      <xdr:nvSpPr>
        <xdr:cNvPr id="2473835" name="Text Box 2">
          <a:extLst>
            <a:ext uri="{FF2B5EF4-FFF2-40B4-BE49-F238E27FC236}">
              <a16:creationId xmlns:a16="http://schemas.microsoft.com/office/drawing/2014/main" id="{AE297BCD-80B5-9882-ECC3-1FA355332C05}"/>
            </a:ext>
          </a:extLst>
        </xdr:cNvPr>
        <xdr:cNvSpPr txBox="1">
          <a:spLocks noChangeArrowheads="1"/>
        </xdr:cNvSpPr>
      </xdr:nvSpPr>
      <xdr:spPr bwMode="auto">
        <a:xfrm>
          <a:off x="3223260" y="1218057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291</xdr:row>
      <xdr:rowOff>0</xdr:rowOff>
    </xdr:from>
    <xdr:to>
      <xdr:col>13</xdr:col>
      <xdr:colOff>15240</xdr:colOff>
      <xdr:row>293</xdr:row>
      <xdr:rowOff>0</xdr:rowOff>
    </xdr:to>
    <xdr:sp macro="" textlink="">
      <xdr:nvSpPr>
        <xdr:cNvPr id="2473836" name="Text Box 2">
          <a:extLst>
            <a:ext uri="{FF2B5EF4-FFF2-40B4-BE49-F238E27FC236}">
              <a16:creationId xmlns:a16="http://schemas.microsoft.com/office/drawing/2014/main" id="{BB2D6038-55F8-D1A9-EB3A-1435A3A75605}"/>
            </a:ext>
          </a:extLst>
        </xdr:cNvPr>
        <xdr:cNvSpPr txBox="1">
          <a:spLocks noChangeArrowheads="1"/>
        </xdr:cNvSpPr>
      </xdr:nvSpPr>
      <xdr:spPr bwMode="auto">
        <a:xfrm>
          <a:off x="3223260" y="12701778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291</xdr:row>
      <xdr:rowOff>0</xdr:rowOff>
    </xdr:from>
    <xdr:to>
      <xdr:col>13</xdr:col>
      <xdr:colOff>15240</xdr:colOff>
      <xdr:row>293</xdr:row>
      <xdr:rowOff>0</xdr:rowOff>
    </xdr:to>
    <xdr:sp macro="" textlink="">
      <xdr:nvSpPr>
        <xdr:cNvPr id="2473837" name="Text Box 2">
          <a:extLst>
            <a:ext uri="{FF2B5EF4-FFF2-40B4-BE49-F238E27FC236}">
              <a16:creationId xmlns:a16="http://schemas.microsoft.com/office/drawing/2014/main" id="{277FD524-4954-B74B-5EB9-8045C34384FC}"/>
            </a:ext>
          </a:extLst>
        </xdr:cNvPr>
        <xdr:cNvSpPr txBox="1">
          <a:spLocks noChangeArrowheads="1"/>
        </xdr:cNvSpPr>
      </xdr:nvSpPr>
      <xdr:spPr bwMode="auto">
        <a:xfrm>
          <a:off x="3223260" y="12701778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291</xdr:row>
      <xdr:rowOff>0</xdr:rowOff>
    </xdr:from>
    <xdr:to>
      <xdr:col>13</xdr:col>
      <xdr:colOff>15240</xdr:colOff>
      <xdr:row>293</xdr:row>
      <xdr:rowOff>0</xdr:rowOff>
    </xdr:to>
    <xdr:sp macro="" textlink="">
      <xdr:nvSpPr>
        <xdr:cNvPr id="2473838" name="Text Box 2">
          <a:extLst>
            <a:ext uri="{FF2B5EF4-FFF2-40B4-BE49-F238E27FC236}">
              <a16:creationId xmlns:a16="http://schemas.microsoft.com/office/drawing/2014/main" id="{23F6DC8F-E5C2-7875-0CE7-A222A3DB97AA}"/>
            </a:ext>
          </a:extLst>
        </xdr:cNvPr>
        <xdr:cNvSpPr txBox="1">
          <a:spLocks noChangeArrowheads="1"/>
        </xdr:cNvSpPr>
      </xdr:nvSpPr>
      <xdr:spPr bwMode="auto">
        <a:xfrm>
          <a:off x="3223260" y="12701778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291</xdr:row>
      <xdr:rowOff>0</xdr:rowOff>
    </xdr:from>
    <xdr:to>
      <xdr:col>13</xdr:col>
      <xdr:colOff>15240</xdr:colOff>
      <xdr:row>293</xdr:row>
      <xdr:rowOff>0</xdr:rowOff>
    </xdr:to>
    <xdr:sp macro="" textlink="">
      <xdr:nvSpPr>
        <xdr:cNvPr id="2473839" name="Text Box 2">
          <a:extLst>
            <a:ext uri="{FF2B5EF4-FFF2-40B4-BE49-F238E27FC236}">
              <a16:creationId xmlns:a16="http://schemas.microsoft.com/office/drawing/2014/main" id="{254278CF-0604-E1CC-E07D-A5ED103DB31D}"/>
            </a:ext>
          </a:extLst>
        </xdr:cNvPr>
        <xdr:cNvSpPr txBox="1">
          <a:spLocks noChangeArrowheads="1"/>
        </xdr:cNvSpPr>
      </xdr:nvSpPr>
      <xdr:spPr bwMode="auto">
        <a:xfrm>
          <a:off x="3223260" y="12701778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291</xdr:row>
      <xdr:rowOff>0</xdr:rowOff>
    </xdr:from>
    <xdr:to>
      <xdr:col>13</xdr:col>
      <xdr:colOff>15240</xdr:colOff>
      <xdr:row>293</xdr:row>
      <xdr:rowOff>0</xdr:rowOff>
    </xdr:to>
    <xdr:sp macro="" textlink="">
      <xdr:nvSpPr>
        <xdr:cNvPr id="2473840" name="Text Box 2">
          <a:extLst>
            <a:ext uri="{FF2B5EF4-FFF2-40B4-BE49-F238E27FC236}">
              <a16:creationId xmlns:a16="http://schemas.microsoft.com/office/drawing/2014/main" id="{8B27DA07-35E7-E156-2CE1-EFD83FB0723A}"/>
            </a:ext>
          </a:extLst>
        </xdr:cNvPr>
        <xdr:cNvSpPr txBox="1">
          <a:spLocks noChangeArrowheads="1"/>
        </xdr:cNvSpPr>
      </xdr:nvSpPr>
      <xdr:spPr bwMode="auto">
        <a:xfrm>
          <a:off x="3223260" y="12701778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291</xdr:row>
      <xdr:rowOff>0</xdr:rowOff>
    </xdr:from>
    <xdr:to>
      <xdr:col>13</xdr:col>
      <xdr:colOff>15240</xdr:colOff>
      <xdr:row>293</xdr:row>
      <xdr:rowOff>0</xdr:rowOff>
    </xdr:to>
    <xdr:sp macro="" textlink="">
      <xdr:nvSpPr>
        <xdr:cNvPr id="2473841" name="Text Box 2">
          <a:extLst>
            <a:ext uri="{FF2B5EF4-FFF2-40B4-BE49-F238E27FC236}">
              <a16:creationId xmlns:a16="http://schemas.microsoft.com/office/drawing/2014/main" id="{3F61849B-0D49-B7F6-7ECC-CAEF79925CEF}"/>
            </a:ext>
          </a:extLst>
        </xdr:cNvPr>
        <xdr:cNvSpPr txBox="1">
          <a:spLocks noChangeArrowheads="1"/>
        </xdr:cNvSpPr>
      </xdr:nvSpPr>
      <xdr:spPr bwMode="auto">
        <a:xfrm>
          <a:off x="3223260" y="12701778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291</xdr:row>
      <xdr:rowOff>0</xdr:rowOff>
    </xdr:from>
    <xdr:to>
      <xdr:col>13</xdr:col>
      <xdr:colOff>15240</xdr:colOff>
      <xdr:row>293</xdr:row>
      <xdr:rowOff>0</xdr:rowOff>
    </xdr:to>
    <xdr:sp macro="" textlink="">
      <xdr:nvSpPr>
        <xdr:cNvPr id="2473842" name="Text Box 2">
          <a:extLst>
            <a:ext uri="{FF2B5EF4-FFF2-40B4-BE49-F238E27FC236}">
              <a16:creationId xmlns:a16="http://schemas.microsoft.com/office/drawing/2014/main" id="{AC84DF2D-F38B-75BC-D8BA-B905AA9B988F}"/>
            </a:ext>
          </a:extLst>
        </xdr:cNvPr>
        <xdr:cNvSpPr txBox="1">
          <a:spLocks noChangeArrowheads="1"/>
        </xdr:cNvSpPr>
      </xdr:nvSpPr>
      <xdr:spPr bwMode="auto">
        <a:xfrm>
          <a:off x="3223260" y="12701778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291</xdr:row>
      <xdr:rowOff>0</xdr:rowOff>
    </xdr:from>
    <xdr:to>
      <xdr:col>13</xdr:col>
      <xdr:colOff>15240</xdr:colOff>
      <xdr:row>293</xdr:row>
      <xdr:rowOff>0</xdr:rowOff>
    </xdr:to>
    <xdr:sp macro="" textlink="">
      <xdr:nvSpPr>
        <xdr:cNvPr id="2473843" name="Text Box 2">
          <a:extLst>
            <a:ext uri="{FF2B5EF4-FFF2-40B4-BE49-F238E27FC236}">
              <a16:creationId xmlns:a16="http://schemas.microsoft.com/office/drawing/2014/main" id="{23CCEA30-552C-B92C-739A-ABBC508E0203}"/>
            </a:ext>
          </a:extLst>
        </xdr:cNvPr>
        <xdr:cNvSpPr txBox="1">
          <a:spLocks noChangeArrowheads="1"/>
        </xdr:cNvSpPr>
      </xdr:nvSpPr>
      <xdr:spPr bwMode="auto">
        <a:xfrm>
          <a:off x="3223260" y="12701778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327</xdr:row>
      <xdr:rowOff>0</xdr:rowOff>
    </xdr:from>
    <xdr:to>
      <xdr:col>13</xdr:col>
      <xdr:colOff>15240</xdr:colOff>
      <xdr:row>328</xdr:row>
      <xdr:rowOff>129540</xdr:rowOff>
    </xdr:to>
    <xdr:sp macro="" textlink="">
      <xdr:nvSpPr>
        <xdr:cNvPr id="2473844" name="Text Box 2">
          <a:extLst>
            <a:ext uri="{FF2B5EF4-FFF2-40B4-BE49-F238E27FC236}">
              <a16:creationId xmlns:a16="http://schemas.microsoft.com/office/drawing/2014/main" id="{C2CDA51A-83FB-7C7A-BAAC-17F33631210D}"/>
            </a:ext>
          </a:extLst>
        </xdr:cNvPr>
        <xdr:cNvSpPr txBox="1">
          <a:spLocks noChangeArrowheads="1"/>
        </xdr:cNvSpPr>
      </xdr:nvSpPr>
      <xdr:spPr bwMode="auto">
        <a:xfrm>
          <a:off x="3223260" y="13367766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327</xdr:row>
      <xdr:rowOff>0</xdr:rowOff>
    </xdr:from>
    <xdr:to>
      <xdr:col>13</xdr:col>
      <xdr:colOff>15240</xdr:colOff>
      <xdr:row>328</xdr:row>
      <xdr:rowOff>129540</xdr:rowOff>
    </xdr:to>
    <xdr:sp macro="" textlink="">
      <xdr:nvSpPr>
        <xdr:cNvPr id="2473845" name="Text Box 2">
          <a:extLst>
            <a:ext uri="{FF2B5EF4-FFF2-40B4-BE49-F238E27FC236}">
              <a16:creationId xmlns:a16="http://schemas.microsoft.com/office/drawing/2014/main" id="{19002F17-9C80-12E8-1C81-12B9FF00AD54}"/>
            </a:ext>
          </a:extLst>
        </xdr:cNvPr>
        <xdr:cNvSpPr txBox="1">
          <a:spLocks noChangeArrowheads="1"/>
        </xdr:cNvSpPr>
      </xdr:nvSpPr>
      <xdr:spPr bwMode="auto">
        <a:xfrm>
          <a:off x="3223260" y="13367766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327</xdr:row>
      <xdr:rowOff>0</xdr:rowOff>
    </xdr:from>
    <xdr:to>
      <xdr:col>13</xdr:col>
      <xdr:colOff>15240</xdr:colOff>
      <xdr:row>328</xdr:row>
      <xdr:rowOff>129540</xdr:rowOff>
    </xdr:to>
    <xdr:sp macro="" textlink="">
      <xdr:nvSpPr>
        <xdr:cNvPr id="2473846" name="Text Box 2">
          <a:extLst>
            <a:ext uri="{FF2B5EF4-FFF2-40B4-BE49-F238E27FC236}">
              <a16:creationId xmlns:a16="http://schemas.microsoft.com/office/drawing/2014/main" id="{791B1A57-3968-36DD-6F9C-B921E98E9245}"/>
            </a:ext>
          </a:extLst>
        </xdr:cNvPr>
        <xdr:cNvSpPr txBox="1">
          <a:spLocks noChangeArrowheads="1"/>
        </xdr:cNvSpPr>
      </xdr:nvSpPr>
      <xdr:spPr bwMode="auto">
        <a:xfrm>
          <a:off x="3223260" y="13367766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327</xdr:row>
      <xdr:rowOff>0</xdr:rowOff>
    </xdr:from>
    <xdr:to>
      <xdr:col>13</xdr:col>
      <xdr:colOff>15240</xdr:colOff>
      <xdr:row>328</xdr:row>
      <xdr:rowOff>129540</xdr:rowOff>
    </xdr:to>
    <xdr:sp macro="" textlink="">
      <xdr:nvSpPr>
        <xdr:cNvPr id="2473847" name="Text Box 2">
          <a:extLst>
            <a:ext uri="{FF2B5EF4-FFF2-40B4-BE49-F238E27FC236}">
              <a16:creationId xmlns:a16="http://schemas.microsoft.com/office/drawing/2014/main" id="{74B89200-F5B2-9DED-5244-BB2173C8270B}"/>
            </a:ext>
          </a:extLst>
        </xdr:cNvPr>
        <xdr:cNvSpPr txBox="1">
          <a:spLocks noChangeArrowheads="1"/>
        </xdr:cNvSpPr>
      </xdr:nvSpPr>
      <xdr:spPr bwMode="auto">
        <a:xfrm>
          <a:off x="3223260" y="13367766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327</xdr:row>
      <xdr:rowOff>0</xdr:rowOff>
    </xdr:from>
    <xdr:to>
      <xdr:col>13</xdr:col>
      <xdr:colOff>15240</xdr:colOff>
      <xdr:row>328</xdr:row>
      <xdr:rowOff>129540</xdr:rowOff>
    </xdr:to>
    <xdr:sp macro="" textlink="">
      <xdr:nvSpPr>
        <xdr:cNvPr id="2473848" name="Text Box 2">
          <a:extLst>
            <a:ext uri="{FF2B5EF4-FFF2-40B4-BE49-F238E27FC236}">
              <a16:creationId xmlns:a16="http://schemas.microsoft.com/office/drawing/2014/main" id="{8268B70B-091E-5C56-6C23-1D2A0152BA27}"/>
            </a:ext>
          </a:extLst>
        </xdr:cNvPr>
        <xdr:cNvSpPr txBox="1">
          <a:spLocks noChangeArrowheads="1"/>
        </xdr:cNvSpPr>
      </xdr:nvSpPr>
      <xdr:spPr bwMode="auto">
        <a:xfrm>
          <a:off x="3223260" y="13367766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327</xdr:row>
      <xdr:rowOff>0</xdr:rowOff>
    </xdr:from>
    <xdr:to>
      <xdr:col>13</xdr:col>
      <xdr:colOff>15240</xdr:colOff>
      <xdr:row>328</xdr:row>
      <xdr:rowOff>129540</xdr:rowOff>
    </xdr:to>
    <xdr:sp macro="" textlink="">
      <xdr:nvSpPr>
        <xdr:cNvPr id="2473849" name="Text Box 2">
          <a:extLst>
            <a:ext uri="{FF2B5EF4-FFF2-40B4-BE49-F238E27FC236}">
              <a16:creationId xmlns:a16="http://schemas.microsoft.com/office/drawing/2014/main" id="{DCB87FEA-FE05-1FE1-5AAC-A70AEB369EF3}"/>
            </a:ext>
          </a:extLst>
        </xdr:cNvPr>
        <xdr:cNvSpPr txBox="1">
          <a:spLocks noChangeArrowheads="1"/>
        </xdr:cNvSpPr>
      </xdr:nvSpPr>
      <xdr:spPr bwMode="auto">
        <a:xfrm>
          <a:off x="3223260" y="13367766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327</xdr:row>
      <xdr:rowOff>0</xdr:rowOff>
    </xdr:from>
    <xdr:to>
      <xdr:col>13</xdr:col>
      <xdr:colOff>15240</xdr:colOff>
      <xdr:row>328</xdr:row>
      <xdr:rowOff>129540</xdr:rowOff>
    </xdr:to>
    <xdr:sp macro="" textlink="">
      <xdr:nvSpPr>
        <xdr:cNvPr id="2473850" name="Text Box 2">
          <a:extLst>
            <a:ext uri="{FF2B5EF4-FFF2-40B4-BE49-F238E27FC236}">
              <a16:creationId xmlns:a16="http://schemas.microsoft.com/office/drawing/2014/main" id="{2AAA9534-EEC1-4FA2-A331-5DF1FD2A7BB2}"/>
            </a:ext>
          </a:extLst>
        </xdr:cNvPr>
        <xdr:cNvSpPr txBox="1">
          <a:spLocks noChangeArrowheads="1"/>
        </xdr:cNvSpPr>
      </xdr:nvSpPr>
      <xdr:spPr bwMode="auto">
        <a:xfrm>
          <a:off x="3223260" y="13367766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327</xdr:row>
      <xdr:rowOff>0</xdr:rowOff>
    </xdr:from>
    <xdr:to>
      <xdr:col>13</xdr:col>
      <xdr:colOff>15240</xdr:colOff>
      <xdr:row>328</xdr:row>
      <xdr:rowOff>129540</xdr:rowOff>
    </xdr:to>
    <xdr:sp macro="" textlink="">
      <xdr:nvSpPr>
        <xdr:cNvPr id="2473851" name="Text Box 2">
          <a:extLst>
            <a:ext uri="{FF2B5EF4-FFF2-40B4-BE49-F238E27FC236}">
              <a16:creationId xmlns:a16="http://schemas.microsoft.com/office/drawing/2014/main" id="{070F8C97-B5D4-4325-F394-898C7CE087F7}"/>
            </a:ext>
          </a:extLst>
        </xdr:cNvPr>
        <xdr:cNvSpPr txBox="1">
          <a:spLocks noChangeArrowheads="1"/>
        </xdr:cNvSpPr>
      </xdr:nvSpPr>
      <xdr:spPr bwMode="auto">
        <a:xfrm>
          <a:off x="3223260" y="13367766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362</xdr:row>
      <xdr:rowOff>0</xdr:rowOff>
    </xdr:from>
    <xdr:to>
      <xdr:col>13</xdr:col>
      <xdr:colOff>15240</xdr:colOff>
      <xdr:row>363</xdr:row>
      <xdr:rowOff>129540</xdr:rowOff>
    </xdr:to>
    <xdr:sp macro="" textlink="">
      <xdr:nvSpPr>
        <xdr:cNvPr id="2473852" name="Text Box 2">
          <a:extLst>
            <a:ext uri="{FF2B5EF4-FFF2-40B4-BE49-F238E27FC236}">
              <a16:creationId xmlns:a16="http://schemas.microsoft.com/office/drawing/2014/main" id="{3095E414-57C9-61E8-337B-4E5C7F274164}"/>
            </a:ext>
          </a:extLst>
        </xdr:cNvPr>
        <xdr:cNvSpPr txBox="1">
          <a:spLocks noChangeArrowheads="1"/>
        </xdr:cNvSpPr>
      </xdr:nvSpPr>
      <xdr:spPr bwMode="auto">
        <a:xfrm>
          <a:off x="3223260" y="14013180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362</xdr:row>
      <xdr:rowOff>0</xdr:rowOff>
    </xdr:from>
    <xdr:to>
      <xdr:col>13</xdr:col>
      <xdr:colOff>15240</xdr:colOff>
      <xdr:row>363</xdr:row>
      <xdr:rowOff>129540</xdr:rowOff>
    </xdr:to>
    <xdr:sp macro="" textlink="">
      <xdr:nvSpPr>
        <xdr:cNvPr id="2473853" name="Text Box 2">
          <a:extLst>
            <a:ext uri="{FF2B5EF4-FFF2-40B4-BE49-F238E27FC236}">
              <a16:creationId xmlns:a16="http://schemas.microsoft.com/office/drawing/2014/main" id="{1FC2D6FB-43B5-C5A2-3C33-7F7F40D92EF7}"/>
            </a:ext>
          </a:extLst>
        </xdr:cNvPr>
        <xdr:cNvSpPr txBox="1">
          <a:spLocks noChangeArrowheads="1"/>
        </xdr:cNvSpPr>
      </xdr:nvSpPr>
      <xdr:spPr bwMode="auto">
        <a:xfrm>
          <a:off x="3223260" y="14013180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362</xdr:row>
      <xdr:rowOff>0</xdr:rowOff>
    </xdr:from>
    <xdr:to>
      <xdr:col>13</xdr:col>
      <xdr:colOff>15240</xdr:colOff>
      <xdr:row>363</xdr:row>
      <xdr:rowOff>129540</xdr:rowOff>
    </xdr:to>
    <xdr:sp macro="" textlink="">
      <xdr:nvSpPr>
        <xdr:cNvPr id="2473854" name="Text Box 2">
          <a:extLst>
            <a:ext uri="{FF2B5EF4-FFF2-40B4-BE49-F238E27FC236}">
              <a16:creationId xmlns:a16="http://schemas.microsoft.com/office/drawing/2014/main" id="{9614579A-19CD-3F49-E7EA-C43EC794F4AB}"/>
            </a:ext>
          </a:extLst>
        </xdr:cNvPr>
        <xdr:cNvSpPr txBox="1">
          <a:spLocks noChangeArrowheads="1"/>
        </xdr:cNvSpPr>
      </xdr:nvSpPr>
      <xdr:spPr bwMode="auto">
        <a:xfrm>
          <a:off x="3223260" y="14013180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362</xdr:row>
      <xdr:rowOff>0</xdr:rowOff>
    </xdr:from>
    <xdr:to>
      <xdr:col>13</xdr:col>
      <xdr:colOff>15240</xdr:colOff>
      <xdr:row>363</xdr:row>
      <xdr:rowOff>129540</xdr:rowOff>
    </xdr:to>
    <xdr:sp macro="" textlink="">
      <xdr:nvSpPr>
        <xdr:cNvPr id="2473855" name="Text Box 2">
          <a:extLst>
            <a:ext uri="{FF2B5EF4-FFF2-40B4-BE49-F238E27FC236}">
              <a16:creationId xmlns:a16="http://schemas.microsoft.com/office/drawing/2014/main" id="{47746AE4-74F2-EE11-0BB2-F29D85EA447B}"/>
            </a:ext>
          </a:extLst>
        </xdr:cNvPr>
        <xdr:cNvSpPr txBox="1">
          <a:spLocks noChangeArrowheads="1"/>
        </xdr:cNvSpPr>
      </xdr:nvSpPr>
      <xdr:spPr bwMode="auto">
        <a:xfrm>
          <a:off x="3223260" y="14013180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362</xdr:row>
      <xdr:rowOff>0</xdr:rowOff>
    </xdr:from>
    <xdr:to>
      <xdr:col>13</xdr:col>
      <xdr:colOff>15240</xdr:colOff>
      <xdr:row>363</xdr:row>
      <xdr:rowOff>129540</xdr:rowOff>
    </xdr:to>
    <xdr:sp macro="" textlink="">
      <xdr:nvSpPr>
        <xdr:cNvPr id="2473856" name="Text Box 2">
          <a:extLst>
            <a:ext uri="{FF2B5EF4-FFF2-40B4-BE49-F238E27FC236}">
              <a16:creationId xmlns:a16="http://schemas.microsoft.com/office/drawing/2014/main" id="{14952345-A1CA-BD04-2E84-DE9F824D2CC6}"/>
            </a:ext>
          </a:extLst>
        </xdr:cNvPr>
        <xdr:cNvSpPr txBox="1">
          <a:spLocks noChangeArrowheads="1"/>
        </xdr:cNvSpPr>
      </xdr:nvSpPr>
      <xdr:spPr bwMode="auto">
        <a:xfrm>
          <a:off x="3223260" y="14013180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362</xdr:row>
      <xdr:rowOff>0</xdr:rowOff>
    </xdr:from>
    <xdr:to>
      <xdr:col>13</xdr:col>
      <xdr:colOff>15240</xdr:colOff>
      <xdr:row>363</xdr:row>
      <xdr:rowOff>129540</xdr:rowOff>
    </xdr:to>
    <xdr:sp macro="" textlink="">
      <xdr:nvSpPr>
        <xdr:cNvPr id="2473857" name="Text Box 2">
          <a:extLst>
            <a:ext uri="{FF2B5EF4-FFF2-40B4-BE49-F238E27FC236}">
              <a16:creationId xmlns:a16="http://schemas.microsoft.com/office/drawing/2014/main" id="{8D5BCF2E-CF13-7BDD-DF76-9836CD68C09E}"/>
            </a:ext>
          </a:extLst>
        </xdr:cNvPr>
        <xdr:cNvSpPr txBox="1">
          <a:spLocks noChangeArrowheads="1"/>
        </xdr:cNvSpPr>
      </xdr:nvSpPr>
      <xdr:spPr bwMode="auto">
        <a:xfrm>
          <a:off x="3223260" y="14013180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362</xdr:row>
      <xdr:rowOff>0</xdr:rowOff>
    </xdr:from>
    <xdr:to>
      <xdr:col>13</xdr:col>
      <xdr:colOff>15240</xdr:colOff>
      <xdr:row>363</xdr:row>
      <xdr:rowOff>129540</xdr:rowOff>
    </xdr:to>
    <xdr:sp macro="" textlink="">
      <xdr:nvSpPr>
        <xdr:cNvPr id="2473858" name="Text Box 2">
          <a:extLst>
            <a:ext uri="{FF2B5EF4-FFF2-40B4-BE49-F238E27FC236}">
              <a16:creationId xmlns:a16="http://schemas.microsoft.com/office/drawing/2014/main" id="{42E67EBE-C032-10C8-2736-C339A9E42101}"/>
            </a:ext>
          </a:extLst>
        </xdr:cNvPr>
        <xdr:cNvSpPr txBox="1">
          <a:spLocks noChangeArrowheads="1"/>
        </xdr:cNvSpPr>
      </xdr:nvSpPr>
      <xdr:spPr bwMode="auto">
        <a:xfrm>
          <a:off x="3223260" y="14013180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362</xdr:row>
      <xdr:rowOff>0</xdr:rowOff>
    </xdr:from>
    <xdr:to>
      <xdr:col>13</xdr:col>
      <xdr:colOff>15240</xdr:colOff>
      <xdr:row>363</xdr:row>
      <xdr:rowOff>129540</xdr:rowOff>
    </xdr:to>
    <xdr:sp macro="" textlink="">
      <xdr:nvSpPr>
        <xdr:cNvPr id="2473859" name="Text Box 2">
          <a:extLst>
            <a:ext uri="{FF2B5EF4-FFF2-40B4-BE49-F238E27FC236}">
              <a16:creationId xmlns:a16="http://schemas.microsoft.com/office/drawing/2014/main" id="{981B549D-835D-C835-42FC-B8F952A41799}"/>
            </a:ext>
          </a:extLst>
        </xdr:cNvPr>
        <xdr:cNvSpPr txBox="1">
          <a:spLocks noChangeArrowheads="1"/>
        </xdr:cNvSpPr>
      </xdr:nvSpPr>
      <xdr:spPr bwMode="auto">
        <a:xfrm>
          <a:off x="3223260" y="14013180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60" name="Text Box 1">
          <a:extLst>
            <a:ext uri="{FF2B5EF4-FFF2-40B4-BE49-F238E27FC236}">
              <a16:creationId xmlns:a16="http://schemas.microsoft.com/office/drawing/2014/main" id="{D5813B54-4379-C6D8-3AAF-8E249B6C3D8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61" name="Text Box 2">
          <a:extLst>
            <a:ext uri="{FF2B5EF4-FFF2-40B4-BE49-F238E27FC236}">
              <a16:creationId xmlns:a16="http://schemas.microsoft.com/office/drawing/2014/main" id="{A5B60ADB-E717-D83A-3EC3-F0553844102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62" name="Text Box 3">
          <a:extLst>
            <a:ext uri="{FF2B5EF4-FFF2-40B4-BE49-F238E27FC236}">
              <a16:creationId xmlns:a16="http://schemas.microsoft.com/office/drawing/2014/main" id="{BE91C926-6062-EF22-B6EE-B6A48559F10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63" name="Text Box 4">
          <a:extLst>
            <a:ext uri="{FF2B5EF4-FFF2-40B4-BE49-F238E27FC236}">
              <a16:creationId xmlns:a16="http://schemas.microsoft.com/office/drawing/2014/main" id="{F4A2CB36-94DD-8111-E55E-37FE112647A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64" name="Text Box 5">
          <a:extLst>
            <a:ext uri="{FF2B5EF4-FFF2-40B4-BE49-F238E27FC236}">
              <a16:creationId xmlns:a16="http://schemas.microsoft.com/office/drawing/2014/main" id="{DF764CBB-E21B-4FBE-A30B-5EEE13D5F14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65" name="Text Box 1">
          <a:extLst>
            <a:ext uri="{FF2B5EF4-FFF2-40B4-BE49-F238E27FC236}">
              <a16:creationId xmlns:a16="http://schemas.microsoft.com/office/drawing/2014/main" id="{026A7D5A-EED3-8152-5B86-5DCA0A2ED88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66" name="Text Box 2">
          <a:extLst>
            <a:ext uri="{FF2B5EF4-FFF2-40B4-BE49-F238E27FC236}">
              <a16:creationId xmlns:a16="http://schemas.microsoft.com/office/drawing/2014/main" id="{2641718E-21E3-9576-62DD-D5327F49333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67" name="Text Box 3">
          <a:extLst>
            <a:ext uri="{FF2B5EF4-FFF2-40B4-BE49-F238E27FC236}">
              <a16:creationId xmlns:a16="http://schemas.microsoft.com/office/drawing/2014/main" id="{46BE1CA7-DBEE-2B7E-F503-A7D651FBE62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68" name="Text Box 4">
          <a:extLst>
            <a:ext uri="{FF2B5EF4-FFF2-40B4-BE49-F238E27FC236}">
              <a16:creationId xmlns:a16="http://schemas.microsoft.com/office/drawing/2014/main" id="{BC9330B3-5DD7-CC16-D3A2-29177F71815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69" name="Text Box 5">
          <a:extLst>
            <a:ext uri="{FF2B5EF4-FFF2-40B4-BE49-F238E27FC236}">
              <a16:creationId xmlns:a16="http://schemas.microsoft.com/office/drawing/2014/main" id="{031E547F-B69D-14E6-F0BB-EFF282EC6FA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70" name="Text Box 6">
          <a:extLst>
            <a:ext uri="{FF2B5EF4-FFF2-40B4-BE49-F238E27FC236}">
              <a16:creationId xmlns:a16="http://schemas.microsoft.com/office/drawing/2014/main" id="{FFD2A283-8ADD-CB69-7748-55432ADFEFB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71" name="Text Box 7">
          <a:extLst>
            <a:ext uri="{FF2B5EF4-FFF2-40B4-BE49-F238E27FC236}">
              <a16:creationId xmlns:a16="http://schemas.microsoft.com/office/drawing/2014/main" id="{3744CA2A-B2A6-829F-E324-36A1B6F8C34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72" name="Text Box 8">
          <a:extLst>
            <a:ext uri="{FF2B5EF4-FFF2-40B4-BE49-F238E27FC236}">
              <a16:creationId xmlns:a16="http://schemas.microsoft.com/office/drawing/2014/main" id="{FA6483C6-9BEC-A39A-DB11-A63810FC038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73" name="Text Box 7">
          <a:extLst>
            <a:ext uri="{FF2B5EF4-FFF2-40B4-BE49-F238E27FC236}">
              <a16:creationId xmlns:a16="http://schemas.microsoft.com/office/drawing/2014/main" id="{1638C6AA-B29D-05B5-6F76-2B85908BD5A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74" name="Text Box 8">
          <a:extLst>
            <a:ext uri="{FF2B5EF4-FFF2-40B4-BE49-F238E27FC236}">
              <a16:creationId xmlns:a16="http://schemas.microsoft.com/office/drawing/2014/main" id="{BE63FA8F-5091-FB45-BFF1-F5EBBFD2F70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75" name="Text Box 7">
          <a:extLst>
            <a:ext uri="{FF2B5EF4-FFF2-40B4-BE49-F238E27FC236}">
              <a16:creationId xmlns:a16="http://schemas.microsoft.com/office/drawing/2014/main" id="{81E86C88-12B0-4454-13DF-0F8DD785A5A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213360</xdr:colOff>
      <xdr:row>178</xdr:row>
      <xdr:rowOff>0</xdr:rowOff>
    </xdr:from>
    <xdr:to>
      <xdr:col>14</xdr:col>
      <xdr:colOff>0</xdr:colOff>
      <xdr:row>179</xdr:row>
      <xdr:rowOff>167640</xdr:rowOff>
    </xdr:to>
    <xdr:sp macro="" textlink="">
      <xdr:nvSpPr>
        <xdr:cNvPr id="2473876" name="Text Box 8">
          <a:extLst>
            <a:ext uri="{FF2B5EF4-FFF2-40B4-BE49-F238E27FC236}">
              <a16:creationId xmlns:a16="http://schemas.microsoft.com/office/drawing/2014/main" id="{987B607D-2E24-4F64-D1AD-9062CEEA3022}"/>
            </a:ext>
          </a:extLst>
        </xdr:cNvPr>
        <xdr:cNvSpPr txBox="1">
          <a:spLocks noChangeArrowheads="1"/>
        </xdr:cNvSpPr>
      </xdr:nvSpPr>
      <xdr:spPr bwMode="auto">
        <a:xfrm>
          <a:off x="3436620" y="102991920"/>
          <a:ext cx="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77" name="Text Box 2">
          <a:extLst>
            <a:ext uri="{FF2B5EF4-FFF2-40B4-BE49-F238E27FC236}">
              <a16:creationId xmlns:a16="http://schemas.microsoft.com/office/drawing/2014/main" id="{5A804E15-0A6E-FF73-2F60-49025CF3A22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78" name="Text Box 2">
          <a:extLst>
            <a:ext uri="{FF2B5EF4-FFF2-40B4-BE49-F238E27FC236}">
              <a16:creationId xmlns:a16="http://schemas.microsoft.com/office/drawing/2014/main" id="{312378BB-AB8E-49D9-67B6-5B5C82E0626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79" name="Text Box 2">
          <a:extLst>
            <a:ext uri="{FF2B5EF4-FFF2-40B4-BE49-F238E27FC236}">
              <a16:creationId xmlns:a16="http://schemas.microsoft.com/office/drawing/2014/main" id="{B6DFB6D8-C904-E484-6763-2D59CD0709B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80" name="Text Box 2">
          <a:extLst>
            <a:ext uri="{FF2B5EF4-FFF2-40B4-BE49-F238E27FC236}">
              <a16:creationId xmlns:a16="http://schemas.microsoft.com/office/drawing/2014/main" id="{0C346E24-D32C-0EFE-E42F-CFE7E9EDF09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881" name="Text Box 2">
          <a:extLst>
            <a:ext uri="{FF2B5EF4-FFF2-40B4-BE49-F238E27FC236}">
              <a16:creationId xmlns:a16="http://schemas.microsoft.com/office/drawing/2014/main" id="{BD2855FA-6E24-3B18-B997-1D185D1E246A}"/>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82" name="Text Box 6">
          <a:extLst>
            <a:ext uri="{FF2B5EF4-FFF2-40B4-BE49-F238E27FC236}">
              <a16:creationId xmlns:a16="http://schemas.microsoft.com/office/drawing/2014/main" id="{48663F96-E917-B33F-AD07-0F5E9411572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83" name="Text Box 2">
          <a:extLst>
            <a:ext uri="{FF2B5EF4-FFF2-40B4-BE49-F238E27FC236}">
              <a16:creationId xmlns:a16="http://schemas.microsoft.com/office/drawing/2014/main" id="{E8C61657-93FD-AE94-B75F-005B6EB7DC5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84" name="Text Box 2">
          <a:extLst>
            <a:ext uri="{FF2B5EF4-FFF2-40B4-BE49-F238E27FC236}">
              <a16:creationId xmlns:a16="http://schemas.microsoft.com/office/drawing/2014/main" id="{1494E355-A545-FDD0-CEDE-DCA7EBF90D0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885" name="Text Box 2">
          <a:extLst>
            <a:ext uri="{FF2B5EF4-FFF2-40B4-BE49-F238E27FC236}">
              <a16:creationId xmlns:a16="http://schemas.microsoft.com/office/drawing/2014/main" id="{FDB9813A-BBA8-F87A-1688-E9659711C8EF}"/>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86" name="Text Box 6">
          <a:extLst>
            <a:ext uri="{FF2B5EF4-FFF2-40B4-BE49-F238E27FC236}">
              <a16:creationId xmlns:a16="http://schemas.microsoft.com/office/drawing/2014/main" id="{30A3A2BE-EFC8-5620-85EE-78F61196DE9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87" name="Text Box 2">
          <a:extLst>
            <a:ext uri="{FF2B5EF4-FFF2-40B4-BE49-F238E27FC236}">
              <a16:creationId xmlns:a16="http://schemas.microsoft.com/office/drawing/2014/main" id="{C81FFE1F-FFA9-5340-3F0D-7DC3C2CB5B3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88" name="Text Box 2">
          <a:extLst>
            <a:ext uri="{FF2B5EF4-FFF2-40B4-BE49-F238E27FC236}">
              <a16:creationId xmlns:a16="http://schemas.microsoft.com/office/drawing/2014/main" id="{79E199F8-B52F-5951-7287-60AEF6B211A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889" name="Text Box 2">
          <a:extLst>
            <a:ext uri="{FF2B5EF4-FFF2-40B4-BE49-F238E27FC236}">
              <a16:creationId xmlns:a16="http://schemas.microsoft.com/office/drawing/2014/main" id="{CD13E73B-3184-0C32-60D8-FF1E5E7299F6}"/>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90" name="Text Box 6">
          <a:extLst>
            <a:ext uri="{FF2B5EF4-FFF2-40B4-BE49-F238E27FC236}">
              <a16:creationId xmlns:a16="http://schemas.microsoft.com/office/drawing/2014/main" id="{5E233F3C-C46E-70C1-4E23-BBBB102D136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91" name="Text Box 2">
          <a:extLst>
            <a:ext uri="{FF2B5EF4-FFF2-40B4-BE49-F238E27FC236}">
              <a16:creationId xmlns:a16="http://schemas.microsoft.com/office/drawing/2014/main" id="{6A7F352F-D167-55F5-0833-B911730EF16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92" name="Text Box 2">
          <a:extLst>
            <a:ext uri="{FF2B5EF4-FFF2-40B4-BE49-F238E27FC236}">
              <a16:creationId xmlns:a16="http://schemas.microsoft.com/office/drawing/2014/main" id="{AE447220-6887-D3AE-E1C1-5CF39FCFD79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893" name="Text Box 2">
          <a:extLst>
            <a:ext uri="{FF2B5EF4-FFF2-40B4-BE49-F238E27FC236}">
              <a16:creationId xmlns:a16="http://schemas.microsoft.com/office/drawing/2014/main" id="{4C3E6994-AFB2-F6C0-5AE3-616D296B20AA}"/>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94" name="Text Box 6">
          <a:extLst>
            <a:ext uri="{FF2B5EF4-FFF2-40B4-BE49-F238E27FC236}">
              <a16:creationId xmlns:a16="http://schemas.microsoft.com/office/drawing/2014/main" id="{B3F5C217-D0F2-FC6A-D0C2-D9E37DE2D39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95" name="Text Box 2">
          <a:extLst>
            <a:ext uri="{FF2B5EF4-FFF2-40B4-BE49-F238E27FC236}">
              <a16:creationId xmlns:a16="http://schemas.microsoft.com/office/drawing/2014/main" id="{964B24C7-60C2-D86B-A9CD-784E81A9FF5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96" name="Text Box 2">
          <a:extLst>
            <a:ext uri="{FF2B5EF4-FFF2-40B4-BE49-F238E27FC236}">
              <a16:creationId xmlns:a16="http://schemas.microsoft.com/office/drawing/2014/main" id="{7E2AB72F-8E2E-2E62-1D29-98D4652952A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897" name="Text Box 2">
          <a:extLst>
            <a:ext uri="{FF2B5EF4-FFF2-40B4-BE49-F238E27FC236}">
              <a16:creationId xmlns:a16="http://schemas.microsoft.com/office/drawing/2014/main" id="{C2C715FA-6949-B0EB-E143-303615CE85AB}"/>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98" name="Text Box 6">
          <a:extLst>
            <a:ext uri="{FF2B5EF4-FFF2-40B4-BE49-F238E27FC236}">
              <a16:creationId xmlns:a16="http://schemas.microsoft.com/office/drawing/2014/main" id="{E54933FB-8973-58B3-149A-4F7205AFB95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899" name="Text Box 2">
          <a:extLst>
            <a:ext uri="{FF2B5EF4-FFF2-40B4-BE49-F238E27FC236}">
              <a16:creationId xmlns:a16="http://schemas.microsoft.com/office/drawing/2014/main" id="{2F192641-3572-A5D4-5EBD-63FEAE56C19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00" name="Text Box 2">
          <a:extLst>
            <a:ext uri="{FF2B5EF4-FFF2-40B4-BE49-F238E27FC236}">
              <a16:creationId xmlns:a16="http://schemas.microsoft.com/office/drawing/2014/main" id="{EA434EE8-C15C-BB86-4091-4D46265EEBA3}"/>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01" name="Text Box 2">
          <a:extLst>
            <a:ext uri="{FF2B5EF4-FFF2-40B4-BE49-F238E27FC236}">
              <a16:creationId xmlns:a16="http://schemas.microsoft.com/office/drawing/2014/main" id="{9607DFCB-1FEC-CD1B-9770-820A5534525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02" name="Text Box 6">
          <a:extLst>
            <a:ext uri="{FF2B5EF4-FFF2-40B4-BE49-F238E27FC236}">
              <a16:creationId xmlns:a16="http://schemas.microsoft.com/office/drawing/2014/main" id="{8A1E32A5-62A6-D904-F555-30004D56201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03" name="Text Box 2">
          <a:extLst>
            <a:ext uri="{FF2B5EF4-FFF2-40B4-BE49-F238E27FC236}">
              <a16:creationId xmlns:a16="http://schemas.microsoft.com/office/drawing/2014/main" id="{1435E7A4-2F95-DD68-DB97-5420836CC70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04" name="Text Box 2">
          <a:extLst>
            <a:ext uri="{FF2B5EF4-FFF2-40B4-BE49-F238E27FC236}">
              <a16:creationId xmlns:a16="http://schemas.microsoft.com/office/drawing/2014/main" id="{C6BAF58E-75FE-8877-556C-7DB251115DF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05" name="Text Box 2">
          <a:extLst>
            <a:ext uri="{FF2B5EF4-FFF2-40B4-BE49-F238E27FC236}">
              <a16:creationId xmlns:a16="http://schemas.microsoft.com/office/drawing/2014/main" id="{B8CCF934-EDFD-EE83-C1ED-4370C56DF90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06" name="Text Box 6">
          <a:extLst>
            <a:ext uri="{FF2B5EF4-FFF2-40B4-BE49-F238E27FC236}">
              <a16:creationId xmlns:a16="http://schemas.microsoft.com/office/drawing/2014/main" id="{DB0A8BC8-57BE-3A91-1956-EDF9942C77C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07" name="Text Box 2">
          <a:extLst>
            <a:ext uri="{FF2B5EF4-FFF2-40B4-BE49-F238E27FC236}">
              <a16:creationId xmlns:a16="http://schemas.microsoft.com/office/drawing/2014/main" id="{713C3516-B8B2-5704-0873-9B459ABB6B6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08" name="Text Box 2">
          <a:extLst>
            <a:ext uri="{FF2B5EF4-FFF2-40B4-BE49-F238E27FC236}">
              <a16:creationId xmlns:a16="http://schemas.microsoft.com/office/drawing/2014/main" id="{68EFD6A5-C9D4-66D6-C173-BEA439F6575C}"/>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09" name="Text Box 2">
          <a:extLst>
            <a:ext uri="{FF2B5EF4-FFF2-40B4-BE49-F238E27FC236}">
              <a16:creationId xmlns:a16="http://schemas.microsoft.com/office/drawing/2014/main" id="{7D28C8E1-C0A2-8895-099E-C24C21B3653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10" name="Text Box 6">
          <a:extLst>
            <a:ext uri="{FF2B5EF4-FFF2-40B4-BE49-F238E27FC236}">
              <a16:creationId xmlns:a16="http://schemas.microsoft.com/office/drawing/2014/main" id="{02A5FF10-8A20-A4A6-1688-B58E0D4F6BB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11" name="Text Box 2">
          <a:extLst>
            <a:ext uri="{FF2B5EF4-FFF2-40B4-BE49-F238E27FC236}">
              <a16:creationId xmlns:a16="http://schemas.microsoft.com/office/drawing/2014/main" id="{C9403A51-F801-5296-D41D-B141616A221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12" name="Text Box 2">
          <a:extLst>
            <a:ext uri="{FF2B5EF4-FFF2-40B4-BE49-F238E27FC236}">
              <a16:creationId xmlns:a16="http://schemas.microsoft.com/office/drawing/2014/main" id="{375163A4-4D10-4F20-5DCF-D52E43F82A89}"/>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13" name="Text Box 2">
          <a:extLst>
            <a:ext uri="{FF2B5EF4-FFF2-40B4-BE49-F238E27FC236}">
              <a16:creationId xmlns:a16="http://schemas.microsoft.com/office/drawing/2014/main" id="{DD5AA1CA-771E-024C-B02E-D68606EF41A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14" name="Text Box 6">
          <a:extLst>
            <a:ext uri="{FF2B5EF4-FFF2-40B4-BE49-F238E27FC236}">
              <a16:creationId xmlns:a16="http://schemas.microsoft.com/office/drawing/2014/main" id="{9931C582-BBF8-584D-1151-3AF791C7CC8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15" name="Text Box 2">
          <a:extLst>
            <a:ext uri="{FF2B5EF4-FFF2-40B4-BE49-F238E27FC236}">
              <a16:creationId xmlns:a16="http://schemas.microsoft.com/office/drawing/2014/main" id="{CD8EC1BD-AF3C-F8F6-6CD5-FE471B22CE78}"/>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16" name="Text Box 2">
          <a:extLst>
            <a:ext uri="{FF2B5EF4-FFF2-40B4-BE49-F238E27FC236}">
              <a16:creationId xmlns:a16="http://schemas.microsoft.com/office/drawing/2014/main" id="{8F921AF4-D975-97D2-C138-68179606AFA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17" name="Text Box 2">
          <a:extLst>
            <a:ext uri="{FF2B5EF4-FFF2-40B4-BE49-F238E27FC236}">
              <a16:creationId xmlns:a16="http://schemas.microsoft.com/office/drawing/2014/main" id="{C78888B7-24B6-12B1-44E7-5DC2701766B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18" name="Text Box 6">
          <a:extLst>
            <a:ext uri="{FF2B5EF4-FFF2-40B4-BE49-F238E27FC236}">
              <a16:creationId xmlns:a16="http://schemas.microsoft.com/office/drawing/2014/main" id="{2074FF97-C9FB-1D82-FEBF-38E48A59572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19" name="Text Box 2">
          <a:extLst>
            <a:ext uri="{FF2B5EF4-FFF2-40B4-BE49-F238E27FC236}">
              <a16:creationId xmlns:a16="http://schemas.microsoft.com/office/drawing/2014/main" id="{53741DEC-E988-1B3B-41F3-C7043F48588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20" name="Text Box 2">
          <a:extLst>
            <a:ext uri="{FF2B5EF4-FFF2-40B4-BE49-F238E27FC236}">
              <a16:creationId xmlns:a16="http://schemas.microsoft.com/office/drawing/2014/main" id="{1E29D692-EDBF-AF19-B7B5-8A8B7244E461}"/>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21" name="Text Box 2">
          <a:extLst>
            <a:ext uri="{FF2B5EF4-FFF2-40B4-BE49-F238E27FC236}">
              <a16:creationId xmlns:a16="http://schemas.microsoft.com/office/drawing/2014/main" id="{87A7AEDC-43A4-869F-2611-B1A291B1579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22" name="Text Box 6">
          <a:extLst>
            <a:ext uri="{FF2B5EF4-FFF2-40B4-BE49-F238E27FC236}">
              <a16:creationId xmlns:a16="http://schemas.microsoft.com/office/drawing/2014/main" id="{7602267B-0765-AB15-86D7-600CC49B8D1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23" name="Text Box 2">
          <a:extLst>
            <a:ext uri="{FF2B5EF4-FFF2-40B4-BE49-F238E27FC236}">
              <a16:creationId xmlns:a16="http://schemas.microsoft.com/office/drawing/2014/main" id="{53D84CFB-BB67-02AD-16AF-9C3370F93FE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24" name="Text Box 2">
          <a:extLst>
            <a:ext uri="{FF2B5EF4-FFF2-40B4-BE49-F238E27FC236}">
              <a16:creationId xmlns:a16="http://schemas.microsoft.com/office/drawing/2014/main" id="{F7839C89-FE2B-0A99-485D-538744DC62F6}"/>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25" name="Text Box 2">
          <a:extLst>
            <a:ext uri="{FF2B5EF4-FFF2-40B4-BE49-F238E27FC236}">
              <a16:creationId xmlns:a16="http://schemas.microsoft.com/office/drawing/2014/main" id="{0B9EE71E-EC4E-B212-D334-FCD77F57D6C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26" name="Text Box 6">
          <a:extLst>
            <a:ext uri="{FF2B5EF4-FFF2-40B4-BE49-F238E27FC236}">
              <a16:creationId xmlns:a16="http://schemas.microsoft.com/office/drawing/2014/main" id="{42F321C6-7F97-88B7-8D8F-88C00A4D47B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27" name="Text Box 2">
          <a:extLst>
            <a:ext uri="{FF2B5EF4-FFF2-40B4-BE49-F238E27FC236}">
              <a16:creationId xmlns:a16="http://schemas.microsoft.com/office/drawing/2014/main" id="{841119E3-627F-969A-8103-148CE5C1542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28" name="Text Box 2">
          <a:extLst>
            <a:ext uri="{FF2B5EF4-FFF2-40B4-BE49-F238E27FC236}">
              <a16:creationId xmlns:a16="http://schemas.microsoft.com/office/drawing/2014/main" id="{F0CACE93-5EB7-732E-37FE-82AE55511FE0}"/>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29" name="Text Box 2">
          <a:extLst>
            <a:ext uri="{FF2B5EF4-FFF2-40B4-BE49-F238E27FC236}">
              <a16:creationId xmlns:a16="http://schemas.microsoft.com/office/drawing/2014/main" id="{6186250D-4ECD-B3A8-FEEC-3F616D61BBB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30" name="Text Box 6">
          <a:extLst>
            <a:ext uri="{FF2B5EF4-FFF2-40B4-BE49-F238E27FC236}">
              <a16:creationId xmlns:a16="http://schemas.microsoft.com/office/drawing/2014/main" id="{4FBE1906-3320-2275-44A3-B3182EDF46B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31" name="Text Box 2">
          <a:extLst>
            <a:ext uri="{FF2B5EF4-FFF2-40B4-BE49-F238E27FC236}">
              <a16:creationId xmlns:a16="http://schemas.microsoft.com/office/drawing/2014/main" id="{DAA73CF0-DF40-87A6-5741-7D478F9D8D5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32" name="Text Box 2">
          <a:extLst>
            <a:ext uri="{FF2B5EF4-FFF2-40B4-BE49-F238E27FC236}">
              <a16:creationId xmlns:a16="http://schemas.microsoft.com/office/drawing/2014/main" id="{F0FAED13-7950-61FE-DFC2-303B159438D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33" name="Text Box 2">
          <a:extLst>
            <a:ext uri="{FF2B5EF4-FFF2-40B4-BE49-F238E27FC236}">
              <a16:creationId xmlns:a16="http://schemas.microsoft.com/office/drawing/2014/main" id="{6E468C68-B2FA-C5C4-B8C5-CAC0D41A02A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34" name="Text Box 6">
          <a:extLst>
            <a:ext uri="{FF2B5EF4-FFF2-40B4-BE49-F238E27FC236}">
              <a16:creationId xmlns:a16="http://schemas.microsoft.com/office/drawing/2014/main" id="{0E6BE890-9DA5-A684-E796-7201D5A85B0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35" name="Text Box 2">
          <a:extLst>
            <a:ext uri="{FF2B5EF4-FFF2-40B4-BE49-F238E27FC236}">
              <a16:creationId xmlns:a16="http://schemas.microsoft.com/office/drawing/2014/main" id="{530AA121-D3C9-61D7-B37B-7EA27B740AD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36" name="Text Box 2">
          <a:extLst>
            <a:ext uri="{FF2B5EF4-FFF2-40B4-BE49-F238E27FC236}">
              <a16:creationId xmlns:a16="http://schemas.microsoft.com/office/drawing/2014/main" id="{B5EC1669-D988-E878-2853-5EA4CA5EBA57}"/>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37" name="Text Box 2">
          <a:extLst>
            <a:ext uri="{FF2B5EF4-FFF2-40B4-BE49-F238E27FC236}">
              <a16:creationId xmlns:a16="http://schemas.microsoft.com/office/drawing/2014/main" id="{358BD5E9-E7F4-0A46-97BD-49267EE63EA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38" name="Text Box 6">
          <a:extLst>
            <a:ext uri="{FF2B5EF4-FFF2-40B4-BE49-F238E27FC236}">
              <a16:creationId xmlns:a16="http://schemas.microsoft.com/office/drawing/2014/main" id="{FB2FB388-4B4A-7B0B-48D5-5CD96135249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39" name="Text Box 2">
          <a:extLst>
            <a:ext uri="{FF2B5EF4-FFF2-40B4-BE49-F238E27FC236}">
              <a16:creationId xmlns:a16="http://schemas.microsoft.com/office/drawing/2014/main" id="{0351C18F-E6FD-177C-2DFA-48B568BEFCF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40" name="Text Box 2">
          <a:extLst>
            <a:ext uri="{FF2B5EF4-FFF2-40B4-BE49-F238E27FC236}">
              <a16:creationId xmlns:a16="http://schemas.microsoft.com/office/drawing/2014/main" id="{41AE990B-2C4F-58A2-FBEB-C56751B05E4A}"/>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41" name="Text Box 2">
          <a:extLst>
            <a:ext uri="{FF2B5EF4-FFF2-40B4-BE49-F238E27FC236}">
              <a16:creationId xmlns:a16="http://schemas.microsoft.com/office/drawing/2014/main" id="{353AF0CC-4DB9-6EC6-38D4-0E986355BEB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42" name="Text Box 6">
          <a:extLst>
            <a:ext uri="{FF2B5EF4-FFF2-40B4-BE49-F238E27FC236}">
              <a16:creationId xmlns:a16="http://schemas.microsoft.com/office/drawing/2014/main" id="{657AAF97-FACB-56AF-AD1E-D987686A09F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43" name="Text Box 2">
          <a:extLst>
            <a:ext uri="{FF2B5EF4-FFF2-40B4-BE49-F238E27FC236}">
              <a16:creationId xmlns:a16="http://schemas.microsoft.com/office/drawing/2014/main" id="{9EC01405-AD3E-2DAA-82B5-B7503430E1A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44" name="Text Box 2">
          <a:extLst>
            <a:ext uri="{FF2B5EF4-FFF2-40B4-BE49-F238E27FC236}">
              <a16:creationId xmlns:a16="http://schemas.microsoft.com/office/drawing/2014/main" id="{669C2C37-E10E-4D05-9063-8C285427AC2E}"/>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45" name="Text Box 2">
          <a:extLst>
            <a:ext uri="{FF2B5EF4-FFF2-40B4-BE49-F238E27FC236}">
              <a16:creationId xmlns:a16="http://schemas.microsoft.com/office/drawing/2014/main" id="{CD8603FE-68CA-55AF-3ED4-524C8158210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46" name="Text Box 6">
          <a:extLst>
            <a:ext uri="{FF2B5EF4-FFF2-40B4-BE49-F238E27FC236}">
              <a16:creationId xmlns:a16="http://schemas.microsoft.com/office/drawing/2014/main" id="{96A8024B-39F6-7386-7850-BD69E743732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47" name="Text Box 2">
          <a:extLst>
            <a:ext uri="{FF2B5EF4-FFF2-40B4-BE49-F238E27FC236}">
              <a16:creationId xmlns:a16="http://schemas.microsoft.com/office/drawing/2014/main" id="{9F30FB7D-2F29-7D16-BED1-3725F9B8C67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48" name="Text Box 2">
          <a:extLst>
            <a:ext uri="{FF2B5EF4-FFF2-40B4-BE49-F238E27FC236}">
              <a16:creationId xmlns:a16="http://schemas.microsoft.com/office/drawing/2014/main" id="{D3319D59-7020-D77A-46F8-D1A6D2CE10E1}"/>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49" name="Text Box 2">
          <a:extLst>
            <a:ext uri="{FF2B5EF4-FFF2-40B4-BE49-F238E27FC236}">
              <a16:creationId xmlns:a16="http://schemas.microsoft.com/office/drawing/2014/main" id="{9EFED619-5396-35D0-F6CB-36899CD953E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50" name="Text Box 6">
          <a:extLst>
            <a:ext uri="{FF2B5EF4-FFF2-40B4-BE49-F238E27FC236}">
              <a16:creationId xmlns:a16="http://schemas.microsoft.com/office/drawing/2014/main" id="{A4E95FB4-EFAF-1769-E764-C12D7DA9FA1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51" name="Text Box 2">
          <a:extLst>
            <a:ext uri="{FF2B5EF4-FFF2-40B4-BE49-F238E27FC236}">
              <a16:creationId xmlns:a16="http://schemas.microsoft.com/office/drawing/2014/main" id="{C54EFE98-6143-91AD-379A-E459D004C2C8}"/>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52" name="Text Box 2">
          <a:extLst>
            <a:ext uri="{FF2B5EF4-FFF2-40B4-BE49-F238E27FC236}">
              <a16:creationId xmlns:a16="http://schemas.microsoft.com/office/drawing/2014/main" id="{4DCB6F53-DF11-DB31-904F-39F705AF735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53" name="Text Box 2">
          <a:extLst>
            <a:ext uri="{FF2B5EF4-FFF2-40B4-BE49-F238E27FC236}">
              <a16:creationId xmlns:a16="http://schemas.microsoft.com/office/drawing/2014/main" id="{4D9A6299-3C25-2BDB-01E7-BD600620468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54" name="Text Box 6">
          <a:extLst>
            <a:ext uri="{FF2B5EF4-FFF2-40B4-BE49-F238E27FC236}">
              <a16:creationId xmlns:a16="http://schemas.microsoft.com/office/drawing/2014/main" id="{AFB879CD-30EA-A380-3A43-D1AE059A17C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55" name="Text Box 2">
          <a:extLst>
            <a:ext uri="{FF2B5EF4-FFF2-40B4-BE49-F238E27FC236}">
              <a16:creationId xmlns:a16="http://schemas.microsoft.com/office/drawing/2014/main" id="{19C2D995-E0E7-9CDF-AF5B-35C4DDCA1AE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56" name="Text Box 2">
          <a:extLst>
            <a:ext uri="{FF2B5EF4-FFF2-40B4-BE49-F238E27FC236}">
              <a16:creationId xmlns:a16="http://schemas.microsoft.com/office/drawing/2014/main" id="{73864D32-20D9-67EE-4282-70B91AC04483}"/>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57" name="Text Box 2">
          <a:extLst>
            <a:ext uri="{FF2B5EF4-FFF2-40B4-BE49-F238E27FC236}">
              <a16:creationId xmlns:a16="http://schemas.microsoft.com/office/drawing/2014/main" id="{D81D3390-1B30-B28A-51FB-9C31528E2BF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58" name="Text Box 6">
          <a:extLst>
            <a:ext uri="{FF2B5EF4-FFF2-40B4-BE49-F238E27FC236}">
              <a16:creationId xmlns:a16="http://schemas.microsoft.com/office/drawing/2014/main" id="{808A712F-0B59-E40B-0B3D-7F1D2B98040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59" name="Text Box 2">
          <a:extLst>
            <a:ext uri="{FF2B5EF4-FFF2-40B4-BE49-F238E27FC236}">
              <a16:creationId xmlns:a16="http://schemas.microsoft.com/office/drawing/2014/main" id="{0A00D426-2432-361D-10B5-AFC8216A135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60" name="Text Box 2">
          <a:extLst>
            <a:ext uri="{FF2B5EF4-FFF2-40B4-BE49-F238E27FC236}">
              <a16:creationId xmlns:a16="http://schemas.microsoft.com/office/drawing/2014/main" id="{303482DD-ACC5-9923-4ADA-D7CE7C717B5A}"/>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61" name="Text Box 2">
          <a:extLst>
            <a:ext uri="{FF2B5EF4-FFF2-40B4-BE49-F238E27FC236}">
              <a16:creationId xmlns:a16="http://schemas.microsoft.com/office/drawing/2014/main" id="{3C496AEB-6EEA-B855-00B9-AA65EFE787B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62" name="Text Box 6">
          <a:extLst>
            <a:ext uri="{FF2B5EF4-FFF2-40B4-BE49-F238E27FC236}">
              <a16:creationId xmlns:a16="http://schemas.microsoft.com/office/drawing/2014/main" id="{BDF1EA7E-AE5B-D6D7-577E-D404EEF562C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63" name="Text Box 2">
          <a:extLst>
            <a:ext uri="{FF2B5EF4-FFF2-40B4-BE49-F238E27FC236}">
              <a16:creationId xmlns:a16="http://schemas.microsoft.com/office/drawing/2014/main" id="{169B0F27-5FA3-EFB8-C7AF-03146BF411E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64" name="Text Box 2">
          <a:extLst>
            <a:ext uri="{FF2B5EF4-FFF2-40B4-BE49-F238E27FC236}">
              <a16:creationId xmlns:a16="http://schemas.microsoft.com/office/drawing/2014/main" id="{C754EC42-E122-AD1A-2508-A733D3E555F5}"/>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65" name="Text Box 2">
          <a:extLst>
            <a:ext uri="{FF2B5EF4-FFF2-40B4-BE49-F238E27FC236}">
              <a16:creationId xmlns:a16="http://schemas.microsoft.com/office/drawing/2014/main" id="{7E26440C-E744-6EFE-51BD-E4AA5E0EBAB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66" name="Text Box 6">
          <a:extLst>
            <a:ext uri="{FF2B5EF4-FFF2-40B4-BE49-F238E27FC236}">
              <a16:creationId xmlns:a16="http://schemas.microsoft.com/office/drawing/2014/main" id="{4EB43B5B-47C5-CC1F-0BF3-4A35A77503E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67" name="Text Box 2">
          <a:extLst>
            <a:ext uri="{FF2B5EF4-FFF2-40B4-BE49-F238E27FC236}">
              <a16:creationId xmlns:a16="http://schemas.microsoft.com/office/drawing/2014/main" id="{23117995-614A-55F5-86D8-C0EA96896CF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68" name="Text Box 2">
          <a:extLst>
            <a:ext uri="{FF2B5EF4-FFF2-40B4-BE49-F238E27FC236}">
              <a16:creationId xmlns:a16="http://schemas.microsoft.com/office/drawing/2014/main" id="{3E6FA16C-90DE-B344-6C2B-67653715D4DF}"/>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69" name="Text Box 2">
          <a:extLst>
            <a:ext uri="{FF2B5EF4-FFF2-40B4-BE49-F238E27FC236}">
              <a16:creationId xmlns:a16="http://schemas.microsoft.com/office/drawing/2014/main" id="{1A2CF34F-8754-BAA8-90DC-9086FD80A158}"/>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70" name="Text Box 6">
          <a:extLst>
            <a:ext uri="{FF2B5EF4-FFF2-40B4-BE49-F238E27FC236}">
              <a16:creationId xmlns:a16="http://schemas.microsoft.com/office/drawing/2014/main" id="{1051DC96-77C7-A4C2-36FB-CE0936FB28C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71" name="Text Box 2">
          <a:extLst>
            <a:ext uri="{FF2B5EF4-FFF2-40B4-BE49-F238E27FC236}">
              <a16:creationId xmlns:a16="http://schemas.microsoft.com/office/drawing/2014/main" id="{7C9B7734-5C3E-CF48-4682-DB6D7C13943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72" name="Text Box 2">
          <a:extLst>
            <a:ext uri="{FF2B5EF4-FFF2-40B4-BE49-F238E27FC236}">
              <a16:creationId xmlns:a16="http://schemas.microsoft.com/office/drawing/2014/main" id="{7F9D742F-4D11-4B6E-9A3B-45FE8B3D8D21}"/>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73" name="Text Box 2">
          <a:extLst>
            <a:ext uri="{FF2B5EF4-FFF2-40B4-BE49-F238E27FC236}">
              <a16:creationId xmlns:a16="http://schemas.microsoft.com/office/drawing/2014/main" id="{3D059078-A8D4-88E9-9A08-9905FF133F7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74" name="Text Box 6">
          <a:extLst>
            <a:ext uri="{FF2B5EF4-FFF2-40B4-BE49-F238E27FC236}">
              <a16:creationId xmlns:a16="http://schemas.microsoft.com/office/drawing/2014/main" id="{42352763-76EA-854D-71ED-7C3FA4F4AC0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75" name="Text Box 2">
          <a:extLst>
            <a:ext uri="{FF2B5EF4-FFF2-40B4-BE49-F238E27FC236}">
              <a16:creationId xmlns:a16="http://schemas.microsoft.com/office/drawing/2014/main" id="{DB192538-EA33-2D40-EBC7-A955BA804B5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76" name="Text Box 2">
          <a:extLst>
            <a:ext uri="{FF2B5EF4-FFF2-40B4-BE49-F238E27FC236}">
              <a16:creationId xmlns:a16="http://schemas.microsoft.com/office/drawing/2014/main" id="{AE352C61-F6A8-942C-140B-A87DAA5DD0D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77" name="Text Box 2">
          <a:extLst>
            <a:ext uri="{FF2B5EF4-FFF2-40B4-BE49-F238E27FC236}">
              <a16:creationId xmlns:a16="http://schemas.microsoft.com/office/drawing/2014/main" id="{790FDA75-678B-B4F5-E977-6BB08ABA7E7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78" name="Text Box 6">
          <a:extLst>
            <a:ext uri="{FF2B5EF4-FFF2-40B4-BE49-F238E27FC236}">
              <a16:creationId xmlns:a16="http://schemas.microsoft.com/office/drawing/2014/main" id="{6A89A716-FE18-D54D-86CF-32554D5A36B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79" name="Text Box 2">
          <a:extLst>
            <a:ext uri="{FF2B5EF4-FFF2-40B4-BE49-F238E27FC236}">
              <a16:creationId xmlns:a16="http://schemas.microsoft.com/office/drawing/2014/main" id="{FEF08824-CB57-5A67-4F60-C12C7C41499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80" name="Text Box 2">
          <a:extLst>
            <a:ext uri="{FF2B5EF4-FFF2-40B4-BE49-F238E27FC236}">
              <a16:creationId xmlns:a16="http://schemas.microsoft.com/office/drawing/2014/main" id="{9B84ADFA-6E8F-3CF4-8423-8ED6157CF249}"/>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81" name="Text Box 2">
          <a:extLst>
            <a:ext uri="{FF2B5EF4-FFF2-40B4-BE49-F238E27FC236}">
              <a16:creationId xmlns:a16="http://schemas.microsoft.com/office/drawing/2014/main" id="{062EB8EE-F789-BA30-EE1A-C3E5BB5CBCE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82" name="Text Box 6">
          <a:extLst>
            <a:ext uri="{FF2B5EF4-FFF2-40B4-BE49-F238E27FC236}">
              <a16:creationId xmlns:a16="http://schemas.microsoft.com/office/drawing/2014/main" id="{EC2976E1-D459-4593-0625-FDEB3F006AD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83" name="Text Box 2">
          <a:extLst>
            <a:ext uri="{FF2B5EF4-FFF2-40B4-BE49-F238E27FC236}">
              <a16:creationId xmlns:a16="http://schemas.microsoft.com/office/drawing/2014/main" id="{B713CBA7-E330-C768-D7D0-E9C172DAA8F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84" name="Text Box 2">
          <a:extLst>
            <a:ext uri="{FF2B5EF4-FFF2-40B4-BE49-F238E27FC236}">
              <a16:creationId xmlns:a16="http://schemas.microsoft.com/office/drawing/2014/main" id="{B0718243-DCE3-10DA-2579-8D87B1906E56}"/>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85" name="Text Box 2">
          <a:extLst>
            <a:ext uri="{FF2B5EF4-FFF2-40B4-BE49-F238E27FC236}">
              <a16:creationId xmlns:a16="http://schemas.microsoft.com/office/drawing/2014/main" id="{85FE30D4-144E-7CB7-6DCB-D28B2962000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86" name="Text Box 2">
          <a:extLst>
            <a:ext uri="{FF2B5EF4-FFF2-40B4-BE49-F238E27FC236}">
              <a16:creationId xmlns:a16="http://schemas.microsoft.com/office/drawing/2014/main" id="{42DF704A-11BE-23E9-E404-3F06D8005AB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87" name="Text Box 2">
          <a:extLst>
            <a:ext uri="{FF2B5EF4-FFF2-40B4-BE49-F238E27FC236}">
              <a16:creationId xmlns:a16="http://schemas.microsoft.com/office/drawing/2014/main" id="{73D4D435-03C5-EC6C-3300-DE15E2F07E8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3988" name="Text Box 6">
          <a:extLst>
            <a:ext uri="{FF2B5EF4-FFF2-40B4-BE49-F238E27FC236}">
              <a16:creationId xmlns:a16="http://schemas.microsoft.com/office/drawing/2014/main" id="{70BE137D-F50B-8AFF-C8B7-2E64819EB272}"/>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3989" name="Text Box 2">
          <a:extLst>
            <a:ext uri="{FF2B5EF4-FFF2-40B4-BE49-F238E27FC236}">
              <a16:creationId xmlns:a16="http://schemas.microsoft.com/office/drawing/2014/main" id="{934EDD1D-1A41-F7C1-2952-5929D96F661C}"/>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3990" name="Text Box 2">
          <a:extLst>
            <a:ext uri="{FF2B5EF4-FFF2-40B4-BE49-F238E27FC236}">
              <a16:creationId xmlns:a16="http://schemas.microsoft.com/office/drawing/2014/main" id="{4D64E066-A8A1-207C-0D40-F7983F998356}"/>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3991" name="Text Box 2">
          <a:extLst>
            <a:ext uri="{FF2B5EF4-FFF2-40B4-BE49-F238E27FC236}">
              <a16:creationId xmlns:a16="http://schemas.microsoft.com/office/drawing/2014/main" id="{3AF24D6F-C5D3-EF45-8202-1545FABA6709}"/>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3992" name="Text Box 2">
          <a:extLst>
            <a:ext uri="{FF2B5EF4-FFF2-40B4-BE49-F238E27FC236}">
              <a16:creationId xmlns:a16="http://schemas.microsoft.com/office/drawing/2014/main" id="{952AF06D-3833-7722-45AC-65312D1F1B0C}"/>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93" name="Text Box 6">
          <a:extLst>
            <a:ext uri="{FF2B5EF4-FFF2-40B4-BE49-F238E27FC236}">
              <a16:creationId xmlns:a16="http://schemas.microsoft.com/office/drawing/2014/main" id="{956D6952-50F4-A644-EB35-B26C84867E9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94" name="Text Box 2">
          <a:extLst>
            <a:ext uri="{FF2B5EF4-FFF2-40B4-BE49-F238E27FC236}">
              <a16:creationId xmlns:a16="http://schemas.microsoft.com/office/drawing/2014/main" id="{3DBE43C9-1518-97A8-CB81-1B064724434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95" name="Text Box 2">
          <a:extLst>
            <a:ext uri="{FF2B5EF4-FFF2-40B4-BE49-F238E27FC236}">
              <a16:creationId xmlns:a16="http://schemas.microsoft.com/office/drawing/2014/main" id="{97B27ACC-6D2F-59A2-A7BF-EDF4F0ADA8C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96" name="Text Box 2">
          <a:extLst>
            <a:ext uri="{FF2B5EF4-FFF2-40B4-BE49-F238E27FC236}">
              <a16:creationId xmlns:a16="http://schemas.microsoft.com/office/drawing/2014/main" id="{784D8D3F-DCA8-FB42-532F-1C74273AACB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97" name="Text Box 2">
          <a:extLst>
            <a:ext uri="{FF2B5EF4-FFF2-40B4-BE49-F238E27FC236}">
              <a16:creationId xmlns:a16="http://schemas.microsoft.com/office/drawing/2014/main" id="{C4A7E166-9680-DD59-A771-F8B89225C0A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98" name="Text Box 6">
          <a:extLst>
            <a:ext uri="{FF2B5EF4-FFF2-40B4-BE49-F238E27FC236}">
              <a16:creationId xmlns:a16="http://schemas.microsoft.com/office/drawing/2014/main" id="{C4FDE115-6CAE-FA53-581D-3C1C549D9E2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3999" name="Text Box 2">
          <a:extLst>
            <a:ext uri="{FF2B5EF4-FFF2-40B4-BE49-F238E27FC236}">
              <a16:creationId xmlns:a16="http://schemas.microsoft.com/office/drawing/2014/main" id="{4F85B6CD-0463-AF33-9BD2-4D20A20AF2F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00" name="Text Box 2">
          <a:extLst>
            <a:ext uri="{FF2B5EF4-FFF2-40B4-BE49-F238E27FC236}">
              <a16:creationId xmlns:a16="http://schemas.microsoft.com/office/drawing/2014/main" id="{9846AF3B-7D57-9C6F-7144-076DCCA23DA8}"/>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01" name="Text Box 2">
          <a:extLst>
            <a:ext uri="{FF2B5EF4-FFF2-40B4-BE49-F238E27FC236}">
              <a16:creationId xmlns:a16="http://schemas.microsoft.com/office/drawing/2014/main" id="{3E2B5CC3-B31F-B964-9D06-ECC83B83676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02" name="Text Box 2">
          <a:extLst>
            <a:ext uri="{FF2B5EF4-FFF2-40B4-BE49-F238E27FC236}">
              <a16:creationId xmlns:a16="http://schemas.microsoft.com/office/drawing/2014/main" id="{A28917A5-2B0C-D684-50CA-2CDF4F6C882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03" name="Text Box 2">
          <a:extLst>
            <a:ext uri="{FF2B5EF4-FFF2-40B4-BE49-F238E27FC236}">
              <a16:creationId xmlns:a16="http://schemas.microsoft.com/office/drawing/2014/main" id="{3A19A8B3-C60C-ECDD-F794-55158387940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297180</xdr:colOff>
      <xdr:row>178</xdr:row>
      <xdr:rowOff>0</xdr:rowOff>
    </xdr:from>
    <xdr:to>
      <xdr:col>16</xdr:col>
      <xdr:colOff>0</xdr:colOff>
      <xdr:row>180</xdr:row>
      <xdr:rowOff>91440</xdr:rowOff>
    </xdr:to>
    <xdr:sp macro="" textlink="">
      <xdr:nvSpPr>
        <xdr:cNvPr id="2474004" name="Text Box 2">
          <a:extLst>
            <a:ext uri="{FF2B5EF4-FFF2-40B4-BE49-F238E27FC236}">
              <a16:creationId xmlns:a16="http://schemas.microsoft.com/office/drawing/2014/main" id="{ECEFCA70-EA8E-441C-B44D-41CBCA2DDED9}"/>
            </a:ext>
          </a:extLst>
        </xdr:cNvPr>
        <xdr:cNvSpPr txBox="1">
          <a:spLocks noChangeArrowheads="1"/>
        </xdr:cNvSpPr>
      </xdr:nvSpPr>
      <xdr:spPr bwMode="auto">
        <a:xfrm>
          <a:off x="4030980" y="102991920"/>
          <a:ext cx="0" cy="4724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05" name="Text Box 6">
          <a:extLst>
            <a:ext uri="{FF2B5EF4-FFF2-40B4-BE49-F238E27FC236}">
              <a16:creationId xmlns:a16="http://schemas.microsoft.com/office/drawing/2014/main" id="{45E6A343-81A2-46C0-CA6A-164A1A086A5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06" name="Text Box 2">
          <a:extLst>
            <a:ext uri="{FF2B5EF4-FFF2-40B4-BE49-F238E27FC236}">
              <a16:creationId xmlns:a16="http://schemas.microsoft.com/office/drawing/2014/main" id="{696D7A79-23B9-2F39-2DFD-0B33BACEF04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007" name="Text Box 2">
          <a:extLst>
            <a:ext uri="{FF2B5EF4-FFF2-40B4-BE49-F238E27FC236}">
              <a16:creationId xmlns:a16="http://schemas.microsoft.com/office/drawing/2014/main" id="{040E23FB-AF23-4F0B-A416-9C92BEC4346E}"/>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08" name="Text Box 2">
          <a:extLst>
            <a:ext uri="{FF2B5EF4-FFF2-40B4-BE49-F238E27FC236}">
              <a16:creationId xmlns:a16="http://schemas.microsoft.com/office/drawing/2014/main" id="{E16759FF-C3CE-CE9F-A65A-A83D17D5ED4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09" name="Text Box 2">
          <a:extLst>
            <a:ext uri="{FF2B5EF4-FFF2-40B4-BE49-F238E27FC236}">
              <a16:creationId xmlns:a16="http://schemas.microsoft.com/office/drawing/2014/main" id="{94FB55A7-5A9D-BE06-D7AA-98DA8457E358}"/>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10" name="Text Box 1">
          <a:extLst>
            <a:ext uri="{FF2B5EF4-FFF2-40B4-BE49-F238E27FC236}">
              <a16:creationId xmlns:a16="http://schemas.microsoft.com/office/drawing/2014/main" id="{B6A52C82-C2CD-D236-A15C-C4DC7854758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11" name="Text Box 3">
          <a:extLst>
            <a:ext uri="{FF2B5EF4-FFF2-40B4-BE49-F238E27FC236}">
              <a16:creationId xmlns:a16="http://schemas.microsoft.com/office/drawing/2014/main" id="{27BEE011-241B-1FFB-6734-904EB269E0E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12" name="Text Box 4">
          <a:extLst>
            <a:ext uri="{FF2B5EF4-FFF2-40B4-BE49-F238E27FC236}">
              <a16:creationId xmlns:a16="http://schemas.microsoft.com/office/drawing/2014/main" id="{2FC8D90F-9277-DAB6-1881-1CDBE7B135D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13" name="Text Box 5">
          <a:extLst>
            <a:ext uri="{FF2B5EF4-FFF2-40B4-BE49-F238E27FC236}">
              <a16:creationId xmlns:a16="http://schemas.microsoft.com/office/drawing/2014/main" id="{24FE845D-9F0E-48FB-19C7-512725B1C4B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14" name="Text Box 1">
          <a:extLst>
            <a:ext uri="{FF2B5EF4-FFF2-40B4-BE49-F238E27FC236}">
              <a16:creationId xmlns:a16="http://schemas.microsoft.com/office/drawing/2014/main" id="{CE20B948-746D-2B6A-3F41-47A26DC4CCC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15" name="Text Box 3">
          <a:extLst>
            <a:ext uri="{FF2B5EF4-FFF2-40B4-BE49-F238E27FC236}">
              <a16:creationId xmlns:a16="http://schemas.microsoft.com/office/drawing/2014/main" id="{E269FEB3-4081-306C-B831-F44D42E798A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16" name="Text Box 4">
          <a:extLst>
            <a:ext uri="{FF2B5EF4-FFF2-40B4-BE49-F238E27FC236}">
              <a16:creationId xmlns:a16="http://schemas.microsoft.com/office/drawing/2014/main" id="{37B44BDD-C886-64B5-501A-DF12E8DF9D8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017" name="Text Box 5">
          <a:extLst>
            <a:ext uri="{FF2B5EF4-FFF2-40B4-BE49-F238E27FC236}">
              <a16:creationId xmlns:a16="http://schemas.microsoft.com/office/drawing/2014/main" id="{F4AF004F-8281-F661-8876-0643DE1DBD0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91440</xdr:rowOff>
    </xdr:to>
    <xdr:sp macro="" textlink="">
      <xdr:nvSpPr>
        <xdr:cNvPr id="2474018" name="Text Box 2">
          <a:extLst>
            <a:ext uri="{FF2B5EF4-FFF2-40B4-BE49-F238E27FC236}">
              <a16:creationId xmlns:a16="http://schemas.microsoft.com/office/drawing/2014/main" id="{3429D10B-79C7-3D04-B3FC-A6AD70A26432}"/>
            </a:ext>
          </a:extLst>
        </xdr:cNvPr>
        <xdr:cNvSpPr txBox="1">
          <a:spLocks noChangeArrowheads="1"/>
        </xdr:cNvSpPr>
      </xdr:nvSpPr>
      <xdr:spPr bwMode="auto">
        <a:xfrm>
          <a:off x="3223260" y="102991920"/>
          <a:ext cx="91440" cy="4724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019" name="Text Box 6">
          <a:extLst>
            <a:ext uri="{FF2B5EF4-FFF2-40B4-BE49-F238E27FC236}">
              <a16:creationId xmlns:a16="http://schemas.microsoft.com/office/drawing/2014/main" id="{75095B98-5BC3-0441-47EF-0DD36B6B9CFA}"/>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020" name="Text Box 2">
          <a:extLst>
            <a:ext uri="{FF2B5EF4-FFF2-40B4-BE49-F238E27FC236}">
              <a16:creationId xmlns:a16="http://schemas.microsoft.com/office/drawing/2014/main" id="{3E9319A0-91B1-BAD4-66F4-126E194106CD}"/>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021" name="Text Box 2">
          <a:extLst>
            <a:ext uri="{FF2B5EF4-FFF2-40B4-BE49-F238E27FC236}">
              <a16:creationId xmlns:a16="http://schemas.microsoft.com/office/drawing/2014/main" id="{29A9A20E-5EDE-454B-BBDF-F6B24DE5F53D}"/>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22" name="Text Box 2">
          <a:extLst>
            <a:ext uri="{FF2B5EF4-FFF2-40B4-BE49-F238E27FC236}">
              <a16:creationId xmlns:a16="http://schemas.microsoft.com/office/drawing/2014/main" id="{7CB1CEC2-9B7F-EEEF-C68C-A57374FA22C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23" name="Text Box 6">
          <a:extLst>
            <a:ext uri="{FF2B5EF4-FFF2-40B4-BE49-F238E27FC236}">
              <a16:creationId xmlns:a16="http://schemas.microsoft.com/office/drawing/2014/main" id="{0D69CCA9-4549-9F84-0E7B-7EBFEB0F6EF7}"/>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24" name="Text Box 2">
          <a:extLst>
            <a:ext uri="{FF2B5EF4-FFF2-40B4-BE49-F238E27FC236}">
              <a16:creationId xmlns:a16="http://schemas.microsoft.com/office/drawing/2014/main" id="{E90CCBC6-497E-A026-6433-D50873CC3902}"/>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25" name="Text Box 2">
          <a:extLst>
            <a:ext uri="{FF2B5EF4-FFF2-40B4-BE49-F238E27FC236}">
              <a16:creationId xmlns:a16="http://schemas.microsoft.com/office/drawing/2014/main" id="{6CDCDCB5-DC38-7DC4-F5D7-0C0DE2D93B2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26" name="Text Box 2">
          <a:extLst>
            <a:ext uri="{FF2B5EF4-FFF2-40B4-BE49-F238E27FC236}">
              <a16:creationId xmlns:a16="http://schemas.microsoft.com/office/drawing/2014/main" id="{0B81309C-E33D-A694-B277-C6925C5CF7D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27" name="Text Box 6">
          <a:extLst>
            <a:ext uri="{FF2B5EF4-FFF2-40B4-BE49-F238E27FC236}">
              <a16:creationId xmlns:a16="http://schemas.microsoft.com/office/drawing/2014/main" id="{26C1CBE7-41D2-980C-CE00-698FE751AA50}"/>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28" name="Text Box 2">
          <a:extLst>
            <a:ext uri="{FF2B5EF4-FFF2-40B4-BE49-F238E27FC236}">
              <a16:creationId xmlns:a16="http://schemas.microsoft.com/office/drawing/2014/main" id="{B77218C3-0731-C56D-74F7-7E014336DB4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29" name="Text Box 2">
          <a:extLst>
            <a:ext uri="{FF2B5EF4-FFF2-40B4-BE49-F238E27FC236}">
              <a16:creationId xmlns:a16="http://schemas.microsoft.com/office/drawing/2014/main" id="{A3EEB8C7-8133-35F1-CAFF-23913CE65C5A}"/>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30" name="Text Box 2">
          <a:extLst>
            <a:ext uri="{FF2B5EF4-FFF2-40B4-BE49-F238E27FC236}">
              <a16:creationId xmlns:a16="http://schemas.microsoft.com/office/drawing/2014/main" id="{C6EE313A-5648-F2C1-63F5-D436DA740F04}"/>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31" name="Text Box 6">
          <a:extLst>
            <a:ext uri="{FF2B5EF4-FFF2-40B4-BE49-F238E27FC236}">
              <a16:creationId xmlns:a16="http://schemas.microsoft.com/office/drawing/2014/main" id="{69F77399-D558-01A6-5581-07A0287F928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32" name="Text Box 2">
          <a:extLst>
            <a:ext uri="{FF2B5EF4-FFF2-40B4-BE49-F238E27FC236}">
              <a16:creationId xmlns:a16="http://schemas.microsoft.com/office/drawing/2014/main" id="{79181324-1586-9055-3C1E-9F4EF270B074}"/>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33" name="Text Box 2">
          <a:extLst>
            <a:ext uri="{FF2B5EF4-FFF2-40B4-BE49-F238E27FC236}">
              <a16:creationId xmlns:a16="http://schemas.microsoft.com/office/drawing/2014/main" id="{6F80BFBF-3AB2-979C-82C0-429A6B71EE39}"/>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34" name="Text Box 2">
          <a:extLst>
            <a:ext uri="{FF2B5EF4-FFF2-40B4-BE49-F238E27FC236}">
              <a16:creationId xmlns:a16="http://schemas.microsoft.com/office/drawing/2014/main" id="{8EAD672D-27D7-A743-FAA4-A187C635A97C}"/>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35" name="Text Box 6">
          <a:extLst>
            <a:ext uri="{FF2B5EF4-FFF2-40B4-BE49-F238E27FC236}">
              <a16:creationId xmlns:a16="http://schemas.microsoft.com/office/drawing/2014/main" id="{1988B0F3-78A9-1049-C733-AC2731700FC4}"/>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36" name="Text Box 2">
          <a:extLst>
            <a:ext uri="{FF2B5EF4-FFF2-40B4-BE49-F238E27FC236}">
              <a16:creationId xmlns:a16="http://schemas.microsoft.com/office/drawing/2014/main" id="{B36F4FDC-926B-691F-0BB6-0C6DEA3D0CE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37" name="Text Box 2">
          <a:extLst>
            <a:ext uri="{FF2B5EF4-FFF2-40B4-BE49-F238E27FC236}">
              <a16:creationId xmlns:a16="http://schemas.microsoft.com/office/drawing/2014/main" id="{7E7667A9-2F6A-23AC-B0B3-C2E91217EA29}"/>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38" name="Text Box 2">
          <a:extLst>
            <a:ext uri="{FF2B5EF4-FFF2-40B4-BE49-F238E27FC236}">
              <a16:creationId xmlns:a16="http://schemas.microsoft.com/office/drawing/2014/main" id="{B4F9FC23-CF00-4295-099D-731475AEF1E7}"/>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039" name="Text Box 2">
          <a:extLst>
            <a:ext uri="{FF2B5EF4-FFF2-40B4-BE49-F238E27FC236}">
              <a16:creationId xmlns:a16="http://schemas.microsoft.com/office/drawing/2014/main" id="{6234B6AC-7DA6-1BD9-65A0-E1D86B960367}"/>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40" name="Text Box 6">
          <a:extLst>
            <a:ext uri="{FF2B5EF4-FFF2-40B4-BE49-F238E27FC236}">
              <a16:creationId xmlns:a16="http://schemas.microsoft.com/office/drawing/2014/main" id="{727B0A05-B226-3A53-62F5-D258E616DC1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41" name="Text Box 2">
          <a:extLst>
            <a:ext uri="{FF2B5EF4-FFF2-40B4-BE49-F238E27FC236}">
              <a16:creationId xmlns:a16="http://schemas.microsoft.com/office/drawing/2014/main" id="{6CFF396B-BFCC-F1AB-7CEE-BD294C0E0F6B}"/>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42" name="Text Box 2">
          <a:extLst>
            <a:ext uri="{FF2B5EF4-FFF2-40B4-BE49-F238E27FC236}">
              <a16:creationId xmlns:a16="http://schemas.microsoft.com/office/drawing/2014/main" id="{187E279D-5B7C-16F6-62F2-47E90E2B089C}"/>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43" name="Text Box 2">
          <a:extLst>
            <a:ext uri="{FF2B5EF4-FFF2-40B4-BE49-F238E27FC236}">
              <a16:creationId xmlns:a16="http://schemas.microsoft.com/office/drawing/2014/main" id="{F92B900B-7A10-1875-5781-7DC65C6CC8D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44" name="Text Box 6">
          <a:extLst>
            <a:ext uri="{FF2B5EF4-FFF2-40B4-BE49-F238E27FC236}">
              <a16:creationId xmlns:a16="http://schemas.microsoft.com/office/drawing/2014/main" id="{A7E5199B-016D-3A71-46B6-229F31DCF620}"/>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45" name="Text Box 2">
          <a:extLst>
            <a:ext uri="{FF2B5EF4-FFF2-40B4-BE49-F238E27FC236}">
              <a16:creationId xmlns:a16="http://schemas.microsoft.com/office/drawing/2014/main" id="{EFB3EE9D-3F97-9017-7A5A-02B37625559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46" name="Text Box 2">
          <a:extLst>
            <a:ext uri="{FF2B5EF4-FFF2-40B4-BE49-F238E27FC236}">
              <a16:creationId xmlns:a16="http://schemas.microsoft.com/office/drawing/2014/main" id="{12B4404B-26CC-8A02-6B53-592902BCE846}"/>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47" name="Text Box 2">
          <a:extLst>
            <a:ext uri="{FF2B5EF4-FFF2-40B4-BE49-F238E27FC236}">
              <a16:creationId xmlns:a16="http://schemas.microsoft.com/office/drawing/2014/main" id="{7EA041DD-D2FE-CEB5-CD1C-E7F88F850DDD}"/>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48" name="Text Box 6">
          <a:extLst>
            <a:ext uri="{FF2B5EF4-FFF2-40B4-BE49-F238E27FC236}">
              <a16:creationId xmlns:a16="http://schemas.microsoft.com/office/drawing/2014/main" id="{36171A56-60CE-0811-2640-4B04FB2BEDF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49" name="Text Box 2">
          <a:extLst>
            <a:ext uri="{FF2B5EF4-FFF2-40B4-BE49-F238E27FC236}">
              <a16:creationId xmlns:a16="http://schemas.microsoft.com/office/drawing/2014/main" id="{4E15A05A-2C20-B5DC-FCF2-63719124F79D}"/>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50" name="Text Box 2">
          <a:extLst>
            <a:ext uri="{FF2B5EF4-FFF2-40B4-BE49-F238E27FC236}">
              <a16:creationId xmlns:a16="http://schemas.microsoft.com/office/drawing/2014/main" id="{0928F2FD-E408-4FFF-747C-FAAE94A2BD57}"/>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51" name="Text Box 2">
          <a:extLst>
            <a:ext uri="{FF2B5EF4-FFF2-40B4-BE49-F238E27FC236}">
              <a16:creationId xmlns:a16="http://schemas.microsoft.com/office/drawing/2014/main" id="{2B61AB46-7AE6-BE29-2157-EEEE546278EA}"/>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52" name="Text Box 6">
          <a:extLst>
            <a:ext uri="{FF2B5EF4-FFF2-40B4-BE49-F238E27FC236}">
              <a16:creationId xmlns:a16="http://schemas.microsoft.com/office/drawing/2014/main" id="{4970BE2C-C166-C27D-DFBE-80F81E05740D}"/>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53" name="Text Box 2">
          <a:extLst>
            <a:ext uri="{FF2B5EF4-FFF2-40B4-BE49-F238E27FC236}">
              <a16:creationId xmlns:a16="http://schemas.microsoft.com/office/drawing/2014/main" id="{0C399689-B30D-581E-E08F-96E6B84A100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54" name="Text Box 2">
          <a:extLst>
            <a:ext uri="{FF2B5EF4-FFF2-40B4-BE49-F238E27FC236}">
              <a16:creationId xmlns:a16="http://schemas.microsoft.com/office/drawing/2014/main" id="{08BF19E4-BF66-E0BE-CBC5-8807185924A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55" name="Text Box 2">
          <a:extLst>
            <a:ext uri="{FF2B5EF4-FFF2-40B4-BE49-F238E27FC236}">
              <a16:creationId xmlns:a16="http://schemas.microsoft.com/office/drawing/2014/main" id="{1302AF9F-6C67-496D-BCCA-9709A7CEC954}"/>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56" name="Text Box 6">
          <a:extLst>
            <a:ext uri="{FF2B5EF4-FFF2-40B4-BE49-F238E27FC236}">
              <a16:creationId xmlns:a16="http://schemas.microsoft.com/office/drawing/2014/main" id="{431597A1-11EE-D6FB-E750-CF8E36FE2025}"/>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57" name="Text Box 2">
          <a:extLst>
            <a:ext uri="{FF2B5EF4-FFF2-40B4-BE49-F238E27FC236}">
              <a16:creationId xmlns:a16="http://schemas.microsoft.com/office/drawing/2014/main" id="{BF742C6D-5F85-123B-9B06-92E679DB1309}"/>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58" name="Text Box 2">
          <a:extLst>
            <a:ext uri="{FF2B5EF4-FFF2-40B4-BE49-F238E27FC236}">
              <a16:creationId xmlns:a16="http://schemas.microsoft.com/office/drawing/2014/main" id="{14589B92-883B-B624-DD91-4C1ACE23681C}"/>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59" name="Text Box 2">
          <a:extLst>
            <a:ext uri="{FF2B5EF4-FFF2-40B4-BE49-F238E27FC236}">
              <a16:creationId xmlns:a16="http://schemas.microsoft.com/office/drawing/2014/main" id="{1F94753A-C128-CC28-CD65-CED36B49449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60" name="Text Box 6">
          <a:extLst>
            <a:ext uri="{FF2B5EF4-FFF2-40B4-BE49-F238E27FC236}">
              <a16:creationId xmlns:a16="http://schemas.microsoft.com/office/drawing/2014/main" id="{B1083E16-8126-E548-E96A-6CA7E79323E2}"/>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61" name="Text Box 2">
          <a:extLst>
            <a:ext uri="{FF2B5EF4-FFF2-40B4-BE49-F238E27FC236}">
              <a16:creationId xmlns:a16="http://schemas.microsoft.com/office/drawing/2014/main" id="{339E98EA-06A2-9403-C547-86DCAE7DA090}"/>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62" name="Text Box 2">
          <a:extLst>
            <a:ext uri="{FF2B5EF4-FFF2-40B4-BE49-F238E27FC236}">
              <a16:creationId xmlns:a16="http://schemas.microsoft.com/office/drawing/2014/main" id="{B17C9390-0C83-CCEC-41AD-A72514647FF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63" name="Text Box 2">
          <a:extLst>
            <a:ext uri="{FF2B5EF4-FFF2-40B4-BE49-F238E27FC236}">
              <a16:creationId xmlns:a16="http://schemas.microsoft.com/office/drawing/2014/main" id="{4370C930-34A0-D73C-6862-05E0E93A743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64" name="Text Box 6">
          <a:extLst>
            <a:ext uri="{FF2B5EF4-FFF2-40B4-BE49-F238E27FC236}">
              <a16:creationId xmlns:a16="http://schemas.microsoft.com/office/drawing/2014/main" id="{C810B54F-FC61-1ECC-D20D-63C1F1928617}"/>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65" name="Text Box 2">
          <a:extLst>
            <a:ext uri="{FF2B5EF4-FFF2-40B4-BE49-F238E27FC236}">
              <a16:creationId xmlns:a16="http://schemas.microsoft.com/office/drawing/2014/main" id="{5DBC94E5-5205-09DE-B1EE-B0D05DD4C67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66" name="Text Box 2">
          <a:extLst>
            <a:ext uri="{FF2B5EF4-FFF2-40B4-BE49-F238E27FC236}">
              <a16:creationId xmlns:a16="http://schemas.microsoft.com/office/drawing/2014/main" id="{1CBB0C38-57A3-E360-2B47-25D15317D608}"/>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67" name="Text Box 2">
          <a:extLst>
            <a:ext uri="{FF2B5EF4-FFF2-40B4-BE49-F238E27FC236}">
              <a16:creationId xmlns:a16="http://schemas.microsoft.com/office/drawing/2014/main" id="{32535B15-0636-663A-49F7-5E4E3152F8CA}"/>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68" name="Text Box 6">
          <a:extLst>
            <a:ext uri="{FF2B5EF4-FFF2-40B4-BE49-F238E27FC236}">
              <a16:creationId xmlns:a16="http://schemas.microsoft.com/office/drawing/2014/main" id="{F3A40B96-A7AF-0831-7AD9-73F7170DC78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69" name="Text Box 2">
          <a:extLst>
            <a:ext uri="{FF2B5EF4-FFF2-40B4-BE49-F238E27FC236}">
              <a16:creationId xmlns:a16="http://schemas.microsoft.com/office/drawing/2014/main" id="{4FD9E1F8-768D-E7EF-D832-B0C60ED5D125}"/>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70" name="Text Box 2">
          <a:extLst>
            <a:ext uri="{FF2B5EF4-FFF2-40B4-BE49-F238E27FC236}">
              <a16:creationId xmlns:a16="http://schemas.microsoft.com/office/drawing/2014/main" id="{BFB50664-73EC-EA64-8952-EDF17A97CDE7}"/>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71" name="Text Box 2">
          <a:extLst>
            <a:ext uri="{FF2B5EF4-FFF2-40B4-BE49-F238E27FC236}">
              <a16:creationId xmlns:a16="http://schemas.microsoft.com/office/drawing/2014/main" id="{8BAC9A40-ECB5-BA84-DE60-3B745E785E4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72" name="Text Box 6">
          <a:extLst>
            <a:ext uri="{FF2B5EF4-FFF2-40B4-BE49-F238E27FC236}">
              <a16:creationId xmlns:a16="http://schemas.microsoft.com/office/drawing/2014/main" id="{145357F4-0E51-DB5E-1B9F-B4125D0CF62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73" name="Text Box 2">
          <a:extLst>
            <a:ext uri="{FF2B5EF4-FFF2-40B4-BE49-F238E27FC236}">
              <a16:creationId xmlns:a16="http://schemas.microsoft.com/office/drawing/2014/main" id="{E32D32E3-5187-A545-E364-9E30751E1647}"/>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74" name="Text Box 2">
          <a:extLst>
            <a:ext uri="{FF2B5EF4-FFF2-40B4-BE49-F238E27FC236}">
              <a16:creationId xmlns:a16="http://schemas.microsoft.com/office/drawing/2014/main" id="{95BC0CD7-057C-879C-A422-7DFE55352912}"/>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75" name="Text Box 2">
          <a:extLst>
            <a:ext uri="{FF2B5EF4-FFF2-40B4-BE49-F238E27FC236}">
              <a16:creationId xmlns:a16="http://schemas.microsoft.com/office/drawing/2014/main" id="{7351C861-DF06-4332-2C61-4EEAB8ECACA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76" name="Text Box 6">
          <a:extLst>
            <a:ext uri="{FF2B5EF4-FFF2-40B4-BE49-F238E27FC236}">
              <a16:creationId xmlns:a16="http://schemas.microsoft.com/office/drawing/2014/main" id="{70205CC0-E077-41DC-642F-74237111D1A5}"/>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77" name="Text Box 2">
          <a:extLst>
            <a:ext uri="{FF2B5EF4-FFF2-40B4-BE49-F238E27FC236}">
              <a16:creationId xmlns:a16="http://schemas.microsoft.com/office/drawing/2014/main" id="{B2A4CF50-3801-1B3D-9DFA-7BF0675E48CA}"/>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78" name="Text Box 2">
          <a:extLst>
            <a:ext uri="{FF2B5EF4-FFF2-40B4-BE49-F238E27FC236}">
              <a16:creationId xmlns:a16="http://schemas.microsoft.com/office/drawing/2014/main" id="{96AC8AFA-F64B-B386-1401-0E756926E3D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79" name="Text Box 2">
          <a:extLst>
            <a:ext uri="{FF2B5EF4-FFF2-40B4-BE49-F238E27FC236}">
              <a16:creationId xmlns:a16="http://schemas.microsoft.com/office/drawing/2014/main" id="{6BC147BF-0BF0-C576-A77A-CC1C9F681BFB}"/>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80" name="Text Box 6">
          <a:extLst>
            <a:ext uri="{FF2B5EF4-FFF2-40B4-BE49-F238E27FC236}">
              <a16:creationId xmlns:a16="http://schemas.microsoft.com/office/drawing/2014/main" id="{4FABDC40-30CB-945D-7C11-A728F296B0F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81" name="Text Box 2">
          <a:extLst>
            <a:ext uri="{FF2B5EF4-FFF2-40B4-BE49-F238E27FC236}">
              <a16:creationId xmlns:a16="http://schemas.microsoft.com/office/drawing/2014/main" id="{3E054E7E-4D40-B425-9CB4-9859EC25D62C}"/>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82" name="Text Box 2">
          <a:extLst>
            <a:ext uri="{FF2B5EF4-FFF2-40B4-BE49-F238E27FC236}">
              <a16:creationId xmlns:a16="http://schemas.microsoft.com/office/drawing/2014/main" id="{1155F7E5-9B92-084E-8DD8-8443E62D29D0}"/>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83" name="Text Box 2">
          <a:extLst>
            <a:ext uri="{FF2B5EF4-FFF2-40B4-BE49-F238E27FC236}">
              <a16:creationId xmlns:a16="http://schemas.microsoft.com/office/drawing/2014/main" id="{E57CFA91-9A01-A8CF-F4D7-D186D0C7926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84" name="Text Box 6">
          <a:extLst>
            <a:ext uri="{FF2B5EF4-FFF2-40B4-BE49-F238E27FC236}">
              <a16:creationId xmlns:a16="http://schemas.microsoft.com/office/drawing/2014/main" id="{90CEE618-5835-56B9-CCB7-88DDA4150BC5}"/>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85" name="Text Box 2">
          <a:extLst>
            <a:ext uri="{FF2B5EF4-FFF2-40B4-BE49-F238E27FC236}">
              <a16:creationId xmlns:a16="http://schemas.microsoft.com/office/drawing/2014/main" id="{1E7AB9F5-35C0-CD15-CC0B-4B4A374ED25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86" name="Text Box 2">
          <a:extLst>
            <a:ext uri="{FF2B5EF4-FFF2-40B4-BE49-F238E27FC236}">
              <a16:creationId xmlns:a16="http://schemas.microsoft.com/office/drawing/2014/main" id="{6AEF8EF7-90B9-B026-AAC8-AC9F2448196A}"/>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87" name="Text Box 2">
          <a:extLst>
            <a:ext uri="{FF2B5EF4-FFF2-40B4-BE49-F238E27FC236}">
              <a16:creationId xmlns:a16="http://schemas.microsoft.com/office/drawing/2014/main" id="{FE47AD4A-D8F9-8348-B88A-7924ECFC570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88" name="Text Box 6">
          <a:extLst>
            <a:ext uri="{FF2B5EF4-FFF2-40B4-BE49-F238E27FC236}">
              <a16:creationId xmlns:a16="http://schemas.microsoft.com/office/drawing/2014/main" id="{CCD83212-8E32-8A28-0C3B-D45F07185AF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89" name="Text Box 2">
          <a:extLst>
            <a:ext uri="{FF2B5EF4-FFF2-40B4-BE49-F238E27FC236}">
              <a16:creationId xmlns:a16="http://schemas.microsoft.com/office/drawing/2014/main" id="{637FA3E5-EB9A-1EDD-E14A-574CA53BF8B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90" name="Text Box 2">
          <a:extLst>
            <a:ext uri="{FF2B5EF4-FFF2-40B4-BE49-F238E27FC236}">
              <a16:creationId xmlns:a16="http://schemas.microsoft.com/office/drawing/2014/main" id="{6245EFF9-FF9B-AF91-2789-B11B07309871}"/>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91" name="Text Box 2">
          <a:extLst>
            <a:ext uri="{FF2B5EF4-FFF2-40B4-BE49-F238E27FC236}">
              <a16:creationId xmlns:a16="http://schemas.microsoft.com/office/drawing/2014/main" id="{6FA95EB2-73A2-D85C-7803-A6646D47FC0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92" name="Text Box 6">
          <a:extLst>
            <a:ext uri="{FF2B5EF4-FFF2-40B4-BE49-F238E27FC236}">
              <a16:creationId xmlns:a16="http://schemas.microsoft.com/office/drawing/2014/main" id="{CB20DB17-7326-68AA-40F8-C81B7171C1B6}"/>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93" name="Text Box 2">
          <a:extLst>
            <a:ext uri="{FF2B5EF4-FFF2-40B4-BE49-F238E27FC236}">
              <a16:creationId xmlns:a16="http://schemas.microsoft.com/office/drawing/2014/main" id="{EA35349F-72EA-5DDD-F33B-3A81CB135F1C}"/>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94" name="Text Box 2">
          <a:extLst>
            <a:ext uri="{FF2B5EF4-FFF2-40B4-BE49-F238E27FC236}">
              <a16:creationId xmlns:a16="http://schemas.microsoft.com/office/drawing/2014/main" id="{93F91DEA-0B27-2105-89B6-0241FF030AA9}"/>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95" name="Text Box 2">
          <a:extLst>
            <a:ext uri="{FF2B5EF4-FFF2-40B4-BE49-F238E27FC236}">
              <a16:creationId xmlns:a16="http://schemas.microsoft.com/office/drawing/2014/main" id="{D5243133-8EA6-D351-169B-BEB1FB4682E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96" name="Text Box 6">
          <a:extLst>
            <a:ext uri="{FF2B5EF4-FFF2-40B4-BE49-F238E27FC236}">
              <a16:creationId xmlns:a16="http://schemas.microsoft.com/office/drawing/2014/main" id="{15BCBD6B-29B7-2E45-4090-43053866C66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97" name="Text Box 2">
          <a:extLst>
            <a:ext uri="{FF2B5EF4-FFF2-40B4-BE49-F238E27FC236}">
              <a16:creationId xmlns:a16="http://schemas.microsoft.com/office/drawing/2014/main" id="{17D624AD-70B1-0609-8286-08ECE56C040D}"/>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098" name="Text Box 2">
          <a:extLst>
            <a:ext uri="{FF2B5EF4-FFF2-40B4-BE49-F238E27FC236}">
              <a16:creationId xmlns:a16="http://schemas.microsoft.com/office/drawing/2014/main" id="{8C7B3F61-B669-0924-5269-D56506860A49}"/>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099" name="Text Box 2">
          <a:extLst>
            <a:ext uri="{FF2B5EF4-FFF2-40B4-BE49-F238E27FC236}">
              <a16:creationId xmlns:a16="http://schemas.microsoft.com/office/drawing/2014/main" id="{786D24E5-352D-40E9-EF08-3CDE45AB301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00" name="Text Box 6">
          <a:extLst>
            <a:ext uri="{FF2B5EF4-FFF2-40B4-BE49-F238E27FC236}">
              <a16:creationId xmlns:a16="http://schemas.microsoft.com/office/drawing/2014/main" id="{BA72A0B4-B06F-BD8E-1F84-8ED76040DAB9}"/>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01" name="Text Box 2">
          <a:extLst>
            <a:ext uri="{FF2B5EF4-FFF2-40B4-BE49-F238E27FC236}">
              <a16:creationId xmlns:a16="http://schemas.microsoft.com/office/drawing/2014/main" id="{E3CDF28B-8AFE-F271-EC2F-CC46952939C5}"/>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02" name="Text Box 2">
          <a:extLst>
            <a:ext uri="{FF2B5EF4-FFF2-40B4-BE49-F238E27FC236}">
              <a16:creationId xmlns:a16="http://schemas.microsoft.com/office/drawing/2014/main" id="{32E876A3-1841-A425-DB88-2FEF2DDA9B5B}"/>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03" name="Text Box 2">
          <a:extLst>
            <a:ext uri="{FF2B5EF4-FFF2-40B4-BE49-F238E27FC236}">
              <a16:creationId xmlns:a16="http://schemas.microsoft.com/office/drawing/2014/main" id="{0422D505-D765-67F3-52B9-7607DACF06F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04" name="Text Box 6">
          <a:extLst>
            <a:ext uri="{FF2B5EF4-FFF2-40B4-BE49-F238E27FC236}">
              <a16:creationId xmlns:a16="http://schemas.microsoft.com/office/drawing/2014/main" id="{7B4BAA1F-BE5A-A8A5-9D2E-B5C871966122}"/>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05" name="Text Box 2">
          <a:extLst>
            <a:ext uri="{FF2B5EF4-FFF2-40B4-BE49-F238E27FC236}">
              <a16:creationId xmlns:a16="http://schemas.microsoft.com/office/drawing/2014/main" id="{B9A11A86-ACF5-09B6-E586-7BB7BA45AB2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06" name="Text Box 2">
          <a:extLst>
            <a:ext uri="{FF2B5EF4-FFF2-40B4-BE49-F238E27FC236}">
              <a16:creationId xmlns:a16="http://schemas.microsoft.com/office/drawing/2014/main" id="{AE7EFFB9-D614-6A8B-D312-B4552D0B741D}"/>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07" name="Text Box 2">
          <a:extLst>
            <a:ext uri="{FF2B5EF4-FFF2-40B4-BE49-F238E27FC236}">
              <a16:creationId xmlns:a16="http://schemas.microsoft.com/office/drawing/2014/main" id="{936FC35C-F348-9530-A89C-D76ABB71BC3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08" name="Text Box 6">
          <a:extLst>
            <a:ext uri="{FF2B5EF4-FFF2-40B4-BE49-F238E27FC236}">
              <a16:creationId xmlns:a16="http://schemas.microsoft.com/office/drawing/2014/main" id="{5298472B-9685-8F25-2367-80DFF0478A99}"/>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09" name="Text Box 2">
          <a:extLst>
            <a:ext uri="{FF2B5EF4-FFF2-40B4-BE49-F238E27FC236}">
              <a16:creationId xmlns:a16="http://schemas.microsoft.com/office/drawing/2014/main" id="{24DABEF8-A80A-452D-9399-0714903A8B9D}"/>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10" name="Text Box 2">
          <a:extLst>
            <a:ext uri="{FF2B5EF4-FFF2-40B4-BE49-F238E27FC236}">
              <a16:creationId xmlns:a16="http://schemas.microsoft.com/office/drawing/2014/main" id="{205B04D4-8108-339A-9566-E6CBB6DC71E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11" name="Text Box 2">
          <a:extLst>
            <a:ext uri="{FF2B5EF4-FFF2-40B4-BE49-F238E27FC236}">
              <a16:creationId xmlns:a16="http://schemas.microsoft.com/office/drawing/2014/main" id="{7B382A5A-288F-AE46-ED10-94F0C70C2E0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12" name="Text Box 6">
          <a:extLst>
            <a:ext uri="{FF2B5EF4-FFF2-40B4-BE49-F238E27FC236}">
              <a16:creationId xmlns:a16="http://schemas.microsoft.com/office/drawing/2014/main" id="{834EF564-6929-2F93-5B96-5196B149933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13" name="Text Box 2">
          <a:extLst>
            <a:ext uri="{FF2B5EF4-FFF2-40B4-BE49-F238E27FC236}">
              <a16:creationId xmlns:a16="http://schemas.microsoft.com/office/drawing/2014/main" id="{E734567A-1238-8B9D-ACC4-9CC79DAD4F6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14" name="Text Box 2">
          <a:extLst>
            <a:ext uri="{FF2B5EF4-FFF2-40B4-BE49-F238E27FC236}">
              <a16:creationId xmlns:a16="http://schemas.microsoft.com/office/drawing/2014/main" id="{17714E48-69C3-D8F7-84F8-E90CF09E1B6C}"/>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15" name="Text Box 2">
          <a:extLst>
            <a:ext uri="{FF2B5EF4-FFF2-40B4-BE49-F238E27FC236}">
              <a16:creationId xmlns:a16="http://schemas.microsoft.com/office/drawing/2014/main" id="{4CEA71E0-CA29-A888-3AF3-F1986FB0EB4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16" name="Text Box 6">
          <a:extLst>
            <a:ext uri="{FF2B5EF4-FFF2-40B4-BE49-F238E27FC236}">
              <a16:creationId xmlns:a16="http://schemas.microsoft.com/office/drawing/2014/main" id="{8ED07528-DB95-7241-B5DC-7283B847025A}"/>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17" name="Text Box 2">
          <a:extLst>
            <a:ext uri="{FF2B5EF4-FFF2-40B4-BE49-F238E27FC236}">
              <a16:creationId xmlns:a16="http://schemas.microsoft.com/office/drawing/2014/main" id="{3EBF53A6-2220-AAC9-9553-B3DA47EE4DC6}"/>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18" name="Text Box 2">
          <a:extLst>
            <a:ext uri="{FF2B5EF4-FFF2-40B4-BE49-F238E27FC236}">
              <a16:creationId xmlns:a16="http://schemas.microsoft.com/office/drawing/2014/main" id="{9DF560E2-F2A5-58C1-0333-2180357692C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19" name="Text Box 2">
          <a:extLst>
            <a:ext uri="{FF2B5EF4-FFF2-40B4-BE49-F238E27FC236}">
              <a16:creationId xmlns:a16="http://schemas.microsoft.com/office/drawing/2014/main" id="{3608C058-5E29-FAD2-451A-06FAF8289E9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20" name="Text Box 6">
          <a:extLst>
            <a:ext uri="{FF2B5EF4-FFF2-40B4-BE49-F238E27FC236}">
              <a16:creationId xmlns:a16="http://schemas.microsoft.com/office/drawing/2014/main" id="{4B001D61-BC9F-2C76-2907-A88F1B54F512}"/>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21" name="Text Box 2">
          <a:extLst>
            <a:ext uri="{FF2B5EF4-FFF2-40B4-BE49-F238E27FC236}">
              <a16:creationId xmlns:a16="http://schemas.microsoft.com/office/drawing/2014/main" id="{3073BF2C-1FF0-CF8C-96A0-6B72C4F9B39D}"/>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22" name="Text Box 2">
          <a:extLst>
            <a:ext uri="{FF2B5EF4-FFF2-40B4-BE49-F238E27FC236}">
              <a16:creationId xmlns:a16="http://schemas.microsoft.com/office/drawing/2014/main" id="{3ADC6244-01F4-0D5B-638A-F5B560926D14}"/>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23" name="Text Box 2">
          <a:extLst>
            <a:ext uri="{FF2B5EF4-FFF2-40B4-BE49-F238E27FC236}">
              <a16:creationId xmlns:a16="http://schemas.microsoft.com/office/drawing/2014/main" id="{98E4E3DC-B763-E71B-26B7-135F5AF17C06}"/>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24" name="Text Box 2">
          <a:extLst>
            <a:ext uri="{FF2B5EF4-FFF2-40B4-BE49-F238E27FC236}">
              <a16:creationId xmlns:a16="http://schemas.microsoft.com/office/drawing/2014/main" id="{107BB1E1-9E33-C3F6-2626-D29B793B4AAC}"/>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25" name="Text Box 6">
          <a:extLst>
            <a:ext uri="{FF2B5EF4-FFF2-40B4-BE49-F238E27FC236}">
              <a16:creationId xmlns:a16="http://schemas.microsoft.com/office/drawing/2014/main" id="{BA1486B8-25BC-E05B-73DB-9757CC494654}"/>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26" name="Text Box 2">
          <a:extLst>
            <a:ext uri="{FF2B5EF4-FFF2-40B4-BE49-F238E27FC236}">
              <a16:creationId xmlns:a16="http://schemas.microsoft.com/office/drawing/2014/main" id="{FE365C46-439B-2CB1-DC31-5BB9E4B65CFF}"/>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167640</xdr:rowOff>
    </xdr:to>
    <xdr:sp macro="" textlink="">
      <xdr:nvSpPr>
        <xdr:cNvPr id="2474127" name="Text Box 2">
          <a:extLst>
            <a:ext uri="{FF2B5EF4-FFF2-40B4-BE49-F238E27FC236}">
              <a16:creationId xmlns:a16="http://schemas.microsoft.com/office/drawing/2014/main" id="{0441C4A8-8A34-5A17-6374-05C62A5EC420}"/>
            </a:ext>
          </a:extLst>
        </xdr:cNvPr>
        <xdr:cNvSpPr txBox="1">
          <a:spLocks noChangeArrowheads="1"/>
        </xdr:cNvSpPr>
      </xdr:nvSpPr>
      <xdr:spPr bwMode="auto">
        <a:xfrm>
          <a:off x="3223260" y="102991920"/>
          <a:ext cx="2286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28" name="Text Box 2">
          <a:extLst>
            <a:ext uri="{FF2B5EF4-FFF2-40B4-BE49-F238E27FC236}">
              <a16:creationId xmlns:a16="http://schemas.microsoft.com/office/drawing/2014/main" id="{1ED85BDE-D138-CE92-E6C9-8BF5DEFE47C0}"/>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29" name="Text Box 2">
          <a:extLst>
            <a:ext uri="{FF2B5EF4-FFF2-40B4-BE49-F238E27FC236}">
              <a16:creationId xmlns:a16="http://schemas.microsoft.com/office/drawing/2014/main" id="{D300E117-2D1D-51E3-A12B-839D9FE8812F}"/>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30" name="Text Box 2">
          <a:extLst>
            <a:ext uri="{FF2B5EF4-FFF2-40B4-BE49-F238E27FC236}">
              <a16:creationId xmlns:a16="http://schemas.microsoft.com/office/drawing/2014/main" id="{0D6D3497-7912-B1A0-375C-76FE3CF9A971}"/>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31" name="Text Box 6">
          <a:extLst>
            <a:ext uri="{FF2B5EF4-FFF2-40B4-BE49-F238E27FC236}">
              <a16:creationId xmlns:a16="http://schemas.microsoft.com/office/drawing/2014/main" id="{C9D511F3-02FF-77A4-3DCE-1A43C0F5AB71}"/>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32" name="Text Box 2">
          <a:extLst>
            <a:ext uri="{FF2B5EF4-FFF2-40B4-BE49-F238E27FC236}">
              <a16:creationId xmlns:a16="http://schemas.microsoft.com/office/drawing/2014/main" id="{F68F7EC8-CB3D-F1D7-2E20-AEA5888CB068}"/>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167640</xdr:rowOff>
    </xdr:to>
    <xdr:sp macro="" textlink="">
      <xdr:nvSpPr>
        <xdr:cNvPr id="2474133" name="Text Box 2">
          <a:extLst>
            <a:ext uri="{FF2B5EF4-FFF2-40B4-BE49-F238E27FC236}">
              <a16:creationId xmlns:a16="http://schemas.microsoft.com/office/drawing/2014/main" id="{3551C9F8-8400-140D-59FB-06BB0E954550}"/>
            </a:ext>
          </a:extLst>
        </xdr:cNvPr>
        <xdr:cNvSpPr txBox="1">
          <a:spLocks noChangeArrowheads="1"/>
        </xdr:cNvSpPr>
      </xdr:nvSpPr>
      <xdr:spPr bwMode="auto">
        <a:xfrm>
          <a:off x="3223260" y="102991920"/>
          <a:ext cx="2286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34" name="Text Box 2">
          <a:extLst>
            <a:ext uri="{FF2B5EF4-FFF2-40B4-BE49-F238E27FC236}">
              <a16:creationId xmlns:a16="http://schemas.microsoft.com/office/drawing/2014/main" id="{7EF99963-449A-664F-6DBF-E4C2BA4E603C}"/>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35" name="Text Box 2">
          <a:extLst>
            <a:ext uri="{FF2B5EF4-FFF2-40B4-BE49-F238E27FC236}">
              <a16:creationId xmlns:a16="http://schemas.microsoft.com/office/drawing/2014/main" id="{25F45430-DA01-2EF4-98FD-6813D2BF87A2}"/>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36" name="Text Box 2">
          <a:extLst>
            <a:ext uri="{FF2B5EF4-FFF2-40B4-BE49-F238E27FC236}">
              <a16:creationId xmlns:a16="http://schemas.microsoft.com/office/drawing/2014/main" id="{6A2C2783-EC49-155C-E3DD-A8F935BACE83}"/>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37" name="Text Box 6">
          <a:extLst>
            <a:ext uri="{FF2B5EF4-FFF2-40B4-BE49-F238E27FC236}">
              <a16:creationId xmlns:a16="http://schemas.microsoft.com/office/drawing/2014/main" id="{A798E738-F1B4-9FBF-1EF0-5460AC1FC88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38" name="Text Box 2">
          <a:extLst>
            <a:ext uri="{FF2B5EF4-FFF2-40B4-BE49-F238E27FC236}">
              <a16:creationId xmlns:a16="http://schemas.microsoft.com/office/drawing/2014/main" id="{0555934E-3589-0E36-AC98-4C5F6451C8E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139" name="Text Box 2">
          <a:extLst>
            <a:ext uri="{FF2B5EF4-FFF2-40B4-BE49-F238E27FC236}">
              <a16:creationId xmlns:a16="http://schemas.microsoft.com/office/drawing/2014/main" id="{2F65AB2F-7F6F-92AF-7F3A-0E8DB7AF3BE2}"/>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40" name="Text Box 2">
          <a:extLst>
            <a:ext uri="{FF2B5EF4-FFF2-40B4-BE49-F238E27FC236}">
              <a16:creationId xmlns:a16="http://schemas.microsoft.com/office/drawing/2014/main" id="{F0116485-C8D2-6B74-A9EE-DADBE4A3842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41" name="Text Box 2">
          <a:extLst>
            <a:ext uri="{FF2B5EF4-FFF2-40B4-BE49-F238E27FC236}">
              <a16:creationId xmlns:a16="http://schemas.microsoft.com/office/drawing/2014/main" id="{9DA58B89-5AB3-B755-F633-211B6D8E516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42" name="Text Box 2">
          <a:extLst>
            <a:ext uri="{FF2B5EF4-FFF2-40B4-BE49-F238E27FC236}">
              <a16:creationId xmlns:a16="http://schemas.microsoft.com/office/drawing/2014/main" id="{6E8833B2-03A8-4BDC-95F8-BC9696ACCF8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4143" name="Text Box 6">
          <a:extLst>
            <a:ext uri="{FF2B5EF4-FFF2-40B4-BE49-F238E27FC236}">
              <a16:creationId xmlns:a16="http://schemas.microsoft.com/office/drawing/2014/main" id="{6EFEABB2-7B8B-9C3F-C417-91B7E8C7340B}"/>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4144" name="Text Box 2">
          <a:extLst>
            <a:ext uri="{FF2B5EF4-FFF2-40B4-BE49-F238E27FC236}">
              <a16:creationId xmlns:a16="http://schemas.microsoft.com/office/drawing/2014/main" id="{B20C7D5C-D58C-06DF-2E2E-718907B95BE4}"/>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45" name="Text Box 2">
          <a:extLst>
            <a:ext uri="{FF2B5EF4-FFF2-40B4-BE49-F238E27FC236}">
              <a16:creationId xmlns:a16="http://schemas.microsoft.com/office/drawing/2014/main" id="{1C585A34-FBFF-81D5-00F5-0875677F0AD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4146" name="Text Box 2">
          <a:extLst>
            <a:ext uri="{FF2B5EF4-FFF2-40B4-BE49-F238E27FC236}">
              <a16:creationId xmlns:a16="http://schemas.microsoft.com/office/drawing/2014/main" id="{046D1A8D-9173-4DAA-B412-B5E4046B860E}"/>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4147" name="Text Box 2">
          <a:extLst>
            <a:ext uri="{FF2B5EF4-FFF2-40B4-BE49-F238E27FC236}">
              <a16:creationId xmlns:a16="http://schemas.microsoft.com/office/drawing/2014/main" id="{4D47B949-5072-76A1-8C50-1C2B2EEB42EC}"/>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48" name="Text Box 6">
          <a:extLst>
            <a:ext uri="{FF2B5EF4-FFF2-40B4-BE49-F238E27FC236}">
              <a16:creationId xmlns:a16="http://schemas.microsoft.com/office/drawing/2014/main" id="{56D8E854-7160-A56B-D5A0-49B6C5A6883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49" name="Text Box 2">
          <a:extLst>
            <a:ext uri="{FF2B5EF4-FFF2-40B4-BE49-F238E27FC236}">
              <a16:creationId xmlns:a16="http://schemas.microsoft.com/office/drawing/2014/main" id="{229FDD36-A8E9-373C-DCB8-F1D2DEA97700}"/>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50" name="Text Box 2">
          <a:extLst>
            <a:ext uri="{FF2B5EF4-FFF2-40B4-BE49-F238E27FC236}">
              <a16:creationId xmlns:a16="http://schemas.microsoft.com/office/drawing/2014/main" id="{313428EF-31B5-7103-A36F-F5599A0EA31D}"/>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51" name="Text Box 2">
          <a:extLst>
            <a:ext uri="{FF2B5EF4-FFF2-40B4-BE49-F238E27FC236}">
              <a16:creationId xmlns:a16="http://schemas.microsoft.com/office/drawing/2014/main" id="{281B004E-7835-1A72-C0D4-00815AE6467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52" name="Text Box 2">
          <a:extLst>
            <a:ext uri="{FF2B5EF4-FFF2-40B4-BE49-F238E27FC236}">
              <a16:creationId xmlns:a16="http://schemas.microsoft.com/office/drawing/2014/main" id="{140635F8-7034-C371-6DD5-B7DBE02EA796}"/>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53" name="Text Box 6">
          <a:extLst>
            <a:ext uri="{FF2B5EF4-FFF2-40B4-BE49-F238E27FC236}">
              <a16:creationId xmlns:a16="http://schemas.microsoft.com/office/drawing/2014/main" id="{762C9501-0F3A-75BE-BD9A-ABBC73480A4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54" name="Text Box 2">
          <a:extLst>
            <a:ext uri="{FF2B5EF4-FFF2-40B4-BE49-F238E27FC236}">
              <a16:creationId xmlns:a16="http://schemas.microsoft.com/office/drawing/2014/main" id="{4213D5B8-5082-0249-44FF-2372BACC253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55" name="Text Box 2">
          <a:extLst>
            <a:ext uri="{FF2B5EF4-FFF2-40B4-BE49-F238E27FC236}">
              <a16:creationId xmlns:a16="http://schemas.microsoft.com/office/drawing/2014/main" id="{3CA4CF48-3B8D-6366-99C9-50EBD7EE67B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56" name="Text Box 2">
          <a:extLst>
            <a:ext uri="{FF2B5EF4-FFF2-40B4-BE49-F238E27FC236}">
              <a16:creationId xmlns:a16="http://schemas.microsoft.com/office/drawing/2014/main" id="{D1ACBA3E-7F7D-1B37-25AA-9C96B0F4549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57" name="Text Box 2">
          <a:extLst>
            <a:ext uri="{FF2B5EF4-FFF2-40B4-BE49-F238E27FC236}">
              <a16:creationId xmlns:a16="http://schemas.microsoft.com/office/drawing/2014/main" id="{E2B35277-2FDA-FB5D-B7C7-DCB5470A57FC}"/>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58" name="Text Box 2">
          <a:extLst>
            <a:ext uri="{FF2B5EF4-FFF2-40B4-BE49-F238E27FC236}">
              <a16:creationId xmlns:a16="http://schemas.microsoft.com/office/drawing/2014/main" id="{41136FD2-5B23-3EDB-645B-A7229566177E}"/>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59" name="Text Box 2">
          <a:extLst>
            <a:ext uri="{FF2B5EF4-FFF2-40B4-BE49-F238E27FC236}">
              <a16:creationId xmlns:a16="http://schemas.microsoft.com/office/drawing/2014/main" id="{08689672-AC15-4AE7-83F6-8DBF53DBFDAD}"/>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60" name="Text Box 2">
          <a:extLst>
            <a:ext uri="{FF2B5EF4-FFF2-40B4-BE49-F238E27FC236}">
              <a16:creationId xmlns:a16="http://schemas.microsoft.com/office/drawing/2014/main" id="{B984A686-3AAB-65AF-8656-F1572A841EA1}"/>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161" name="Text Box 2">
          <a:extLst>
            <a:ext uri="{FF2B5EF4-FFF2-40B4-BE49-F238E27FC236}">
              <a16:creationId xmlns:a16="http://schemas.microsoft.com/office/drawing/2014/main" id="{EC196878-98F0-7676-5E57-C73982E94EB3}"/>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62" name="Text Box 2">
          <a:extLst>
            <a:ext uri="{FF2B5EF4-FFF2-40B4-BE49-F238E27FC236}">
              <a16:creationId xmlns:a16="http://schemas.microsoft.com/office/drawing/2014/main" id="{6C9CC7F1-BD92-86CE-4571-E6609E86FE6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163" name="Text Box 2">
          <a:extLst>
            <a:ext uri="{FF2B5EF4-FFF2-40B4-BE49-F238E27FC236}">
              <a16:creationId xmlns:a16="http://schemas.microsoft.com/office/drawing/2014/main" id="{F3821B18-EA00-7C67-6FEE-62C1666218D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167640</xdr:rowOff>
    </xdr:to>
    <xdr:sp macro="" textlink="">
      <xdr:nvSpPr>
        <xdr:cNvPr id="2474164" name="Text Box 2">
          <a:extLst>
            <a:ext uri="{FF2B5EF4-FFF2-40B4-BE49-F238E27FC236}">
              <a16:creationId xmlns:a16="http://schemas.microsoft.com/office/drawing/2014/main" id="{3FAF0EE9-6464-1A60-652C-216F6DD13EB3}"/>
            </a:ext>
          </a:extLst>
        </xdr:cNvPr>
        <xdr:cNvSpPr txBox="1">
          <a:spLocks noChangeArrowheads="1"/>
        </xdr:cNvSpPr>
      </xdr:nvSpPr>
      <xdr:spPr bwMode="auto">
        <a:xfrm>
          <a:off x="3223260" y="102991920"/>
          <a:ext cx="2286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167640</xdr:rowOff>
    </xdr:to>
    <xdr:sp macro="" textlink="">
      <xdr:nvSpPr>
        <xdr:cNvPr id="2474165" name="Text Box 2">
          <a:extLst>
            <a:ext uri="{FF2B5EF4-FFF2-40B4-BE49-F238E27FC236}">
              <a16:creationId xmlns:a16="http://schemas.microsoft.com/office/drawing/2014/main" id="{60C62114-415D-CE6B-9E04-2035C0753E6B}"/>
            </a:ext>
          </a:extLst>
        </xdr:cNvPr>
        <xdr:cNvSpPr txBox="1">
          <a:spLocks noChangeArrowheads="1"/>
        </xdr:cNvSpPr>
      </xdr:nvSpPr>
      <xdr:spPr bwMode="auto">
        <a:xfrm>
          <a:off x="3223260" y="102991920"/>
          <a:ext cx="2286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66" name="Text Box 6">
          <a:extLst>
            <a:ext uri="{FF2B5EF4-FFF2-40B4-BE49-F238E27FC236}">
              <a16:creationId xmlns:a16="http://schemas.microsoft.com/office/drawing/2014/main" id="{1D0BC6EA-3F8E-8B96-9934-C2A9ED8EA0D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67" name="Text Box 2">
          <a:extLst>
            <a:ext uri="{FF2B5EF4-FFF2-40B4-BE49-F238E27FC236}">
              <a16:creationId xmlns:a16="http://schemas.microsoft.com/office/drawing/2014/main" id="{6E7DE22A-9FC3-EECD-89EF-706D57ADAB68}"/>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168" name="Text Box 2">
          <a:extLst>
            <a:ext uri="{FF2B5EF4-FFF2-40B4-BE49-F238E27FC236}">
              <a16:creationId xmlns:a16="http://schemas.microsoft.com/office/drawing/2014/main" id="{17092867-0BD5-3868-72C4-2488082EE439}"/>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69" name="Text Box 2">
          <a:extLst>
            <a:ext uri="{FF2B5EF4-FFF2-40B4-BE49-F238E27FC236}">
              <a16:creationId xmlns:a16="http://schemas.microsoft.com/office/drawing/2014/main" id="{B3F692B3-CFA4-05AB-33E1-0B17566B380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170" name="Text Box 2">
          <a:extLst>
            <a:ext uri="{FF2B5EF4-FFF2-40B4-BE49-F238E27FC236}">
              <a16:creationId xmlns:a16="http://schemas.microsoft.com/office/drawing/2014/main" id="{090F1D81-01C2-52C8-D663-57DDD729B3F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358140</xdr:colOff>
      <xdr:row>178</xdr:row>
      <xdr:rowOff>0</xdr:rowOff>
    </xdr:from>
    <xdr:to>
      <xdr:col>14</xdr:col>
      <xdr:colOff>15240</xdr:colOff>
      <xdr:row>179</xdr:row>
      <xdr:rowOff>167640</xdr:rowOff>
    </xdr:to>
    <xdr:sp macro="" textlink="">
      <xdr:nvSpPr>
        <xdr:cNvPr id="2474171" name="Text Box 2">
          <a:extLst>
            <a:ext uri="{FF2B5EF4-FFF2-40B4-BE49-F238E27FC236}">
              <a16:creationId xmlns:a16="http://schemas.microsoft.com/office/drawing/2014/main" id="{295AA7C7-CEF5-A99B-649D-E26412F8FD6D}"/>
            </a:ext>
          </a:extLst>
        </xdr:cNvPr>
        <xdr:cNvSpPr txBox="1">
          <a:spLocks noChangeArrowheads="1"/>
        </xdr:cNvSpPr>
      </xdr:nvSpPr>
      <xdr:spPr bwMode="auto">
        <a:xfrm>
          <a:off x="343662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72" name="Text Box 2">
          <a:extLst>
            <a:ext uri="{FF2B5EF4-FFF2-40B4-BE49-F238E27FC236}">
              <a16:creationId xmlns:a16="http://schemas.microsoft.com/office/drawing/2014/main" id="{96108656-A3E8-A3A0-14C5-5E783D97567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73" name="Text Box 2">
          <a:extLst>
            <a:ext uri="{FF2B5EF4-FFF2-40B4-BE49-F238E27FC236}">
              <a16:creationId xmlns:a16="http://schemas.microsoft.com/office/drawing/2014/main" id="{C1C61566-AABB-F65C-70D6-059416AD160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74" name="Text Box 2">
          <a:extLst>
            <a:ext uri="{FF2B5EF4-FFF2-40B4-BE49-F238E27FC236}">
              <a16:creationId xmlns:a16="http://schemas.microsoft.com/office/drawing/2014/main" id="{F5EEE849-3716-908C-77F4-254F22BA70D7}"/>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75" name="Text Box 2">
          <a:extLst>
            <a:ext uri="{FF2B5EF4-FFF2-40B4-BE49-F238E27FC236}">
              <a16:creationId xmlns:a16="http://schemas.microsoft.com/office/drawing/2014/main" id="{F315E3BD-1181-3DFC-C8C4-AEF4B3371C69}"/>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176" name="Text Box 2">
          <a:extLst>
            <a:ext uri="{FF2B5EF4-FFF2-40B4-BE49-F238E27FC236}">
              <a16:creationId xmlns:a16="http://schemas.microsoft.com/office/drawing/2014/main" id="{702E0593-1FA7-A53B-746A-75FD883E3637}"/>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177" name="Text Box 2">
          <a:extLst>
            <a:ext uri="{FF2B5EF4-FFF2-40B4-BE49-F238E27FC236}">
              <a16:creationId xmlns:a16="http://schemas.microsoft.com/office/drawing/2014/main" id="{3B2EFAAD-B77F-E8AD-6DEA-EEE98D3CCF22}"/>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178" name="Text Box 2">
          <a:extLst>
            <a:ext uri="{FF2B5EF4-FFF2-40B4-BE49-F238E27FC236}">
              <a16:creationId xmlns:a16="http://schemas.microsoft.com/office/drawing/2014/main" id="{8F938F4C-F312-A2DA-6BBE-68AAB0DE33BC}"/>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179" name="Text Box 2">
          <a:extLst>
            <a:ext uri="{FF2B5EF4-FFF2-40B4-BE49-F238E27FC236}">
              <a16:creationId xmlns:a16="http://schemas.microsoft.com/office/drawing/2014/main" id="{F5AFD195-93ED-1B2B-16F0-0C5E746CD09D}"/>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180" name="Text Box 2">
          <a:extLst>
            <a:ext uri="{FF2B5EF4-FFF2-40B4-BE49-F238E27FC236}">
              <a16:creationId xmlns:a16="http://schemas.microsoft.com/office/drawing/2014/main" id="{0C2B5CF4-C8E8-E986-65DC-7853CBCCCCDC}"/>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181" name="Text Box 2">
          <a:extLst>
            <a:ext uri="{FF2B5EF4-FFF2-40B4-BE49-F238E27FC236}">
              <a16:creationId xmlns:a16="http://schemas.microsoft.com/office/drawing/2014/main" id="{66EBE038-17D7-FBC0-7685-BCB24AFB58E0}"/>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82" name="Text Box 2">
          <a:extLst>
            <a:ext uri="{FF2B5EF4-FFF2-40B4-BE49-F238E27FC236}">
              <a16:creationId xmlns:a16="http://schemas.microsoft.com/office/drawing/2014/main" id="{2CB22799-30C0-48F2-4833-1796827268C4}"/>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83" name="Text Box 2">
          <a:extLst>
            <a:ext uri="{FF2B5EF4-FFF2-40B4-BE49-F238E27FC236}">
              <a16:creationId xmlns:a16="http://schemas.microsoft.com/office/drawing/2014/main" id="{0692BF57-6994-D22B-DED4-137C011FD91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84" name="Text Box 2">
          <a:extLst>
            <a:ext uri="{FF2B5EF4-FFF2-40B4-BE49-F238E27FC236}">
              <a16:creationId xmlns:a16="http://schemas.microsoft.com/office/drawing/2014/main" id="{FE604470-4BA7-37F7-86DE-5410034D720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85" name="Text Box 2">
          <a:extLst>
            <a:ext uri="{FF2B5EF4-FFF2-40B4-BE49-F238E27FC236}">
              <a16:creationId xmlns:a16="http://schemas.microsoft.com/office/drawing/2014/main" id="{0F454A62-5764-47DF-F173-4BEF933F6D27}"/>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86" name="Text Box 2">
          <a:extLst>
            <a:ext uri="{FF2B5EF4-FFF2-40B4-BE49-F238E27FC236}">
              <a16:creationId xmlns:a16="http://schemas.microsoft.com/office/drawing/2014/main" id="{9CB2B10A-89D5-9047-D7E1-E94F3C3A13D7}"/>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87" name="Text Box 2">
          <a:extLst>
            <a:ext uri="{FF2B5EF4-FFF2-40B4-BE49-F238E27FC236}">
              <a16:creationId xmlns:a16="http://schemas.microsoft.com/office/drawing/2014/main" id="{48EA86CE-D7E5-03C0-96BB-92515F6C654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188" name="Text Box 2">
          <a:extLst>
            <a:ext uri="{FF2B5EF4-FFF2-40B4-BE49-F238E27FC236}">
              <a16:creationId xmlns:a16="http://schemas.microsoft.com/office/drawing/2014/main" id="{41F277E8-4285-2370-D6FC-55DE893FE742}"/>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189" name="Text Box 2">
          <a:extLst>
            <a:ext uri="{FF2B5EF4-FFF2-40B4-BE49-F238E27FC236}">
              <a16:creationId xmlns:a16="http://schemas.microsoft.com/office/drawing/2014/main" id="{258D1159-BEA4-2765-3DF0-86949EFA1BE9}"/>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90" name="Text Box 2">
          <a:extLst>
            <a:ext uri="{FF2B5EF4-FFF2-40B4-BE49-F238E27FC236}">
              <a16:creationId xmlns:a16="http://schemas.microsoft.com/office/drawing/2014/main" id="{389AA712-A261-4D1C-11B0-46B95DF4CB5B}"/>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91" name="Text Box 2">
          <a:extLst>
            <a:ext uri="{FF2B5EF4-FFF2-40B4-BE49-F238E27FC236}">
              <a16:creationId xmlns:a16="http://schemas.microsoft.com/office/drawing/2014/main" id="{EA6C26F2-CE8C-3240-207C-D75EEBDA16E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192" name="Text Box 2">
          <a:extLst>
            <a:ext uri="{FF2B5EF4-FFF2-40B4-BE49-F238E27FC236}">
              <a16:creationId xmlns:a16="http://schemas.microsoft.com/office/drawing/2014/main" id="{305C7F53-1E27-7697-1A10-B46B3DAA35BE}"/>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193" name="Text Box 2">
          <a:extLst>
            <a:ext uri="{FF2B5EF4-FFF2-40B4-BE49-F238E27FC236}">
              <a16:creationId xmlns:a16="http://schemas.microsoft.com/office/drawing/2014/main" id="{4FB091F4-9902-9198-73F8-787DE389F56A}"/>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94" name="Text Box 2">
          <a:extLst>
            <a:ext uri="{FF2B5EF4-FFF2-40B4-BE49-F238E27FC236}">
              <a16:creationId xmlns:a16="http://schemas.microsoft.com/office/drawing/2014/main" id="{F3F202E8-130F-1839-BECA-C78DC996B511}"/>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95" name="Text Box 2">
          <a:extLst>
            <a:ext uri="{FF2B5EF4-FFF2-40B4-BE49-F238E27FC236}">
              <a16:creationId xmlns:a16="http://schemas.microsoft.com/office/drawing/2014/main" id="{ABC88A98-9ECC-1808-6B3F-7E5331B2873A}"/>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96" name="Text Box 2">
          <a:extLst>
            <a:ext uri="{FF2B5EF4-FFF2-40B4-BE49-F238E27FC236}">
              <a16:creationId xmlns:a16="http://schemas.microsoft.com/office/drawing/2014/main" id="{5145B3E5-A234-3A85-B925-4FFB5E801E31}"/>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97" name="Text Box 2">
          <a:extLst>
            <a:ext uri="{FF2B5EF4-FFF2-40B4-BE49-F238E27FC236}">
              <a16:creationId xmlns:a16="http://schemas.microsoft.com/office/drawing/2014/main" id="{999316D9-4736-E6EE-5524-0AD469183A3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98" name="Text Box 2">
          <a:extLst>
            <a:ext uri="{FF2B5EF4-FFF2-40B4-BE49-F238E27FC236}">
              <a16:creationId xmlns:a16="http://schemas.microsoft.com/office/drawing/2014/main" id="{19FB30A0-B388-F7BF-6B7C-55AAE0821E1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199" name="Text Box 2">
          <a:extLst>
            <a:ext uri="{FF2B5EF4-FFF2-40B4-BE49-F238E27FC236}">
              <a16:creationId xmlns:a16="http://schemas.microsoft.com/office/drawing/2014/main" id="{171C1A89-29F8-94F9-377A-232A80D0D421}"/>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00" name="Text Box 2">
          <a:extLst>
            <a:ext uri="{FF2B5EF4-FFF2-40B4-BE49-F238E27FC236}">
              <a16:creationId xmlns:a16="http://schemas.microsoft.com/office/drawing/2014/main" id="{DABEE80B-4E7A-87E8-9CF5-4DD47B365A5A}"/>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01" name="Text Box 2">
          <a:extLst>
            <a:ext uri="{FF2B5EF4-FFF2-40B4-BE49-F238E27FC236}">
              <a16:creationId xmlns:a16="http://schemas.microsoft.com/office/drawing/2014/main" id="{D7F5286D-A277-A37E-D13E-68C4B2F3E481}"/>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02" name="Text Box 2">
          <a:extLst>
            <a:ext uri="{FF2B5EF4-FFF2-40B4-BE49-F238E27FC236}">
              <a16:creationId xmlns:a16="http://schemas.microsoft.com/office/drawing/2014/main" id="{E89218FA-5558-CE2A-24D8-C93ADF12187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03" name="Text Box 2">
          <a:extLst>
            <a:ext uri="{FF2B5EF4-FFF2-40B4-BE49-F238E27FC236}">
              <a16:creationId xmlns:a16="http://schemas.microsoft.com/office/drawing/2014/main" id="{2BD34265-D895-8239-D956-5F20778E759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04" name="Text Box 2">
          <a:extLst>
            <a:ext uri="{FF2B5EF4-FFF2-40B4-BE49-F238E27FC236}">
              <a16:creationId xmlns:a16="http://schemas.microsoft.com/office/drawing/2014/main" id="{A2CBE4CD-C95D-6086-BDFB-3DBB89465F08}"/>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05" name="Text Box 2">
          <a:extLst>
            <a:ext uri="{FF2B5EF4-FFF2-40B4-BE49-F238E27FC236}">
              <a16:creationId xmlns:a16="http://schemas.microsoft.com/office/drawing/2014/main" id="{165681DD-3BCE-9D50-B575-F53E6D479629}"/>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06" name="Text Box 2">
          <a:extLst>
            <a:ext uri="{FF2B5EF4-FFF2-40B4-BE49-F238E27FC236}">
              <a16:creationId xmlns:a16="http://schemas.microsoft.com/office/drawing/2014/main" id="{076DF3C2-BC61-7BE8-C6B3-6753C1724C99}"/>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07" name="Text Box 2">
          <a:extLst>
            <a:ext uri="{FF2B5EF4-FFF2-40B4-BE49-F238E27FC236}">
              <a16:creationId xmlns:a16="http://schemas.microsoft.com/office/drawing/2014/main" id="{E000D2D0-EA52-109D-A42A-A93880A8180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08" name="Text Box 2">
          <a:extLst>
            <a:ext uri="{FF2B5EF4-FFF2-40B4-BE49-F238E27FC236}">
              <a16:creationId xmlns:a16="http://schemas.microsoft.com/office/drawing/2014/main" id="{F0E9AA10-6FF8-6850-2297-61298488EED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09" name="Text Box 2">
          <a:extLst>
            <a:ext uri="{FF2B5EF4-FFF2-40B4-BE49-F238E27FC236}">
              <a16:creationId xmlns:a16="http://schemas.microsoft.com/office/drawing/2014/main" id="{46B002F7-21A1-1F61-F339-40A0FDB51215}"/>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10" name="Text Box 2">
          <a:extLst>
            <a:ext uri="{FF2B5EF4-FFF2-40B4-BE49-F238E27FC236}">
              <a16:creationId xmlns:a16="http://schemas.microsoft.com/office/drawing/2014/main" id="{A15E69F7-B759-D5DD-E250-329977F8042C}"/>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11" name="Text Box 2">
          <a:extLst>
            <a:ext uri="{FF2B5EF4-FFF2-40B4-BE49-F238E27FC236}">
              <a16:creationId xmlns:a16="http://schemas.microsoft.com/office/drawing/2014/main" id="{1695EF41-CA96-812E-C773-97119A0E6EA9}"/>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12" name="Text Box 2">
          <a:extLst>
            <a:ext uri="{FF2B5EF4-FFF2-40B4-BE49-F238E27FC236}">
              <a16:creationId xmlns:a16="http://schemas.microsoft.com/office/drawing/2014/main" id="{1D90335F-0FA0-BEA9-F4FB-0920CD5042EC}"/>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13" name="Text Box 2">
          <a:extLst>
            <a:ext uri="{FF2B5EF4-FFF2-40B4-BE49-F238E27FC236}">
              <a16:creationId xmlns:a16="http://schemas.microsoft.com/office/drawing/2014/main" id="{80C29442-65CE-CB01-019A-5D90C8EC7BDC}"/>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14" name="Text Box 2">
          <a:extLst>
            <a:ext uri="{FF2B5EF4-FFF2-40B4-BE49-F238E27FC236}">
              <a16:creationId xmlns:a16="http://schemas.microsoft.com/office/drawing/2014/main" id="{CDA209AE-279F-0E79-3A3B-B5CA70A6BDE5}"/>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15" name="Text Box 2">
          <a:extLst>
            <a:ext uri="{FF2B5EF4-FFF2-40B4-BE49-F238E27FC236}">
              <a16:creationId xmlns:a16="http://schemas.microsoft.com/office/drawing/2014/main" id="{58C1E6E4-30F5-9DE3-5C68-E4CAA1CA618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16" name="Text Box 2">
          <a:extLst>
            <a:ext uri="{FF2B5EF4-FFF2-40B4-BE49-F238E27FC236}">
              <a16:creationId xmlns:a16="http://schemas.microsoft.com/office/drawing/2014/main" id="{6DA24E77-81D5-D114-354E-504F3A4B4571}"/>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17" name="Text Box 2">
          <a:extLst>
            <a:ext uri="{FF2B5EF4-FFF2-40B4-BE49-F238E27FC236}">
              <a16:creationId xmlns:a16="http://schemas.microsoft.com/office/drawing/2014/main" id="{A7153E73-903F-C4F1-2361-0455B09A3AA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18" name="Text Box 2">
          <a:extLst>
            <a:ext uri="{FF2B5EF4-FFF2-40B4-BE49-F238E27FC236}">
              <a16:creationId xmlns:a16="http://schemas.microsoft.com/office/drawing/2014/main" id="{4725EC98-C524-F8E2-B48F-CAA6E507E8F1}"/>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19" name="Text Box 2">
          <a:extLst>
            <a:ext uri="{FF2B5EF4-FFF2-40B4-BE49-F238E27FC236}">
              <a16:creationId xmlns:a16="http://schemas.microsoft.com/office/drawing/2014/main" id="{767AF147-B4D3-7291-FD21-68DC95FCCF63}"/>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20" name="Text Box 2">
          <a:extLst>
            <a:ext uri="{FF2B5EF4-FFF2-40B4-BE49-F238E27FC236}">
              <a16:creationId xmlns:a16="http://schemas.microsoft.com/office/drawing/2014/main" id="{C4D92581-157E-211A-797A-1F38FA041EDD}"/>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21" name="Text Box 2">
          <a:extLst>
            <a:ext uri="{FF2B5EF4-FFF2-40B4-BE49-F238E27FC236}">
              <a16:creationId xmlns:a16="http://schemas.microsoft.com/office/drawing/2014/main" id="{AB9D9214-9B2D-6722-9E52-65AEDC4C6AF1}"/>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22" name="Text Box 2">
          <a:extLst>
            <a:ext uri="{FF2B5EF4-FFF2-40B4-BE49-F238E27FC236}">
              <a16:creationId xmlns:a16="http://schemas.microsoft.com/office/drawing/2014/main" id="{B20E316C-DA26-9062-2DC3-7D25C197566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23" name="Text Box 2">
          <a:extLst>
            <a:ext uri="{FF2B5EF4-FFF2-40B4-BE49-F238E27FC236}">
              <a16:creationId xmlns:a16="http://schemas.microsoft.com/office/drawing/2014/main" id="{6A4EBB8C-82B2-6DD8-4CCF-E99B11EE0ADD}"/>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24" name="Text Box 2">
          <a:extLst>
            <a:ext uri="{FF2B5EF4-FFF2-40B4-BE49-F238E27FC236}">
              <a16:creationId xmlns:a16="http://schemas.microsoft.com/office/drawing/2014/main" id="{42B393BF-9104-FBE2-6CB7-E22CB47469A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25" name="Text Box 2">
          <a:extLst>
            <a:ext uri="{FF2B5EF4-FFF2-40B4-BE49-F238E27FC236}">
              <a16:creationId xmlns:a16="http://schemas.microsoft.com/office/drawing/2014/main" id="{231E46B5-73DD-62CB-A1AC-2728FAB1D891}"/>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26" name="Text Box 2">
          <a:extLst>
            <a:ext uri="{FF2B5EF4-FFF2-40B4-BE49-F238E27FC236}">
              <a16:creationId xmlns:a16="http://schemas.microsoft.com/office/drawing/2014/main" id="{4999CD74-61F9-6241-360A-16F4485D2113}"/>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27" name="Text Box 2">
          <a:extLst>
            <a:ext uri="{FF2B5EF4-FFF2-40B4-BE49-F238E27FC236}">
              <a16:creationId xmlns:a16="http://schemas.microsoft.com/office/drawing/2014/main" id="{49808563-EEDF-EE5B-2EF5-7B2FAD0F1535}"/>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28" name="Text Box 2">
          <a:extLst>
            <a:ext uri="{FF2B5EF4-FFF2-40B4-BE49-F238E27FC236}">
              <a16:creationId xmlns:a16="http://schemas.microsoft.com/office/drawing/2014/main" id="{95C6D589-5B11-F954-1BAF-4857B28C7D9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29" name="Text Box 2">
          <a:extLst>
            <a:ext uri="{FF2B5EF4-FFF2-40B4-BE49-F238E27FC236}">
              <a16:creationId xmlns:a16="http://schemas.microsoft.com/office/drawing/2014/main" id="{05E60E22-C40A-ADBE-E44D-7D39C2B631A5}"/>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30" name="Text Box 2">
          <a:extLst>
            <a:ext uri="{FF2B5EF4-FFF2-40B4-BE49-F238E27FC236}">
              <a16:creationId xmlns:a16="http://schemas.microsoft.com/office/drawing/2014/main" id="{476FDDDD-F752-0783-1CF0-3FB31866A2F4}"/>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31" name="Text Box 2">
          <a:extLst>
            <a:ext uri="{FF2B5EF4-FFF2-40B4-BE49-F238E27FC236}">
              <a16:creationId xmlns:a16="http://schemas.microsoft.com/office/drawing/2014/main" id="{58EE0315-8B5F-EE3A-A0E4-6DF05C70229D}"/>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32" name="Text Box 2">
          <a:extLst>
            <a:ext uri="{FF2B5EF4-FFF2-40B4-BE49-F238E27FC236}">
              <a16:creationId xmlns:a16="http://schemas.microsoft.com/office/drawing/2014/main" id="{1280BE8E-AAEB-5416-134F-9E56A2B67980}"/>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33" name="Text Box 2">
          <a:extLst>
            <a:ext uri="{FF2B5EF4-FFF2-40B4-BE49-F238E27FC236}">
              <a16:creationId xmlns:a16="http://schemas.microsoft.com/office/drawing/2014/main" id="{9080DF74-519B-A2B9-0E16-98C26B0433A4}"/>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34" name="Text Box 2">
          <a:extLst>
            <a:ext uri="{FF2B5EF4-FFF2-40B4-BE49-F238E27FC236}">
              <a16:creationId xmlns:a16="http://schemas.microsoft.com/office/drawing/2014/main" id="{22E8B0BC-F549-9478-CF8A-EA4D9896309B}"/>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35" name="Text Box 2">
          <a:extLst>
            <a:ext uri="{FF2B5EF4-FFF2-40B4-BE49-F238E27FC236}">
              <a16:creationId xmlns:a16="http://schemas.microsoft.com/office/drawing/2014/main" id="{F3E627A1-3F17-E1C9-4BC6-268648CC634A}"/>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36" name="Text Box 2">
          <a:extLst>
            <a:ext uri="{FF2B5EF4-FFF2-40B4-BE49-F238E27FC236}">
              <a16:creationId xmlns:a16="http://schemas.microsoft.com/office/drawing/2014/main" id="{BC6CF2EC-48B2-8C0D-1255-F94C5DF4FBE4}"/>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37" name="Text Box 2">
          <a:extLst>
            <a:ext uri="{FF2B5EF4-FFF2-40B4-BE49-F238E27FC236}">
              <a16:creationId xmlns:a16="http://schemas.microsoft.com/office/drawing/2014/main" id="{3ACB6D07-2EB4-800D-BBFB-815CE92BC566}"/>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38" name="Text Box 2">
          <a:extLst>
            <a:ext uri="{FF2B5EF4-FFF2-40B4-BE49-F238E27FC236}">
              <a16:creationId xmlns:a16="http://schemas.microsoft.com/office/drawing/2014/main" id="{21B35242-7942-643C-CDF9-29DFC7B17F29}"/>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39" name="Text Box 2">
          <a:extLst>
            <a:ext uri="{FF2B5EF4-FFF2-40B4-BE49-F238E27FC236}">
              <a16:creationId xmlns:a16="http://schemas.microsoft.com/office/drawing/2014/main" id="{D1C71E6E-FC45-27EE-FCA2-1A84323B31CD}"/>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40" name="Text Box 2">
          <a:extLst>
            <a:ext uri="{FF2B5EF4-FFF2-40B4-BE49-F238E27FC236}">
              <a16:creationId xmlns:a16="http://schemas.microsoft.com/office/drawing/2014/main" id="{71D98984-A523-8883-C0A1-90F1122D9C0D}"/>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41" name="Text Box 2">
          <a:extLst>
            <a:ext uri="{FF2B5EF4-FFF2-40B4-BE49-F238E27FC236}">
              <a16:creationId xmlns:a16="http://schemas.microsoft.com/office/drawing/2014/main" id="{9FA88755-B768-A93E-C3F7-8C678F5604EA}"/>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42" name="Text Box 2">
          <a:extLst>
            <a:ext uri="{FF2B5EF4-FFF2-40B4-BE49-F238E27FC236}">
              <a16:creationId xmlns:a16="http://schemas.microsoft.com/office/drawing/2014/main" id="{0A1687A8-69E9-1695-5BB1-097F7E64D0A8}"/>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43" name="Text Box 2">
          <a:extLst>
            <a:ext uri="{FF2B5EF4-FFF2-40B4-BE49-F238E27FC236}">
              <a16:creationId xmlns:a16="http://schemas.microsoft.com/office/drawing/2014/main" id="{C168E9A0-7E84-8AA8-B788-DD02C28118A6}"/>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44" name="Text Box 2">
          <a:extLst>
            <a:ext uri="{FF2B5EF4-FFF2-40B4-BE49-F238E27FC236}">
              <a16:creationId xmlns:a16="http://schemas.microsoft.com/office/drawing/2014/main" id="{AA18128E-C380-9935-60D2-E11B910F3CC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45" name="Text Box 2">
          <a:extLst>
            <a:ext uri="{FF2B5EF4-FFF2-40B4-BE49-F238E27FC236}">
              <a16:creationId xmlns:a16="http://schemas.microsoft.com/office/drawing/2014/main" id="{7C33254C-60B6-CE94-4C25-5C32B6E43894}"/>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46" name="Text Box 2">
          <a:extLst>
            <a:ext uri="{FF2B5EF4-FFF2-40B4-BE49-F238E27FC236}">
              <a16:creationId xmlns:a16="http://schemas.microsoft.com/office/drawing/2014/main" id="{6D0A1DE3-E3DF-FD7E-7FAD-B42F8E38C55A}"/>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47" name="Text Box 2">
          <a:extLst>
            <a:ext uri="{FF2B5EF4-FFF2-40B4-BE49-F238E27FC236}">
              <a16:creationId xmlns:a16="http://schemas.microsoft.com/office/drawing/2014/main" id="{D8214C69-9F63-BAEC-FDE3-89206D2CB995}"/>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48" name="Text Box 2">
          <a:extLst>
            <a:ext uri="{FF2B5EF4-FFF2-40B4-BE49-F238E27FC236}">
              <a16:creationId xmlns:a16="http://schemas.microsoft.com/office/drawing/2014/main" id="{FAF22215-5555-1D68-93AA-4D937626EFF0}"/>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49" name="Text Box 2">
          <a:extLst>
            <a:ext uri="{FF2B5EF4-FFF2-40B4-BE49-F238E27FC236}">
              <a16:creationId xmlns:a16="http://schemas.microsoft.com/office/drawing/2014/main" id="{AA2787BD-CE75-1FA7-355D-ED80E87EBCBC}"/>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50" name="Text Box 2">
          <a:extLst>
            <a:ext uri="{FF2B5EF4-FFF2-40B4-BE49-F238E27FC236}">
              <a16:creationId xmlns:a16="http://schemas.microsoft.com/office/drawing/2014/main" id="{0D04AD93-F729-3D4F-0CE7-ACCAFE6642DA}"/>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51" name="Text Box 2">
          <a:extLst>
            <a:ext uri="{FF2B5EF4-FFF2-40B4-BE49-F238E27FC236}">
              <a16:creationId xmlns:a16="http://schemas.microsoft.com/office/drawing/2014/main" id="{4D9A0586-05B2-40A7-6644-9DA7ABD013CC}"/>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52" name="Text Box 2">
          <a:extLst>
            <a:ext uri="{FF2B5EF4-FFF2-40B4-BE49-F238E27FC236}">
              <a16:creationId xmlns:a16="http://schemas.microsoft.com/office/drawing/2014/main" id="{6B8A6CF6-8479-8BD8-DFD6-1A51FDACC671}"/>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253" name="Text Box 2">
          <a:extLst>
            <a:ext uri="{FF2B5EF4-FFF2-40B4-BE49-F238E27FC236}">
              <a16:creationId xmlns:a16="http://schemas.microsoft.com/office/drawing/2014/main" id="{42001B15-1BEB-9EA9-8BE6-7880009B9B4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54" name="Text Box 1">
          <a:extLst>
            <a:ext uri="{FF2B5EF4-FFF2-40B4-BE49-F238E27FC236}">
              <a16:creationId xmlns:a16="http://schemas.microsoft.com/office/drawing/2014/main" id="{42DE8DBF-F205-38FC-8A35-179715748BA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55" name="Text Box 2">
          <a:extLst>
            <a:ext uri="{FF2B5EF4-FFF2-40B4-BE49-F238E27FC236}">
              <a16:creationId xmlns:a16="http://schemas.microsoft.com/office/drawing/2014/main" id="{597FE590-2999-391E-4C3E-62D1C3F5238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56" name="Text Box 3">
          <a:extLst>
            <a:ext uri="{FF2B5EF4-FFF2-40B4-BE49-F238E27FC236}">
              <a16:creationId xmlns:a16="http://schemas.microsoft.com/office/drawing/2014/main" id="{9E657DE9-BC7E-E264-8D52-53BDA318D32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57" name="Text Box 4">
          <a:extLst>
            <a:ext uri="{FF2B5EF4-FFF2-40B4-BE49-F238E27FC236}">
              <a16:creationId xmlns:a16="http://schemas.microsoft.com/office/drawing/2014/main" id="{670A1638-1289-71B9-8238-7F1C749AFC6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58" name="Text Box 5">
          <a:extLst>
            <a:ext uri="{FF2B5EF4-FFF2-40B4-BE49-F238E27FC236}">
              <a16:creationId xmlns:a16="http://schemas.microsoft.com/office/drawing/2014/main" id="{0E41BD47-EC25-8E45-79F2-0327F23D647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59" name="Text Box 1">
          <a:extLst>
            <a:ext uri="{FF2B5EF4-FFF2-40B4-BE49-F238E27FC236}">
              <a16:creationId xmlns:a16="http://schemas.microsoft.com/office/drawing/2014/main" id="{8A32899D-520E-445A-6112-2861ECC6C7F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60" name="Text Box 2">
          <a:extLst>
            <a:ext uri="{FF2B5EF4-FFF2-40B4-BE49-F238E27FC236}">
              <a16:creationId xmlns:a16="http://schemas.microsoft.com/office/drawing/2014/main" id="{14A438CC-1596-E5A4-94ED-D84E9D8CCEB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61" name="Text Box 3">
          <a:extLst>
            <a:ext uri="{FF2B5EF4-FFF2-40B4-BE49-F238E27FC236}">
              <a16:creationId xmlns:a16="http://schemas.microsoft.com/office/drawing/2014/main" id="{A7CC1B44-04B3-1BDA-1F38-8F86D22CECE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62" name="Text Box 4">
          <a:extLst>
            <a:ext uri="{FF2B5EF4-FFF2-40B4-BE49-F238E27FC236}">
              <a16:creationId xmlns:a16="http://schemas.microsoft.com/office/drawing/2014/main" id="{D587B4A9-6D1E-E73B-A3A6-DF4A9C5948A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63" name="Text Box 5">
          <a:extLst>
            <a:ext uri="{FF2B5EF4-FFF2-40B4-BE49-F238E27FC236}">
              <a16:creationId xmlns:a16="http://schemas.microsoft.com/office/drawing/2014/main" id="{7A301EEB-A4D0-69C3-EBA3-F04F9F85C89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64" name="Text Box 6">
          <a:extLst>
            <a:ext uri="{FF2B5EF4-FFF2-40B4-BE49-F238E27FC236}">
              <a16:creationId xmlns:a16="http://schemas.microsoft.com/office/drawing/2014/main" id="{9BB696CD-ED4B-9BFB-0C8A-FDED41D6512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65" name="Text Box 7">
          <a:extLst>
            <a:ext uri="{FF2B5EF4-FFF2-40B4-BE49-F238E27FC236}">
              <a16:creationId xmlns:a16="http://schemas.microsoft.com/office/drawing/2014/main" id="{44CB6080-2AFB-82D8-B53A-7085FC51850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66" name="Text Box 8">
          <a:extLst>
            <a:ext uri="{FF2B5EF4-FFF2-40B4-BE49-F238E27FC236}">
              <a16:creationId xmlns:a16="http://schemas.microsoft.com/office/drawing/2014/main" id="{662E25FC-5D5B-9D5D-F0C9-F35B3F6966B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67" name="Text Box 7">
          <a:extLst>
            <a:ext uri="{FF2B5EF4-FFF2-40B4-BE49-F238E27FC236}">
              <a16:creationId xmlns:a16="http://schemas.microsoft.com/office/drawing/2014/main" id="{AF511877-DB1E-E577-619F-BFB08750311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68" name="Text Box 8">
          <a:extLst>
            <a:ext uri="{FF2B5EF4-FFF2-40B4-BE49-F238E27FC236}">
              <a16:creationId xmlns:a16="http://schemas.microsoft.com/office/drawing/2014/main" id="{A2F9A244-30F9-66F9-CAA8-E6AAB9BFBA6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69" name="Text Box 7">
          <a:extLst>
            <a:ext uri="{FF2B5EF4-FFF2-40B4-BE49-F238E27FC236}">
              <a16:creationId xmlns:a16="http://schemas.microsoft.com/office/drawing/2014/main" id="{21FB3E93-D912-A44C-302D-D3CE095F5EE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213360</xdr:colOff>
      <xdr:row>178</xdr:row>
      <xdr:rowOff>0</xdr:rowOff>
    </xdr:from>
    <xdr:to>
      <xdr:col>14</xdr:col>
      <xdr:colOff>0</xdr:colOff>
      <xdr:row>179</xdr:row>
      <xdr:rowOff>167640</xdr:rowOff>
    </xdr:to>
    <xdr:sp macro="" textlink="">
      <xdr:nvSpPr>
        <xdr:cNvPr id="2474270" name="Text Box 8">
          <a:extLst>
            <a:ext uri="{FF2B5EF4-FFF2-40B4-BE49-F238E27FC236}">
              <a16:creationId xmlns:a16="http://schemas.microsoft.com/office/drawing/2014/main" id="{8ADF5326-FECB-8321-EC1B-CEAB42D57F6C}"/>
            </a:ext>
          </a:extLst>
        </xdr:cNvPr>
        <xdr:cNvSpPr txBox="1">
          <a:spLocks noChangeArrowheads="1"/>
        </xdr:cNvSpPr>
      </xdr:nvSpPr>
      <xdr:spPr bwMode="auto">
        <a:xfrm>
          <a:off x="3436620" y="102991920"/>
          <a:ext cx="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71" name="Text Box 2">
          <a:extLst>
            <a:ext uri="{FF2B5EF4-FFF2-40B4-BE49-F238E27FC236}">
              <a16:creationId xmlns:a16="http://schemas.microsoft.com/office/drawing/2014/main" id="{316B37A9-B4AC-CE7C-13C8-A7B589DED43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72" name="Text Box 2">
          <a:extLst>
            <a:ext uri="{FF2B5EF4-FFF2-40B4-BE49-F238E27FC236}">
              <a16:creationId xmlns:a16="http://schemas.microsoft.com/office/drawing/2014/main" id="{727A53CA-FAE6-591D-A14C-4F57C1AEE06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73" name="Text Box 2">
          <a:extLst>
            <a:ext uri="{FF2B5EF4-FFF2-40B4-BE49-F238E27FC236}">
              <a16:creationId xmlns:a16="http://schemas.microsoft.com/office/drawing/2014/main" id="{6A5CFD39-207E-C153-7F97-3014578EBDF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74" name="Text Box 2">
          <a:extLst>
            <a:ext uri="{FF2B5EF4-FFF2-40B4-BE49-F238E27FC236}">
              <a16:creationId xmlns:a16="http://schemas.microsoft.com/office/drawing/2014/main" id="{12CDE1D1-D668-82CB-04D3-A5ABB562AE2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75" name="Text Box 2">
          <a:extLst>
            <a:ext uri="{FF2B5EF4-FFF2-40B4-BE49-F238E27FC236}">
              <a16:creationId xmlns:a16="http://schemas.microsoft.com/office/drawing/2014/main" id="{FFF4B0C1-9011-FB85-9182-89F72F2536E6}"/>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76" name="Text Box 6">
          <a:extLst>
            <a:ext uri="{FF2B5EF4-FFF2-40B4-BE49-F238E27FC236}">
              <a16:creationId xmlns:a16="http://schemas.microsoft.com/office/drawing/2014/main" id="{2439DC14-1CD6-801A-4C7C-6F9B8C2BA08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77" name="Text Box 2">
          <a:extLst>
            <a:ext uri="{FF2B5EF4-FFF2-40B4-BE49-F238E27FC236}">
              <a16:creationId xmlns:a16="http://schemas.microsoft.com/office/drawing/2014/main" id="{6F0FC4DB-61D0-4A7F-8A01-7C96B88F4A7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78" name="Text Box 2">
          <a:extLst>
            <a:ext uri="{FF2B5EF4-FFF2-40B4-BE49-F238E27FC236}">
              <a16:creationId xmlns:a16="http://schemas.microsoft.com/office/drawing/2014/main" id="{E1110FAD-311B-46E5-6E89-BC78538FE26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79" name="Text Box 2">
          <a:extLst>
            <a:ext uri="{FF2B5EF4-FFF2-40B4-BE49-F238E27FC236}">
              <a16:creationId xmlns:a16="http://schemas.microsoft.com/office/drawing/2014/main" id="{BD79A734-FF9D-C904-728D-D07A5B2C4C26}"/>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80" name="Text Box 6">
          <a:extLst>
            <a:ext uri="{FF2B5EF4-FFF2-40B4-BE49-F238E27FC236}">
              <a16:creationId xmlns:a16="http://schemas.microsoft.com/office/drawing/2014/main" id="{84B99E90-C909-0680-BDBA-5E5D3277E76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81" name="Text Box 2">
          <a:extLst>
            <a:ext uri="{FF2B5EF4-FFF2-40B4-BE49-F238E27FC236}">
              <a16:creationId xmlns:a16="http://schemas.microsoft.com/office/drawing/2014/main" id="{5C0A4A39-1511-C3FC-A5DD-6656FE241CC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82" name="Text Box 2">
          <a:extLst>
            <a:ext uri="{FF2B5EF4-FFF2-40B4-BE49-F238E27FC236}">
              <a16:creationId xmlns:a16="http://schemas.microsoft.com/office/drawing/2014/main" id="{95CA81B3-9F36-B36F-0763-CEFF074A968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83" name="Text Box 2">
          <a:extLst>
            <a:ext uri="{FF2B5EF4-FFF2-40B4-BE49-F238E27FC236}">
              <a16:creationId xmlns:a16="http://schemas.microsoft.com/office/drawing/2014/main" id="{95F69971-3ABF-A97C-AAD1-538C7776A85F}"/>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84" name="Text Box 6">
          <a:extLst>
            <a:ext uri="{FF2B5EF4-FFF2-40B4-BE49-F238E27FC236}">
              <a16:creationId xmlns:a16="http://schemas.microsoft.com/office/drawing/2014/main" id="{A0E61D34-036B-DF1F-38D4-BAE82EF7C6C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85" name="Text Box 2">
          <a:extLst>
            <a:ext uri="{FF2B5EF4-FFF2-40B4-BE49-F238E27FC236}">
              <a16:creationId xmlns:a16="http://schemas.microsoft.com/office/drawing/2014/main" id="{E1F6EDD1-C049-7B0B-1A20-54F0DE73940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86" name="Text Box 2">
          <a:extLst>
            <a:ext uri="{FF2B5EF4-FFF2-40B4-BE49-F238E27FC236}">
              <a16:creationId xmlns:a16="http://schemas.microsoft.com/office/drawing/2014/main" id="{8FE8D4A1-29B0-9F09-EAC4-E42155ECE4F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87" name="Text Box 2">
          <a:extLst>
            <a:ext uri="{FF2B5EF4-FFF2-40B4-BE49-F238E27FC236}">
              <a16:creationId xmlns:a16="http://schemas.microsoft.com/office/drawing/2014/main" id="{86C6661C-D2E8-2BFE-C22B-9A4562B831F5}"/>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88" name="Text Box 6">
          <a:extLst>
            <a:ext uri="{FF2B5EF4-FFF2-40B4-BE49-F238E27FC236}">
              <a16:creationId xmlns:a16="http://schemas.microsoft.com/office/drawing/2014/main" id="{57E99D3A-86FE-F6E1-F5F3-1A85F050F62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89" name="Text Box 2">
          <a:extLst>
            <a:ext uri="{FF2B5EF4-FFF2-40B4-BE49-F238E27FC236}">
              <a16:creationId xmlns:a16="http://schemas.microsoft.com/office/drawing/2014/main" id="{6F5C8ED5-EF1F-6102-CA99-A2C1FE8E96A8}"/>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90" name="Text Box 2">
          <a:extLst>
            <a:ext uri="{FF2B5EF4-FFF2-40B4-BE49-F238E27FC236}">
              <a16:creationId xmlns:a16="http://schemas.microsoft.com/office/drawing/2014/main" id="{4D678DD0-212C-A1D6-ED1A-0CD920488D5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91" name="Text Box 2">
          <a:extLst>
            <a:ext uri="{FF2B5EF4-FFF2-40B4-BE49-F238E27FC236}">
              <a16:creationId xmlns:a16="http://schemas.microsoft.com/office/drawing/2014/main" id="{CBA3923F-522C-A0BE-8BF7-82F7833B6399}"/>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92" name="Text Box 6">
          <a:extLst>
            <a:ext uri="{FF2B5EF4-FFF2-40B4-BE49-F238E27FC236}">
              <a16:creationId xmlns:a16="http://schemas.microsoft.com/office/drawing/2014/main" id="{142F3F5E-994C-FE2C-F99C-F5A0B0042B6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93" name="Text Box 2">
          <a:extLst>
            <a:ext uri="{FF2B5EF4-FFF2-40B4-BE49-F238E27FC236}">
              <a16:creationId xmlns:a16="http://schemas.microsoft.com/office/drawing/2014/main" id="{A2822042-2FFE-5668-6791-3EE7ED20039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294" name="Text Box 2">
          <a:extLst>
            <a:ext uri="{FF2B5EF4-FFF2-40B4-BE49-F238E27FC236}">
              <a16:creationId xmlns:a16="http://schemas.microsoft.com/office/drawing/2014/main" id="{9FC24C6A-377E-5680-AECA-827FBCA1E16F}"/>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95" name="Text Box 2">
          <a:extLst>
            <a:ext uri="{FF2B5EF4-FFF2-40B4-BE49-F238E27FC236}">
              <a16:creationId xmlns:a16="http://schemas.microsoft.com/office/drawing/2014/main" id="{8E168216-6556-5FDA-B651-E7769E61648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96" name="Text Box 6">
          <a:extLst>
            <a:ext uri="{FF2B5EF4-FFF2-40B4-BE49-F238E27FC236}">
              <a16:creationId xmlns:a16="http://schemas.microsoft.com/office/drawing/2014/main" id="{C537D871-F8C5-9B41-736E-D0DEEEB5F32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97" name="Text Box 2">
          <a:extLst>
            <a:ext uri="{FF2B5EF4-FFF2-40B4-BE49-F238E27FC236}">
              <a16:creationId xmlns:a16="http://schemas.microsoft.com/office/drawing/2014/main" id="{D1751CFC-473A-3B0D-4E2E-EACC75D8842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98" name="Text Box 2">
          <a:extLst>
            <a:ext uri="{FF2B5EF4-FFF2-40B4-BE49-F238E27FC236}">
              <a16:creationId xmlns:a16="http://schemas.microsoft.com/office/drawing/2014/main" id="{6F86615C-FE95-48CD-0223-78088BE11D8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299" name="Text Box 2">
          <a:extLst>
            <a:ext uri="{FF2B5EF4-FFF2-40B4-BE49-F238E27FC236}">
              <a16:creationId xmlns:a16="http://schemas.microsoft.com/office/drawing/2014/main" id="{DD8EC5FF-2EA2-F098-D219-64972791A36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00" name="Text Box 6">
          <a:extLst>
            <a:ext uri="{FF2B5EF4-FFF2-40B4-BE49-F238E27FC236}">
              <a16:creationId xmlns:a16="http://schemas.microsoft.com/office/drawing/2014/main" id="{238D9D2A-4D16-8EF8-2282-62ACA1D509A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01" name="Text Box 2">
          <a:extLst>
            <a:ext uri="{FF2B5EF4-FFF2-40B4-BE49-F238E27FC236}">
              <a16:creationId xmlns:a16="http://schemas.microsoft.com/office/drawing/2014/main" id="{C58BEC16-A1B5-BC0E-BC92-DF489036CFC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02" name="Text Box 2">
          <a:extLst>
            <a:ext uri="{FF2B5EF4-FFF2-40B4-BE49-F238E27FC236}">
              <a16:creationId xmlns:a16="http://schemas.microsoft.com/office/drawing/2014/main" id="{10C87060-EB15-5CA8-C437-8B29F5073AF4}"/>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03" name="Text Box 2">
          <a:extLst>
            <a:ext uri="{FF2B5EF4-FFF2-40B4-BE49-F238E27FC236}">
              <a16:creationId xmlns:a16="http://schemas.microsoft.com/office/drawing/2014/main" id="{AFE13CB2-DD10-0014-73B1-0C1B6A32C3C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04" name="Text Box 6">
          <a:extLst>
            <a:ext uri="{FF2B5EF4-FFF2-40B4-BE49-F238E27FC236}">
              <a16:creationId xmlns:a16="http://schemas.microsoft.com/office/drawing/2014/main" id="{11A92A1C-0870-41F7-0D2C-4461F0983E5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05" name="Text Box 2">
          <a:extLst>
            <a:ext uri="{FF2B5EF4-FFF2-40B4-BE49-F238E27FC236}">
              <a16:creationId xmlns:a16="http://schemas.microsoft.com/office/drawing/2014/main" id="{4CA65D5D-8E8A-47CF-2993-346A896B3CE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06" name="Text Box 2">
          <a:extLst>
            <a:ext uri="{FF2B5EF4-FFF2-40B4-BE49-F238E27FC236}">
              <a16:creationId xmlns:a16="http://schemas.microsoft.com/office/drawing/2014/main" id="{DB10A3C1-4AE8-55AA-DD84-59F05FB37F27}"/>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07" name="Text Box 2">
          <a:extLst>
            <a:ext uri="{FF2B5EF4-FFF2-40B4-BE49-F238E27FC236}">
              <a16:creationId xmlns:a16="http://schemas.microsoft.com/office/drawing/2014/main" id="{D07A9BFC-6B80-293E-92AE-62304641A1E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08" name="Text Box 6">
          <a:extLst>
            <a:ext uri="{FF2B5EF4-FFF2-40B4-BE49-F238E27FC236}">
              <a16:creationId xmlns:a16="http://schemas.microsoft.com/office/drawing/2014/main" id="{AC14C36D-AF5A-EF2B-2F71-B6215E4C5AD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09" name="Text Box 2">
          <a:extLst>
            <a:ext uri="{FF2B5EF4-FFF2-40B4-BE49-F238E27FC236}">
              <a16:creationId xmlns:a16="http://schemas.microsoft.com/office/drawing/2014/main" id="{9A1D2B2D-960F-5EC2-F292-907A4016C89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10" name="Text Box 2">
          <a:extLst>
            <a:ext uri="{FF2B5EF4-FFF2-40B4-BE49-F238E27FC236}">
              <a16:creationId xmlns:a16="http://schemas.microsoft.com/office/drawing/2014/main" id="{3264C559-0404-44AC-747A-1BA523CF330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11" name="Text Box 2">
          <a:extLst>
            <a:ext uri="{FF2B5EF4-FFF2-40B4-BE49-F238E27FC236}">
              <a16:creationId xmlns:a16="http://schemas.microsoft.com/office/drawing/2014/main" id="{3355948B-16DA-EA8E-346A-1B08E36A1A6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12" name="Text Box 6">
          <a:extLst>
            <a:ext uri="{FF2B5EF4-FFF2-40B4-BE49-F238E27FC236}">
              <a16:creationId xmlns:a16="http://schemas.microsoft.com/office/drawing/2014/main" id="{45EEB7FA-296C-813B-C5DC-92D461033F9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13" name="Text Box 2">
          <a:extLst>
            <a:ext uri="{FF2B5EF4-FFF2-40B4-BE49-F238E27FC236}">
              <a16:creationId xmlns:a16="http://schemas.microsoft.com/office/drawing/2014/main" id="{12DA11DF-1AA2-058C-C65A-EB52A072AED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14" name="Text Box 2">
          <a:extLst>
            <a:ext uri="{FF2B5EF4-FFF2-40B4-BE49-F238E27FC236}">
              <a16:creationId xmlns:a16="http://schemas.microsoft.com/office/drawing/2014/main" id="{27464B77-0309-5965-D88D-186A66FE7ACD}"/>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15" name="Text Box 2">
          <a:extLst>
            <a:ext uri="{FF2B5EF4-FFF2-40B4-BE49-F238E27FC236}">
              <a16:creationId xmlns:a16="http://schemas.microsoft.com/office/drawing/2014/main" id="{6308D6CF-EF2E-636A-17F5-9334DEE2868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16" name="Text Box 6">
          <a:extLst>
            <a:ext uri="{FF2B5EF4-FFF2-40B4-BE49-F238E27FC236}">
              <a16:creationId xmlns:a16="http://schemas.microsoft.com/office/drawing/2014/main" id="{5F98DD6C-5B02-7169-D078-B88E9C0F468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17" name="Text Box 2">
          <a:extLst>
            <a:ext uri="{FF2B5EF4-FFF2-40B4-BE49-F238E27FC236}">
              <a16:creationId xmlns:a16="http://schemas.microsoft.com/office/drawing/2014/main" id="{609FF9E1-2C1B-A23A-99AA-34B5F6A03E0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18" name="Text Box 2">
          <a:extLst>
            <a:ext uri="{FF2B5EF4-FFF2-40B4-BE49-F238E27FC236}">
              <a16:creationId xmlns:a16="http://schemas.microsoft.com/office/drawing/2014/main" id="{583DDEC2-14A8-8D1D-D810-D6E7D8B801CB}"/>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19" name="Text Box 2">
          <a:extLst>
            <a:ext uri="{FF2B5EF4-FFF2-40B4-BE49-F238E27FC236}">
              <a16:creationId xmlns:a16="http://schemas.microsoft.com/office/drawing/2014/main" id="{0047F1F9-D0D7-9EAF-9785-F974C6D3A86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20" name="Text Box 6">
          <a:extLst>
            <a:ext uri="{FF2B5EF4-FFF2-40B4-BE49-F238E27FC236}">
              <a16:creationId xmlns:a16="http://schemas.microsoft.com/office/drawing/2014/main" id="{4FBA9B60-2A9C-ADA1-AD6C-868BB300E868}"/>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21" name="Text Box 2">
          <a:extLst>
            <a:ext uri="{FF2B5EF4-FFF2-40B4-BE49-F238E27FC236}">
              <a16:creationId xmlns:a16="http://schemas.microsoft.com/office/drawing/2014/main" id="{AFCFB24F-D2C3-C859-5A29-D0B61386FDF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22" name="Text Box 2">
          <a:extLst>
            <a:ext uri="{FF2B5EF4-FFF2-40B4-BE49-F238E27FC236}">
              <a16:creationId xmlns:a16="http://schemas.microsoft.com/office/drawing/2014/main" id="{B2770A2B-4F21-CBF0-768F-65FE353EDA54}"/>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23" name="Text Box 2">
          <a:extLst>
            <a:ext uri="{FF2B5EF4-FFF2-40B4-BE49-F238E27FC236}">
              <a16:creationId xmlns:a16="http://schemas.microsoft.com/office/drawing/2014/main" id="{53929E11-51E8-BB32-0F82-834ECA801E8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24" name="Text Box 6">
          <a:extLst>
            <a:ext uri="{FF2B5EF4-FFF2-40B4-BE49-F238E27FC236}">
              <a16:creationId xmlns:a16="http://schemas.microsoft.com/office/drawing/2014/main" id="{E96674E2-1B3D-A460-544E-CF2B05147AC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25" name="Text Box 2">
          <a:extLst>
            <a:ext uri="{FF2B5EF4-FFF2-40B4-BE49-F238E27FC236}">
              <a16:creationId xmlns:a16="http://schemas.microsoft.com/office/drawing/2014/main" id="{1E3BCC71-B2AA-1851-659C-01F6F183253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26" name="Text Box 2">
          <a:extLst>
            <a:ext uri="{FF2B5EF4-FFF2-40B4-BE49-F238E27FC236}">
              <a16:creationId xmlns:a16="http://schemas.microsoft.com/office/drawing/2014/main" id="{814FD86B-8A4E-A083-F1CA-24BC7E115F0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27" name="Text Box 2">
          <a:extLst>
            <a:ext uri="{FF2B5EF4-FFF2-40B4-BE49-F238E27FC236}">
              <a16:creationId xmlns:a16="http://schemas.microsoft.com/office/drawing/2014/main" id="{E79EDD19-3959-BABD-02AA-0BA7BDB83A7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28" name="Text Box 6">
          <a:extLst>
            <a:ext uri="{FF2B5EF4-FFF2-40B4-BE49-F238E27FC236}">
              <a16:creationId xmlns:a16="http://schemas.microsoft.com/office/drawing/2014/main" id="{5719ED90-58F9-648D-D3DC-CD8CD2945EC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29" name="Text Box 2">
          <a:extLst>
            <a:ext uri="{FF2B5EF4-FFF2-40B4-BE49-F238E27FC236}">
              <a16:creationId xmlns:a16="http://schemas.microsoft.com/office/drawing/2014/main" id="{9397C79A-378E-E2AE-1030-031DEB87AAC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30" name="Text Box 2">
          <a:extLst>
            <a:ext uri="{FF2B5EF4-FFF2-40B4-BE49-F238E27FC236}">
              <a16:creationId xmlns:a16="http://schemas.microsoft.com/office/drawing/2014/main" id="{A4C2E500-2DF3-4AFD-F91A-16CEE7BC4AB7}"/>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31" name="Text Box 2">
          <a:extLst>
            <a:ext uri="{FF2B5EF4-FFF2-40B4-BE49-F238E27FC236}">
              <a16:creationId xmlns:a16="http://schemas.microsoft.com/office/drawing/2014/main" id="{7B68986F-E7B7-4FEE-A506-E8634E2C959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32" name="Text Box 6">
          <a:extLst>
            <a:ext uri="{FF2B5EF4-FFF2-40B4-BE49-F238E27FC236}">
              <a16:creationId xmlns:a16="http://schemas.microsoft.com/office/drawing/2014/main" id="{388FC9D4-414C-F5DE-4757-978C16DB18F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33" name="Text Box 2">
          <a:extLst>
            <a:ext uri="{FF2B5EF4-FFF2-40B4-BE49-F238E27FC236}">
              <a16:creationId xmlns:a16="http://schemas.microsoft.com/office/drawing/2014/main" id="{D7A8272B-5B4E-EE86-611F-61FBABCC397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34" name="Text Box 2">
          <a:extLst>
            <a:ext uri="{FF2B5EF4-FFF2-40B4-BE49-F238E27FC236}">
              <a16:creationId xmlns:a16="http://schemas.microsoft.com/office/drawing/2014/main" id="{EE107BB6-7DF2-C56A-E5DA-329EE37EFE49}"/>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35" name="Text Box 2">
          <a:extLst>
            <a:ext uri="{FF2B5EF4-FFF2-40B4-BE49-F238E27FC236}">
              <a16:creationId xmlns:a16="http://schemas.microsoft.com/office/drawing/2014/main" id="{4629DAF0-6936-17B3-ECC0-996AB488730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36" name="Text Box 6">
          <a:extLst>
            <a:ext uri="{FF2B5EF4-FFF2-40B4-BE49-F238E27FC236}">
              <a16:creationId xmlns:a16="http://schemas.microsoft.com/office/drawing/2014/main" id="{7F22A246-C132-44D1-747D-D9D871630CA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37" name="Text Box 2">
          <a:extLst>
            <a:ext uri="{FF2B5EF4-FFF2-40B4-BE49-F238E27FC236}">
              <a16:creationId xmlns:a16="http://schemas.microsoft.com/office/drawing/2014/main" id="{DFAF728C-C074-C1F4-90A0-6CA5C0B75E8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38" name="Text Box 2">
          <a:extLst>
            <a:ext uri="{FF2B5EF4-FFF2-40B4-BE49-F238E27FC236}">
              <a16:creationId xmlns:a16="http://schemas.microsoft.com/office/drawing/2014/main" id="{AD4898CC-220B-D8ED-C55E-61BF9A0FE9BD}"/>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39" name="Text Box 2">
          <a:extLst>
            <a:ext uri="{FF2B5EF4-FFF2-40B4-BE49-F238E27FC236}">
              <a16:creationId xmlns:a16="http://schemas.microsoft.com/office/drawing/2014/main" id="{03BE3B0F-6D30-8F85-872E-5DE805BAB6C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40" name="Text Box 6">
          <a:extLst>
            <a:ext uri="{FF2B5EF4-FFF2-40B4-BE49-F238E27FC236}">
              <a16:creationId xmlns:a16="http://schemas.microsoft.com/office/drawing/2014/main" id="{6A03BDF7-5C6B-F61C-AA3B-4F2160383F8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41" name="Text Box 2">
          <a:extLst>
            <a:ext uri="{FF2B5EF4-FFF2-40B4-BE49-F238E27FC236}">
              <a16:creationId xmlns:a16="http://schemas.microsoft.com/office/drawing/2014/main" id="{AD433064-5B14-A3F4-8E1A-EFFEAD34F3B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42" name="Text Box 2">
          <a:extLst>
            <a:ext uri="{FF2B5EF4-FFF2-40B4-BE49-F238E27FC236}">
              <a16:creationId xmlns:a16="http://schemas.microsoft.com/office/drawing/2014/main" id="{AF2225D5-9E4D-D585-AEF3-174E0323C57E}"/>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43" name="Text Box 2">
          <a:extLst>
            <a:ext uri="{FF2B5EF4-FFF2-40B4-BE49-F238E27FC236}">
              <a16:creationId xmlns:a16="http://schemas.microsoft.com/office/drawing/2014/main" id="{9C7C8ACC-1A39-56FA-38AC-9E2CA38B613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44" name="Text Box 6">
          <a:extLst>
            <a:ext uri="{FF2B5EF4-FFF2-40B4-BE49-F238E27FC236}">
              <a16:creationId xmlns:a16="http://schemas.microsoft.com/office/drawing/2014/main" id="{6CEDD3CD-D06B-8A24-9BE7-7432B7BC49B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45" name="Text Box 2">
          <a:extLst>
            <a:ext uri="{FF2B5EF4-FFF2-40B4-BE49-F238E27FC236}">
              <a16:creationId xmlns:a16="http://schemas.microsoft.com/office/drawing/2014/main" id="{C0E01560-B569-27AA-E5B4-F7E763030D3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46" name="Text Box 2">
          <a:extLst>
            <a:ext uri="{FF2B5EF4-FFF2-40B4-BE49-F238E27FC236}">
              <a16:creationId xmlns:a16="http://schemas.microsoft.com/office/drawing/2014/main" id="{65E2CE55-6495-A042-64B7-05F387540EA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47" name="Text Box 2">
          <a:extLst>
            <a:ext uri="{FF2B5EF4-FFF2-40B4-BE49-F238E27FC236}">
              <a16:creationId xmlns:a16="http://schemas.microsoft.com/office/drawing/2014/main" id="{8182C54E-AA70-087E-0A87-C2ABC681E24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48" name="Text Box 6">
          <a:extLst>
            <a:ext uri="{FF2B5EF4-FFF2-40B4-BE49-F238E27FC236}">
              <a16:creationId xmlns:a16="http://schemas.microsoft.com/office/drawing/2014/main" id="{19A3FD63-1769-DAA5-6C7F-DDB98A760D3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49" name="Text Box 2">
          <a:extLst>
            <a:ext uri="{FF2B5EF4-FFF2-40B4-BE49-F238E27FC236}">
              <a16:creationId xmlns:a16="http://schemas.microsoft.com/office/drawing/2014/main" id="{74EC0886-EABB-1852-D3E6-2E9B400EAE6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50" name="Text Box 2">
          <a:extLst>
            <a:ext uri="{FF2B5EF4-FFF2-40B4-BE49-F238E27FC236}">
              <a16:creationId xmlns:a16="http://schemas.microsoft.com/office/drawing/2014/main" id="{CB13CD38-F6E3-70B7-24F9-251173BF8B43}"/>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51" name="Text Box 2">
          <a:extLst>
            <a:ext uri="{FF2B5EF4-FFF2-40B4-BE49-F238E27FC236}">
              <a16:creationId xmlns:a16="http://schemas.microsoft.com/office/drawing/2014/main" id="{34D92C91-3D8A-65EE-5688-462016B290A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52" name="Text Box 6">
          <a:extLst>
            <a:ext uri="{FF2B5EF4-FFF2-40B4-BE49-F238E27FC236}">
              <a16:creationId xmlns:a16="http://schemas.microsoft.com/office/drawing/2014/main" id="{394AD32B-AEFA-14DA-FFA6-1BF7D15F7A5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53" name="Text Box 2">
          <a:extLst>
            <a:ext uri="{FF2B5EF4-FFF2-40B4-BE49-F238E27FC236}">
              <a16:creationId xmlns:a16="http://schemas.microsoft.com/office/drawing/2014/main" id="{056F9AFA-7479-78FD-512C-CFC57EC6AF1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54" name="Text Box 2">
          <a:extLst>
            <a:ext uri="{FF2B5EF4-FFF2-40B4-BE49-F238E27FC236}">
              <a16:creationId xmlns:a16="http://schemas.microsoft.com/office/drawing/2014/main" id="{3B35A425-9CBB-5DFA-C617-F542E10F4192}"/>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55" name="Text Box 2">
          <a:extLst>
            <a:ext uri="{FF2B5EF4-FFF2-40B4-BE49-F238E27FC236}">
              <a16:creationId xmlns:a16="http://schemas.microsoft.com/office/drawing/2014/main" id="{EA4456E4-0F9A-2604-C680-2ABA064454B8}"/>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56" name="Text Box 6">
          <a:extLst>
            <a:ext uri="{FF2B5EF4-FFF2-40B4-BE49-F238E27FC236}">
              <a16:creationId xmlns:a16="http://schemas.microsoft.com/office/drawing/2014/main" id="{80A5BEF3-01DC-0D16-346A-A1794D9D09C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57" name="Text Box 2">
          <a:extLst>
            <a:ext uri="{FF2B5EF4-FFF2-40B4-BE49-F238E27FC236}">
              <a16:creationId xmlns:a16="http://schemas.microsoft.com/office/drawing/2014/main" id="{17206E6D-E8D6-1DF1-05AA-BB9A7C61532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58" name="Text Box 2">
          <a:extLst>
            <a:ext uri="{FF2B5EF4-FFF2-40B4-BE49-F238E27FC236}">
              <a16:creationId xmlns:a16="http://schemas.microsoft.com/office/drawing/2014/main" id="{355E6B84-3540-5334-D31B-B8134F358D0A}"/>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59" name="Text Box 2">
          <a:extLst>
            <a:ext uri="{FF2B5EF4-FFF2-40B4-BE49-F238E27FC236}">
              <a16:creationId xmlns:a16="http://schemas.microsoft.com/office/drawing/2014/main" id="{EC03BBB4-7655-3EE8-7AF4-472E7E777EC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60" name="Text Box 6">
          <a:extLst>
            <a:ext uri="{FF2B5EF4-FFF2-40B4-BE49-F238E27FC236}">
              <a16:creationId xmlns:a16="http://schemas.microsoft.com/office/drawing/2014/main" id="{56922261-558B-3043-1D5A-84385A2AE12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61" name="Text Box 2">
          <a:extLst>
            <a:ext uri="{FF2B5EF4-FFF2-40B4-BE49-F238E27FC236}">
              <a16:creationId xmlns:a16="http://schemas.microsoft.com/office/drawing/2014/main" id="{7A95CB73-D478-30FF-90D2-D6851B95401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62" name="Text Box 2">
          <a:extLst>
            <a:ext uri="{FF2B5EF4-FFF2-40B4-BE49-F238E27FC236}">
              <a16:creationId xmlns:a16="http://schemas.microsoft.com/office/drawing/2014/main" id="{CE9C296E-77A0-DA84-548B-DFA180D74B4D}"/>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63" name="Text Box 2">
          <a:extLst>
            <a:ext uri="{FF2B5EF4-FFF2-40B4-BE49-F238E27FC236}">
              <a16:creationId xmlns:a16="http://schemas.microsoft.com/office/drawing/2014/main" id="{C759861A-1213-8DB6-B73D-330356EBCF58}"/>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64" name="Text Box 6">
          <a:extLst>
            <a:ext uri="{FF2B5EF4-FFF2-40B4-BE49-F238E27FC236}">
              <a16:creationId xmlns:a16="http://schemas.microsoft.com/office/drawing/2014/main" id="{0207602A-0307-5FEB-9697-B9CF4E8A700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65" name="Text Box 2">
          <a:extLst>
            <a:ext uri="{FF2B5EF4-FFF2-40B4-BE49-F238E27FC236}">
              <a16:creationId xmlns:a16="http://schemas.microsoft.com/office/drawing/2014/main" id="{D89290F7-C42C-032D-346F-6C128C8AA1F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66" name="Text Box 2">
          <a:extLst>
            <a:ext uri="{FF2B5EF4-FFF2-40B4-BE49-F238E27FC236}">
              <a16:creationId xmlns:a16="http://schemas.microsoft.com/office/drawing/2014/main" id="{B4840D0E-FA19-36C4-61F2-1E81010FD927}"/>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67" name="Text Box 2">
          <a:extLst>
            <a:ext uri="{FF2B5EF4-FFF2-40B4-BE49-F238E27FC236}">
              <a16:creationId xmlns:a16="http://schemas.microsoft.com/office/drawing/2014/main" id="{5948E312-6616-C087-B261-A9077BC6C6F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68" name="Text Box 6">
          <a:extLst>
            <a:ext uri="{FF2B5EF4-FFF2-40B4-BE49-F238E27FC236}">
              <a16:creationId xmlns:a16="http://schemas.microsoft.com/office/drawing/2014/main" id="{7A399179-218B-DBA0-B160-408118CD838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69" name="Text Box 2">
          <a:extLst>
            <a:ext uri="{FF2B5EF4-FFF2-40B4-BE49-F238E27FC236}">
              <a16:creationId xmlns:a16="http://schemas.microsoft.com/office/drawing/2014/main" id="{C77948D1-2E9B-7951-04FB-9D7FB21EE00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70" name="Text Box 2">
          <a:extLst>
            <a:ext uri="{FF2B5EF4-FFF2-40B4-BE49-F238E27FC236}">
              <a16:creationId xmlns:a16="http://schemas.microsoft.com/office/drawing/2014/main" id="{244B4636-0883-4680-66D6-76665F79BD0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71" name="Text Box 2">
          <a:extLst>
            <a:ext uri="{FF2B5EF4-FFF2-40B4-BE49-F238E27FC236}">
              <a16:creationId xmlns:a16="http://schemas.microsoft.com/office/drawing/2014/main" id="{D4C2F89B-11F0-C900-FC67-D33093AE97A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72" name="Text Box 6">
          <a:extLst>
            <a:ext uri="{FF2B5EF4-FFF2-40B4-BE49-F238E27FC236}">
              <a16:creationId xmlns:a16="http://schemas.microsoft.com/office/drawing/2014/main" id="{1395773A-C111-3C70-8F1D-B89705287FC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73" name="Text Box 2">
          <a:extLst>
            <a:ext uri="{FF2B5EF4-FFF2-40B4-BE49-F238E27FC236}">
              <a16:creationId xmlns:a16="http://schemas.microsoft.com/office/drawing/2014/main" id="{E0ED4FCF-49EE-E27C-3CCB-D9FC3A18338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74" name="Text Box 2">
          <a:extLst>
            <a:ext uri="{FF2B5EF4-FFF2-40B4-BE49-F238E27FC236}">
              <a16:creationId xmlns:a16="http://schemas.microsoft.com/office/drawing/2014/main" id="{5BA92BC3-258E-7C96-30C3-F656B4146263}"/>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75" name="Text Box 2">
          <a:extLst>
            <a:ext uri="{FF2B5EF4-FFF2-40B4-BE49-F238E27FC236}">
              <a16:creationId xmlns:a16="http://schemas.microsoft.com/office/drawing/2014/main" id="{9B6F4AC2-7A66-4797-24C4-5E0791D2C6C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76" name="Text Box 6">
          <a:extLst>
            <a:ext uri="{FF2B5EF4-FFF2-40B4-BE49-F238E27FC236}">
              <a16:creationId xmlns:a16="http://schemas.microsoft.com/office/drawing/2014/main" id="{6992F026-F740-E311-F17D-BE24AA0F4DC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77" name="Text Box 2">
          <a:extLst>
            <a:ext uri="{FF2B5EF4-FFF2-40B4-BE49-F238E27FC236}">
              <a16:creationId xmlns:a16="http://schemas.microsoft.com/office/drawing/2014/main" id="{5076E334-9670-1A70-6D4C-1FFEA2B4311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78" name="Text Box 2">
          <a:extLst>
            <a:ext uri="{FF2B5EF4-FFF2-40B4-BE49-F238E27FC236}">
              <a16:creationId xmlns:a16="http://schemas.microsoft.com/office/drawing/2014/main" id="{76050441-5BAD-F502-C2DE-A5B901FB1311}"/>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79" name="Text Box 2">
          <a:extLst>
            <a:ext uri="{FF2B5EF4-FFF2-40B4-BE49-F238E27FC236}">
              <a16:creationId xmlns:a16="http://schemas.microsoft.com/office/drawing/2014/main" id="{6DCC5EDF-D246-A6E7-7AA0-B3625F5910F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80" name="Text Box 2">
          <a:extLst>
            <a:ext uri="{FF2B5EF4-FFF2-40B4-BE49-F238E27FC236}">
              <a16:creationId xmlns:a16="http://schemas.microsoft.com/office/drawing/2014/main" id="{24730DC3-C76F-F8B9-986C-FEB0EA95779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81" name="Text Box 2">
          <a:extLst>
            <a:ext uri="{FF2B5EF4-FFF2-40B4-BE49-F238E27FC236}">
              <a16:creationId xmlns:a16="http://schemas.microsoft.com/office/drawing/2014/main" id="{00E1BB10-1232-B1DE-4316-88994FD2000E}"/>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4382" name="Text Box 6">
          <a:extLst>
            <a:ext uri="{FF2B5EF4-FFF2-40B4-BE49-F238E27FC236}">
              <a16:creationId xmlns:a16="http://schemas.microsoft.com/office/drawing/2014/main" id="{08160E4A-2EF7-C2E2-C6EB-14C36B688A26}"/>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4383" name="Text Box 2">
          <a:extLst>
            <a:ext uri="{FF2B5EF4-FFF2-40B4-BE49-F238E27FC236}">
              <a16:creationId xmlns:a16="http://schemas.microsoft.com/office/drawing/2014/main" id="{EFA527BD-EC31-32F0-10E3-AF9F66BA632A}"/>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384" name="Text Box 2">
          <a:extLst>
            <a:ext uri="{FF2B5EF4-FFF2-40B4-BE49-F238E27FC236}">
              <a16:creationId xmlns:a16="http://schemas.microsoft.com/office/drawing/2014/main" id="{0A470A55-06CF-1E51-2853-E7D95AB51D4F}"/>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4385" name="Text Box 2">
          <a:extLst>
            <a:ext uri="{FF2B5EF4-FFF2-40B4-BE49-F238E27FC236}">
              <a16:creationId xmlns:a16="http://schemas.microsoft.com/office/drawing/2014/main" id="{9E85279A-EE9C-B77B-992D-9314234BDBDA}"/>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4386" name="Text Box 2">
          <a:extLst>
            <a:ext uri="{FF2B5EF4-FFF2-40B4-BE49-F238E27FC236}">
              <a16:creationId xmlns:a16="http://schemas.microsoft.com/office/drawing/2014/main" id="{544A2148-87DB-F1E5-EA07-D1BE52C59347}"/>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87" name="Text Box 6">
          <a:extLst>
            <a:ext uri="{FF2B5EF4-FFF2-40B4-BE49-F238E27FC236}">
              <a16:creationId xmlns:a16="http://schemas.microsoft.com/office/drawing/2014/main" id="{AC3F803C-720C-E8EA-F9E6-D60E01D51A1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88" name="Text Box 2">
          <a:extLst>
            <a:ext uri="{FF2B5EF4-FFF2-40B4-BE49-F238E27FC236}">
              <a16:creationId xmlns:a16="http://schemas.microsoft.com/office/drawing/2014/main" id="{C989732B-3048-9A9F-2DC1-EDB0B977AEC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89" name="Text Box 2">
          <a:extLst>
            <a:ext uri="{FF2B5EF4-FFF2-40B4-BE49-F238E27FC236}">
              <a16:creationId xmlns:a16="http://schemas.microsoft.com/office/drawing/2014/main" id="{EEBD3AFB-046C-162F-0533-72E75E50031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90" name="Text Box 2">
          <a:extLst>
            <a:ext uri="{FF2B5EF4-FFF2-40B4-BE49-F238E27FC236}">
              <a16:creationId xmlns:a16="http://schemas.microsoft.com/office/drawing/2014/main" id="{738A4BC7-20D5-F1CC-A0C0-F89090EC9B8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91" name="Text Box 2">
          <a:extLst>
            <a:ext uri="{FF2B5EF4-FFF2-40B4-BE49-F238E27FC236}">
              <a16:creationId xmlns:a16="http://schemas.microsoft.com/office/drawing/2014/main" id="{994500E4-8D62-5226-BD90-20BEF026E16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92" name="Text Box 6">
          <a:extLst>
            <a:ext uri="{FF2B5EF4-FFF2-40B4-BE49-F238E27FC236}">
              <a16:creationId xmlns:a16="http://schemas.microsoft.com/office/drawing/2014/main" id="{C6002337-BBF6-3743-F966-487966154CC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93" name="Text Box 2">
          <a:extLst>
            <a:ext uri="{FF2B5EF4-FFF2-40B4-BE49-F238E27FC236}">
              <a16:creationId xmlns:a16="http://schemas.microsoft.com/office/drawing/2014/main" id="{70C73D52-5E11-82B7-292B-4093B5130B3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94" name="Text Box 2">
          <a:extLst>
            <a:ext uri="{FF2B5EF4-FFF2-40B4-BE49-F238E27FC236}">
              <a16:creationId xmlns:a16="http://schemas.microsoft.com/office/drawing/2014/main" id="{E8BFA6D4-D222-CD4F-C1C1-B136CED42D8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95" name="Text Box 2">
          <a:extLst>
            <a:ext uri="{FF2B5EF4-FFF2-40B4-BE49-F238E27FC236}">
              <a16:creationId xmlns:a16="http://schemas.microsoft.com/office/drawing/2014/main" id="{E053A528-CD7F-999A-B140-86FC329E9E7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96" name="Text Box 2">
          <a:extLst>
            <a:ext uri="{FF2B5EF4-FFF2-40B4-BE49-F238E27FC236}">
              <a16:creationId xmlns:a16="http://schemas.microsoft.com/office/drawing/2014/main" id="{A2368218-2D1E-93ED-C7F3-D7642EAD8B4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97" name="Text Box 2">
          <a:extLst>
            <a:ext uri="{FF2B5EF4-FFF2-40B4-BE49-F238E27FC236}">
              <a16:creationId xmlns:a16="http://schemas.microsoft.com/office/drawing/2014/main" id="{1E1C9BD8-6A58-01D4-54E0-38528F66CCD5}"/>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297180</xdr:colOff>
      <xdr:row>178</xdr:row>
      <xdr:rowOff>0</xdr:rowOff>
    </xdr:from>
    <xdr:to>
      <xdr:col>16</xdr:col>
      <xdr:colOff>0</xdr:colOff>
      <xdr:row>180</xdr:row>
      <xdr:rowOff>91440</xdr:rowOff>
    </xdr:to>
    <xdr:sp macro="" textlink="">
      <xdr:nvSpPr>
        <xdr:cNvPr id="2474398" name="Text Box 2">
          <a:extLst>
            <a:ext uri="{FF2B5EF4-FFF2-40B4-BE49-F238E27FC236}">
              <a16:creationId xmlns:a16="http://schemas.microsoft.com/office/drawing/2014/main" id="{124C9A78-5E8F-2BA6-0F0D-890D8FE7B7CC}"/>
            </a:ext>
          </a:extLst>
        </xdr:cNvPr>
        <xdr:cNvSpPr txBox="1">
          <a:spLocks noChangeArrowheads="1"/>
        </xdr:cNvSpPr>
      </xdr:nvSpPr>
      <xdr:spPr bwMode="auto">
        <a:xfrm>
          <a:off x="4030980" y="102991920"/>
          <a:ext cx="0" cy="4724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399" name="Text Box 6">
          <a:extLst>
            <a:ext uri="{FF2B5EF4-FFF2-40B4-BE49-F238E27FC236}">
              <a16:creationId xmlns:a16="http://schemas.microsoft.com/office/drawing/2014/main" id="{FD0C4514-84AE-50A4-89A7-E7FF67B9909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400" name="Text Box 2">
          <a:extLst>
            <a:ext uri="{FF2B5EF4-FFF2-40B4-BE49-F238E27FC236}">
              <a16:creationId xmlns:a16="http://schemas.microsoft.com/office/drawing/2014/main" id="{C441B601-97B5-31D6-6D2C-A9859F1B121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401" name="Text Box 2">
          <a:extLst>
            <a:ext uri="{FF2B5EF4-FFF2-40B4-BE49-F238E27FC236}">
              <a16:creationId xmlns:a16="http://schemas.microsoft.com/office/drawing/2014/main" id="{3E141EA9-455F-8022-179B-EF180F0C10F9}"/>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402" name="Text Box 2">
          <a:extLst>
            <a:ext uri="{FF2B5EF4-FFF2-40B4-BE49-F238E27FC236}">
              <a16:creationId xmlns:a16="http://schemas.microsoft.com/office/drawing/2014/main" id="{D43F5AF6-8FC5-4833-9790-F06EBADFAB0F}"/>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403" name="Text Box 2">
          <a:extLst>
            <a:ext uri="{FF2B5EF4-FFF2-40B4-BE49-F238E27FC236}">
              <a16:creationId xmlns:a16="http://schemas.microsoft.com/office/drawing/2014/main" id="{564E88F3-63D4-3B58-5BC1-298FACABC66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404" name="Text Box 1">
          <a:extLst>
            <a:ext uri="{FF2B5EF4-FFF2-40B4-BE49-F238E27FC236}">
              <a16:creationId xmlns:a16="http://schemas.microsoft.com/office/drawing/2014/main" id="{98DF31C3-0AB1-1F8D-8AE7-EB00AEA98B4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405" name="Text Box 3">
          <a:extLst>
            <a:ext uri="{FF2B5EF4-FFF2-40B4-BE49-F238E27FC236}">
              <a16:creationId xmlns:a16="http://schemas.microsoft.com/office/drawing/2014/main" id="{20FC9269-FC32-E37A-8712-808E55393FA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406" name="Text Box 4">
          <a:extLst>
            <a:ext uri="{FF2B5EF4-FFF2-40B4-BE49-F238E27FC236}">
              <a16:creationId xmlns:a16="http://schemas.microsoft.com/office/drawing/2014/main" id="{527E5A94-7B1A-98E5-D14E-BD4C2EFE3C2A}"/>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407" name="Text Box 5">
          <a:extLst>
            <a:ext uri="{FF2B5EF4-FFF2-40B4-BE49-F238E27FC236}">
              <a16:creationId xmlns:a16="http://schemas.microsoft.com/office/drawing/2014/main" id="{E9CDBFD5-80B8-6857-1F1C-94F5592E649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408" name="Text Box 1">
          <a:extLst>
            <a:ext uri="{FF2B5EF4-FFF2-40B4-BE49-F238E27FC236}">
              <a16:creationId xmlns:a16="http://schemas.microsoft.com/office/drawing/2014/main" id="{A2912A2F-2FD9-E274-D588-B566B3F9D6D2}"/>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409" name="Text Box 3">
          <a:extLst>
            <a:ext uri="{FF2B5EF4-FFF2-40B4-BE49-F238E27FC236}">
              <a16:creationId xmlns:a16="http://schemas.microsoft.com/office/drawing/2014/main" id="{8F66CA67-7ED1-6543-B36E-7D45B0C9E248}"/>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410" name="Text Box 4">
          <a:extLst>
            <a:ext uri="{FF2B5EF4-FFF2-40B4-BE49-F238E27FC236}">
              <a16:creationId xmlns:a16="http://schemas.microsoft.com/office/drawing/2014/main" id="{CC371BA7-107D-7105-F4DE-01F83B488D8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411" name="Text Box 5">
          <a:extLst>
            <a:ext uri="{FF2B5EF4-FFF2-40B4-BE49-F238E27FC236}">
              <a16:creationId xmlns:a16="http://schemas.microsoft.com/office/drawing/2014/main" id="{74471D8E-D592-B5F7-50DC-A149040F5C51}"/>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91440</xdr:rowOff>
    </xdr:to>
    <xdr:sp macro="" textlink="">
      <xdr:nvSpPr>
        <xdr:cNvPr id="2474412" name="Text Box 2">
          <a:extLst>
            <a:ext uri="{FF2B5EF4-FFF2-40B4-BE49-F238E27FC236}">
              <a16:creationId xmlns:a16="http://schemas.microsoft.com/office/drawing/2014/main" id="{125E9E7F-8754-716B-50D9-7099D868239E}"/>
            </a:ext>
          </a:extLst>
        </xdr:cNvPr>
        <xdr:cNvSpPr txBox="1">
          <a:spLocks noChangeArrowheads="1"/>
        </xdr:cNvSpPr>
      </xdr:nvSpPr>
      <xdr:spPr bwMode="auto">
        <a:xfrm>
          <a:off x="3223260" y="102991920"/>
          <a:ext cx="91440" cy="4724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413" name="Text Box 6">
          <a:extLst>
            <a:ext uri="{FF2B5EF4-FFF2-40B4-BE49-F238E27FC236}">
              <a16:creationId xmlns:a16="http://schemas.microsoft.com/office/drawing/2014/main" id="{C185D93A-045C-03C3-9823-B3B15531BBEB}"/>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414" name="Text Box 2">
          <a:extLst>
            <a:ext uri="{FF2B5EF4-FFF2-40B4-BE49-F238E27FC236}">
              <a16:creationId xmlns:a16="http://schemas.microsoft.com/office/drawing/2014/main" id="{B98CCCB4-6B20-2ADA-6FEA-66E36089781C}"/>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415" name="Text Box 2">
          <a:extLst>
            <a:ext uri="{FF2B5EF4-FFF2-40B4-BE49-F238E27FC236}">
              <a16:creationId xmlns:a16="http://schemas.microsoft.com/office/drawing/2014/main" id="{009769F0-EEB1-6CEC-56CF-932D9CB771FC}"/>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16" name="Text Box 2">
          <a:extLst>
            <a:ext uri="{FF2B5EF4-FFF2-40B4-BE49-F238E27FC236}">
              <a16:creationId xmlns:a16="http://schemas.microsoft.com/office/drawing/2014/main" id="{DB28C0E0-467F-A8B8-DF1B-40909314C729}"/>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17" name="Text Box 6">
          <a:extLst>
            <a:ext uri="{FF2B5EF4-FFF2-40B4-BE49-F238E27FC236}">
              <a16:creationId xmlns:a16="http://schemas.microsoft.com/office/drawing/2014/main" id="{C203F55F-084C-A7C7-987F-737EF2814BB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18" name="Text Box 2">
          <a:extLst>
            <a:ext uri="{FF2B5EF4-FFF2-40B4-BE49-F238E27FC236}">
              <a16:creationId xmlns:a16="http://schemas.microsoft.com/office/drawing/2014/main" id="{52FB7DFA-97C5-1541-F682-25AD6DCE79A2}"/>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19" name="Text Box 2">
          <a:extLst>
            <a:ext uri="{FF2B5EF4-FFF2-40B4-BE49-F238E27FC236}">
              <a16:creationId xmlns:a16="http://schemas.microsoft.com/office/drawing/2014/main" id="{6C98ABFD-36A0-24B1-331E-D17FE0079A14}"/>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20" name="Text Box 2">
          <a:extLst>
            <a:ext uri="{FF2B5EF4-FFF2-40B4-BE49-F238E27FC236}">
              <a16:creationId xmlns:a16="http://schemas.microsoft.com/office/drawing/2014/main" id="{400F10A7-57D7-7467-B408-60E2B3763328}"/>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21" name="Text Box 6">
          <a:extLst>
            <a:ext uri="{FF2B5EF4-FFF2-40B4-BE49-F238E27FC236}">
              <a16:creationId xmlns:a16="http://schemas.microsoft.com/office/drawing/2014/main" id="{5389FB7B-605A-6495-8150-C966C0545EE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22" name="Text Box 2">
          <a:extLst>
            <a:ext uri="{FF2B5EF4-FFF2-40B4-BE49-F238E27FC236}">
              <a16:creationId xmlns:a16="http://schemas.microsoft.com/office/drawing/2014/main" id="{60B11602-E867-F1A9-604B-27A2860EF616}"/>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23" name="Text Box 2">
          <a:extLst>
            <a:ext uri="{FF2B5EF4-FFF2-40B4-BE49-F238E27FC236}">
              <a16:creationId xmlns:a16="http://schemas.microsoft.com/office/drawing/2014/main" id="{B6D59538-EBB1-9A8A-5622-B834C79EA3C0}"/>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24" name="Text Box 2">
          <a:extLst>
            <a:ext uri="{FF2B5EF4-FFF2-40B4-BE49-F238E27FC236}">
              <a16:creationId xmlns:a16="http://schemas.microsoft.com/office/drawing/2014/main" id="{FBCB5F01-D0DD-AE29-468E-D79441BCBFA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25" name="Text Box 6">
          <a:extLst>
            <a:ext uri="{FF2B5EF4-FFF2-40B4-BE49-F238E27FC236}">
              <a16:creationId xmlns:a16="http://schemas.microsoft.com/office/drawing/2014/main" id="{8E2A49EA-D998-AE52-B4C3-E852683B80E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26" name="Text Box 2">
          <a:extLst>
            <a:ext uri="{FF2B5EF4-FFF2-40B4-BE49-F238E27FC236}">
              <a16:creationId xmlns:a16="http://schemas.microsoft.com/office/drawing/2014/main" id="{AB311991-A8E5-AB89-649F-4E22BBAE48EB}"/>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27" name="Text Box 2">
          <a:extLst>
            <a:ext uri="{FF2B5EF4-FFF2-40B4-BE49-F238E27FC236}">
              <a16:creationId xmlns:a16="http://schemas.microsoft.com/office/drawing/2014/main" id="{BCBD2254-C9DC-A7CA-2C0C-158F4538F200}"/>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28" name="Text Box 2">
          <a:extLst>
            <a:ext uri="{FF2B5EF4-FFF2-40B4-BE49-F238E27FC236}">
              <a16:creationId xmlns:a16="http://schemas.microsoft.com/office/drawing/2014/main" id="{D380BF33-4D8A-9E55-B6A9-0EC418172CDD}"/>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29" name="Text Box 6">
          <a:extLst>
            <a:ext uri="{FF2B5EF4-FFF2-40B4-BE49-F238E27FC236}">
              <a16:creationId xmlns:a16="http://schemas.microsoft.com/office/drawing/2014/main" id="{0EB9BB28-BFC6-0F99-05E1-1B972F9E19A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30" name="Text Box 2">
          <a:extLst>
            <a:ext uri="{FF2B5EF4-FFF2-40B4-BE49-F238E27FC236}">
              <a16:creationId xmlns:a16="http://schemas.microsoft.com/office/drawing/2014/main" id="{7C9DB1A9-2870-097C-DDC2-6023428C8686}"/>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31" name="Text Box 2">
          <a:extLst>
            <a:ext uri="{FF2B5EF4-FFF2-40B4-BE49-F238E27FC236}">
              <a16:creationId xmlns:a16="http://schemas.microsoft.com/office/drawing/2014/main" id="{74803895-6DA5-53F3-B25E-99E4BA9BAD19}"/>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32" name="Text Box 2">
          <a:extLst>
            <a:ext uri="{FF2B5EF4-FFF2-40B4-BE49-F238E27FC236}">
              <a16:creationId xmlns:a16="http://schemas.microsoft.com/office/drawing/2014/main" id="{097470B3-C87E-EE68-AE9C-6AF974FCE987}"/>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433" name="Text Box 2">
          <a:extLst>
            <a:ext uri="{FF2B5EF4-FFF2-40B4-BE49-F238E27FC236}">
              <a16:creationId xmlns:a16="http://schemas.microsoft.com/office/drawing/2014/main" id="{0C4EF97D-084F-3EFA-EE05-8D574AB551D6}"/>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34" name="Text Box 6">
          <a:extLst>
            <a:ext uri="{FF2B5EF4-FFF2-40B4-BE49-F238E27FC236}">
              <a16:creationId xmlns:a16="http://schemas.microsoft.com/office/drawing/2014/main" id="{9F587C2E-A5B2-0447-1D26-7920446D1339}"/>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35" name="Text Box 2">
          <a:extLst>
            <a:ext uri="{FF2B5EF4-FFF2-40B4-BE49-F238E27FC236}">
              <a16:creationId xmlns:a16="http://schemas.microsoft.com/office/drawing/2014/main" id="{C695E4A9-784E-89F8-9C7B-2769E2054117}"/>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36" name="Text Box 2">
          <a:extLst>
            <a:ext uri="{FF2B5EF4-FFF2-40B4-BE49-F238E27FC236}">
              <a16:creationId xmlns:a16="http://schemas.microsoft.com/office/drawing/2014/main" id="{14AC88DC-F970-19A0-E66C-AB8AF25749D8}"/>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37" name="Text Box 2">
          <a:extLst>
            <a:ext uri="{FF2B5EF4-FFF2-40B4-BE49-F238E27FC236}">
              <a16:creationId xmlns:a16="http://schemas.microsoft.com/office/drawing/2014/main" id="{8A674CD2-E01B-E564-7275-616B3BBCB346}"/>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38" name="Text Box 6">
          <a:extLst>
            <a:ext uri="{FF2B5EF4-FFF2-40B4-BE49-F238E27FC236}">
              <a16:creationId xmlns:a16="http://schemas.microsoft.com/office/drawing/2014/main" id="{5FE0E3EF-0F8A-4FEF-9226-B82CEA71B030}"/>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39" name="Text Box 2">
          <a:extLst>
            <a:ext uri="{FF2B5EF4-FFF2-40B4-BE49-F238E27FC236}">
              <a16:creationId xmlns:a16="http://schemas.microsoft.com/office/drawing/2014/main" id="{9AF9FCB2-372B-2D2E-17F8-E4D8C581155A}"/>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40" name="Text Box 2">
          <a:extLst>
            <a:ext uri="{FF2B5EF4-FFF2-40B4-BE49-F238E27FC236}">
              <a16:creationId xmlns:a16="http://schemas.microsoft.com/office/drawing/2014/main" id="{31D1C15F-BE2A-7582-BEAD-FC4E5DAF4975}"/>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41" name="Text Box 2">
          <a:extLst>
            <a:ext uri="{FF2B5EF4-FFF2-40B4-BE49-F238E27FC236}">
              <a16:creationId xmlns:a16="http://schemas.microsoft.com/office/drawing/2014/main" id="{57E5ED60-AA00-1B37-763B-B3717AD00B05}"/>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42" name="Text Box 6">
          <a:extLst>
            <a:ext uri="{FF2B5EF4-FFF2-40B4-BE49-F238E27FC236}">
              <a16:creationId xmlns:a16="http://schemas.microsoft.com/office/drawing/2014/main" id="{69A34641-93B9-E1B8-66DA-104EB469715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43" name="Text Box 2">
          <a:extLst>
            <a:ext uri="{FF2B5EF4-FFF2-40B4-BE49-F238E27FC236}">
              <a16:creationId xmlns:a16="http://schemas.microsoft.com/office/drawing/2014/main" id="{085E39B2-BE47-0933-B62F-C35D30A55D6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44" name="Text Box 2">
          <a:extLst>
            <a:ext uri="{FF2B5EF4-FFF2-40B4-BE49-F238E27FC236}">
              <a16:creationId xmlns:a16="http://schemas.microsoft.com/office/drawing/2014/main" id="{B9AE912A-CBB2-02DF-032B-45F31FA8EA6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45" name="Text Box 2">
          <a:extLst>
            <a:ext uri="{FF2B5EF4-FFF2-40B4-BE49-F238E27FC236}">
              <a16:creationId xmlns:a16="http://schemas.microsoft.com/office/drawing/2014/main" id="{512C2AE6-C6EC-82A0-A509-7A48A82C0CE5}"/>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46" name="Text Box 6">
          <a:extLst>
            <a:ext uri="{FF2B5EF4-FFF2-40B4-BE49-F238E27FC236}">
              <a16:creationId xmlns:a16="http://schemas.microsoft.com/office/drawing/2014/main" id="{018831F3-40F6-DFC5-958E-25E76EE0917C}"/>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47" name="Text Box 2">
          <a:extLst>
            <a:ext uri="{FF2B5EF4-FFF2-40B4-BE49-F238E27FC236}">
              <a16:creationId xmlns:a16="http://schemas.microsoft.com/office/drawing/2014/main" id="{12B8C271-FF02-BFBF-8D61-8F516A227590}"/>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48" name="Text Box 2">
          <a:extLst>
            <a:ext uri="{FF2B5EF4-FFF2-40B4-BE49-F238E27FC236}">
              <a16:creationId xmlns:a16="http://schemas.microsoft.com/office/drawing/2014/main" id="{52AFF27B-C578-3FE8-4286-E30754537507}"/>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49" name="Text Box 2">
          <a:extLst>
            <a:ext uri="{FF2B5EF4-FFF2-40B4-BE49-F238E27FC236}">
              <a16:creationId xmlns:a16="http://schemas.microsoft.com/office/drawing/2014/main" id="{20E79CFA-75E7-C3BF-3F8C-EDD1169E01DC}"/>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50" name="Text Box 6">
          <a:extLst>
            <a:ext uri="{FF2B5EF4-FFF2-40B4-BE49-F238E27FC236}">
              <a16:creationId xmlns:a16="http://schemas.microsoft.com/office/drawing/2014/main" id="{EF9F3942-D519-9EC8-021F-7B93A3B807BA}"/>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51" name="Text Box 2">
          <a:extLst>
            <a:ext uri="{FF2B5EF4-FFF2-40B4-BE49-F238E27FC236}">
              <a16:creationId xmlns:a16="http://schemas.microsoft.com/office/drawing/2014/main" id="{D51CBFC1-5CDD-1D6D-5913-EA90DE7F13C4}"/>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52" name="Text Box 2">
          <a:extLst>
            <a:ext uri="{FF2B5EF4-FFF2-40B4-BE49-F238E27FC236}">
              <a16:creationId xmlns:a16="http://schemas.microsoft.com/office/drawing/2014/main" id="{CC83CED7-4950-38B1-5BCB-DC74F05B97B6}"/>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53" name="Text Box 2">
          <a:extLst>
            <a:ext uri="{FF2B5EF4-FFF2-40B4-BE49-F238E27FC236}">
              <a16:creationId xmlns:a16="http://schemas.microsoft.com/office/drawing/2014/main" id="{D464D2CB-45A7-5604-930E-743BABC15F85}"/>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54" name="Text Box 6">
          <a:extLst>
            <a:ext uri="{FF2B5EF4-FFF2-40B4-BE49-F238E27FC236}">
              <a16:creationId xmlns:a16="http://schemas.microsoft.com/office/drawing/2014/main" id="{5AFCC6D9-097C-DACC-B40F-2E113DA7EDD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55" name="Text Box 2">
          <a:extLst>
            <a:ext uri="{FF2B5EF4-FFF2-40B4-BE49-F238E27FC236}">
              <a16:creationId xmlns:a16="http://schemas.microsoft.com/office/drawing/2014/main" id="{8299CA80-4903-8A22-4559-B96A0CB09895}"/>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56" name="Text Box 2">
          <a:extLst>
            <a:ext uri="{FF2B5EF4-FFF2-40B4-BE49-F238E27FC236}">
              <a16:creationId xmlns:a16="http://schemas.microsoft.com/office/drawing/2014/main" id="{E1C4C6C2-004D-1484-2420-6D71869BC0C8}"/>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57" name="Text Box 2">
          <a:extLst>
            <a:ext uri="{FF2B5EF4-FFF2-40B4-BE49-F238E27FC236}">
              <a16:creationId xmlns:a16="http://schemas.microsoft.com/office/drawing/2014/main" id="{215E0B99-B172-70CD-3B1D-23FB9D73829A}"/>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58" name="Text Box 6">
          <a:extLst>
            <a:ext uri="{FF2B5EF4-FFF2-40B4-BE49-F238E27FC236}">
              <a16:creationId xmlns:a16="http://schemas.microsoft.com/office/drawing/2014/main" id="{6457E711-4CBF-E593-1E85-373375695D77}"/>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59" name="Text Box 2">
          <a:extLst>
            <a:ext uri="{FF2B5EF4-FFF2-40B4-BE49-F238E27FC236}">
              <a16:creationId xmlns:a16="http://schemas.microsoft.com/office/drawing/2014/main" id="{0FC827A7-4881-A2DA-53C3-44B086474322}"/>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60" name="Text Box 2">
          <a:extLst>
            <a:ext uri="{FF2B5EF4-FFF2-40B4-BE49-F238E27FC236}">
              <a16:creationId xmlns:a16="http://schemas.microsoft.com/office/drawing/2014/main" id="{3EE2E00E-984C-056E-E35F-7F17455C32A2}"/>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61" name="Text Box 2">
          <a:extLst>
            <a:ext uri="{FF2B5EF4-FFF2-40B4-BE49-F238E27FC236}">
              <a16:creationId xmlns:a16="http://schemas.microsoft.com/office/drawing/2014/main" id="{3401C58D-129F-1122-E358-073F5716CEA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62" name="Text Box 6">
          <a:extLst>
            <a:ext uri="{FF2B5EF4-FFF2-40B4-BE49-F238E27FC236}">
              <a16:creationId xmlns:a16="http://schemas.microsoft.com/office/drawing/2014/main" id="{A51776F5-1F13-4351-6477-2E9D7D9437A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63" name="Text Box 2">
          <a:extLst>
            <a:ext uri="{FF2B5EF4-FFF2-40B4-BE49-F238E27FC236}">
              <a16:creationId xmlns:a16="http://schemas.microsoft.com/office/drawing/2014/main" id="{9F259937-582C-14BC-814C-A5506F71FC42}"/>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64" name="Text Box 2">
          <a:extLst>
            <a:ext uri="{FF2B5EF4-FFF2-40B4-BE49-F238E27FC236}">
              <a16:creationId xmlns:a16="http://schemas.microsoft.com/office/drawing/2014/main" id="{F370ABD4-9185-A7C8-C09A-73577AB99481}"/>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65" name="Text Box 2">
          <a:extLst>
            <a:ext uri="{FF2B5EF4-FFF2-40B4-BE49-F238E27FC236}">
              <a16:creationId xmlns:a16="http://schemas.microsoft.com/office/drawing/2014/main" id="{0EE080DF-3BF3-547B-7D63-60E2BEF8AF9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66" name="Text Box 6">
          <a:extLst>
            <a:ext uri="{FF2B5EF4-FFF2-40B4-BE49-F238E27FC236}">
              <a16:creationId xmlns:a16="http://schemas.microsoft.com/office/drawing/2014/main" id="{AF6D0823-870E-D529-C62E-B37012FD276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67" name="Text Box 2">
          <a:extLst>
            <a:ext uri="{FF2B5EF4-FFF2-40B4-BE49-F238E27FC236}">
              <a16:creationId xmlns:a16="http://schemas.microsoft.com/office/drawing/2014/main" id="{701A27C4-0852-29F3-BA7D-BED68ABEC256}"/>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68" name="Text Box 2">
          <a:extLst>
            <a:ext uri="{FF2B5EF4-FFF2-40B4-BE49-F238E27FC236}">
              <a16:creationId xmlns:a16="http://schemas.microsoft.com/office/drawing/2014/main" id="{A4A9C6C0-BE02-4106-13E5-03762E651500}"/>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69" name="Text Box 2">
          <a:extLst>
            <a:ext uri="{FF2B5EF4-FFF2-40B4-BE49-F238E27FC236}">
              <a16:creationId xmlns:a16="http://schemas.microsoft.com/office/drawing/2014/main" id="{ACCA0492-AB1B-6C36-9362-7247D51B9D8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70" name="Text Box 6">
          <a:extLst>
            <a:ext uri="{FF2B5EF4-FFF2-40B4-BE49-F238E27FC236}">
              <a16:creationId xmlns:a16="http://schemas.microsoft.com/office/drawing/2014/main" id="{691FC1BA-0B3A-AF81-AA0B-494F7157EB55}"/>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71" name="Text Box 2">
          <a:extLst>
            <a:ext uri="{FF2B5EF4-FFF2-40B4-BE49-F238E27FC236}">
              <a16:creationId xmlns:a16="http://schemas.microsoft.com/office/drawing/2014/main" id="{834AA744-50C7-FB4D-40E5-4F35E44447A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72" name="Text Box 2">
          <a:extLst>
            <a:ext uri="{FF2B5EF4-FFF2-40B4-BE49-F238E27FC236}">
              <a16:creationId xmlns:a16="http://schemas.microsoft.com/office/drawing/2014/main" id="{7EF779C7-4F49-B52A-834A-7FBB06B14151}"/>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73" name="Text Box 2">
          <a:extLst>
            <a:ext uri="{FF2B5EF4-FFF2-40B4-BE49-F238E27FC236}">
              <a16:creationId xmlns:a16="http://schemas.microsoft.com/office/drawing/2014/main" id="{488766F3-5653-5AED-0BCB-4662959CD80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74" name="Text Box 6">
          <a:extLst>
            <a:ext uri="{FF2B5EF4-FFF2-40B4-BE49-F238E27FC236}">
              <a16:creationId xmlns:a16="http://schemas.microsoft.com/office/drawing/2014/main" id="{DEC2F1E9-53DA-F6E0-7AC9-514D3DE1B39D}"/>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75" name="Text Box 2">
          <a:extLst>
            <a:ext uri="{FF2B5EF4-FFF2-40B4-BE49-F238E27FC236}">
              <a16:creationId xmlns:a16="http://schemas.microsoft.com/office/drawing/2014/main" id="{474DE7D7-BDA8-2C6A-2500-1A22730DCEA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76" name="Text Box 2">
          <a:extLst>
            <a:ext uri="{FF2B5EF4-FFF2-40B4-BE49-F238E27FC236}">
              <a16:creationId xmlns:a16="http://schemas.microsoft.com/office/drawing/2014/main" id="{4310B5A3-9C28-57ED-ED75-3BEF4C6DE14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77" name="Text Box 2">
          <a:extLst>
            <a:ext uri="{FF2B5EF4-FFF2-40B4-BE49-F238E27FC236}">
              <a16:creationId xmlns:a16="http://schemas.microsoft.com/office/drawing/2014/main" id="{05EDF63A-4C76-9A4C-CC06-7F45D14ADAFB}"/>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78" name="Text Box 6">
          <a:extLst>
            <a:ext uri="{FF2B5EF4-FFF2-40B4-BE49-F238E27FC236}">
              <a16:creationId xmlns:a16="http://schemas.microsoft.com/office/drawing/2014/main" id="{FFFF8414-05C2-A6D2-6310-1FEB70DACD07}"/>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79" name="Text Box 2">
          <a:extLst>
            <a:ext uri="{FF2B5EF4-FFF2-40B4-BE49-F238E27FC236}">
              <a16:creationId xmlns:a16="http://schemas.microsoft.com/office/drawing/2014/main" id="{6727C461-8197-506F-CA93-CB082D65D05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80" name="Text Box 2">
          <a:extLst>
            <a:ext uri="{FF2B5EF4-FFF2-40B4-BE49-F238E27FC236}">
              <a16:creationId xmlns:a16="http://schemas.microsoft.com/office/drawing/2014/main" id="{547DA0D0-7247-2C58-0A1D-573B86046371}"/>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81" name="Text Box 2">
          <a:extLst>
            <a:ext uri="{FF2B5EF4-FFF2-40B4-BE49-F238E27FC236}">
              <a16:creationId xmlns:a16="http://schemas.microsoft.com/office/drawing/2014/main" id="{BBCA6865-B5D1-381C-FA42-543CC095F3ED}"/>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82" name="Text Box 6">
          <a:extLst>
            <a:ext uri="{FF2B5EF4-FFF2-40B4-BE49-F238E27FC236}">
              <a16:creationId xmlns:a16="http://schemas.microsoft.com/office/drawing/2014/main" id="{EC1E9308-52E1-E06B-E8E6-5C5CBA89F31C}"/>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83" name="Text Box 2">
          <a:extLst>
            <a:ext uri="{FF2B5EF4-FFF2-40B4-BE49-F238E27FC236}">
              <a16:creationId xmlns:a16="http://schemas.microsoft.com/office/drawing/2014/main" id="{1B298FD1-2471-96C6-1DB7-B878F2091F90}"/>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84" name="Text Box 2">
          <a:extLst>
            <a:ext uri="{FF2B5EF4-FFF2-40B4-BE49-F238E27FC236}">
              <a16:creationId xmlns:a16="http://schemas.microsoft.com/office/drawing/2014/main" id="{DA89545D-C228-D09B-897D-074FF689B4A7}"/>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85" name="Text Box 2">
          <a:extLst>
            <a:ext uri="{FF2B5EF4-FFF2-40B4-BE49-F238E27FC236}">
              <a16:creationId xmlns:a16="http://schemas.microsoft.com/office/drawing/2014/main" id="{468A7FA8-D746-C7CC-A4B1-CD54CBB16556}"/>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86" name="Text Box 6">
          <a:extLst>
            <a:ext uri="{FF2B5EF4-FFF2-40B4-BE49-F238E27FC236}">
              <a16:creationId xmlns:a16="http://schemas.microsoft.com/office/drawing/2014/main" id="{79A13756-F3EF-0EA6-134C-0E27C1979669}"/>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87" name="Text Box 2">
          <a:extLst>
            <a:ext uri="{FF2B5EF4-FFF2-40B4-BE49-F238E27FC236}">
              <a16:creationId xmlns:a16="http://schemas.microsoft.com/office/drawing/2014/main" id="{7BF14FD5-D1EA-0DB9-61E8-945A986E28B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88" name="Text Box 2">
          <a:extLst>
            <a:ext uri="{FF2B5EF4-FFF2-40B4-BE49-F238E27FC236}">
              <a16:creationId xmlns:a16="http://schemas.microsoft.com/office/drawing/2014/main" id="{BA4D4C5F-27B7-1024-2D2C-43A13E0413DC}"/>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89" name="Text Box 2">
          <a:extLst>
            <a:ext uri="{FF2B5EF4-FFF2-40B4-BE49-F238E27FC236}">
              <a16:creationId xmlns:a16="http://schemas.microsoft.com/office/drawing/2014/main" id="{0597D4BC-73D3-9204-C411-554F66CE8CC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90" name="Text Box 6">
          <a:extLst>
            <a:ext uri="{FF2B5EF4-FFF2-40B4-BE49-F238E27FC236}">
              <a16:creationId xmlns:a16="http://schemas.microsoft.com/office/drawing/2014/main" id="{86B6F611-7FF9-7BA1-D2AA-B2EFE6AF3B3C}"/>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91" name="Text Box 2">
          <a:extLst>
            <a:ext uri="{FF2B5EF4-FFF2-40B4-BE49-F238E27FC236}">
              <a16:creationId xmlns:a16="http://schemas.microsoft.com/office/drawing/2014/main" id="{8FDDED00-CF45-5A50-13B2-E5E8F990F37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92" name="Text Box 2">
          <a:extLst>
            <a:ext uri="{FF2B5EF4-FFF2-40B4-BE49-F238E27FC236}">
              <a16:creationId xmlns:a16="http://schemas.microsoft.com/office/drawing/2014/main" id="{5069901A-7192-DCE8-81B1-48D96B671227}"/>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93" name="Text Box 2">
          <a:extLst>
            <a:ext uri="{FF2B5EF4-FFF2-40B4-BE49-F238E27FC236}">
              <a16:creationId xmlns:a16="http://schemas.microsoft.com/office/drawing/2014/main" id="{9F8B7E11-1DAD-7A3E-F213-59CDB6D4CAF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94" name="Text Box 6">
          <a:extLst>
            <a:ext uri="{FF2B5EF4-FFF2-40B4-BE49-F238E27FC236}">
              <a16:creationId xmlns:a16="http://schemas.microsoft.com/office/drawing/2014/main" id="{585F220A-4A62-43BD-D66C-0C87C5F376B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95" name="Text Box 2">
          <a:extLst>
            <a:ext uri="{FF2B5EF4-FFF2-40B4-BE49-F238E27FC236}">
              <a16:creationId xmlns:a16="http://schemas.microsoft.com/office/drawing/2014/main" id="{62AEE5A8-7D77-ABF3-2C88-538FAD0C65F1}"/>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496" name="Text Box 2">
          <a:extLst>
            <a:ext uri="{FF2B5EF4-FFF2-40B4-BE49-F238E27FC236}">
              <a16:creationId xmlns:a16="http://schemas.microsoft.com/office/drawing/2014/main" id="{053D167B-2E69-8550-FF70-D6B148F8472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97" name="Text Box 2">
          <a:extLst>
            <a:ext uri="{FF2B5EF4-FFF2-40B4-BE49-F238E27FC236}">
              <a16:creationId xmlns:a16="http://schemas.microsoft.com/office/drawing/2014/main" id="{ABEED21A-C0A6-24CD-BD0A-AE084C785D80}"/>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98" name="Text Box 6">
          <a:extLst>
            <a:ext uri="{FF2B5EF4-FFF2-40B4-BE49-F238E27FC236}">
              <a16:creationId xmlns:a16="http://schemas.microsoft.com/office/drawing/2014/main" id="{B03C1024-2357-3BA9-A61D-F2E4B3AD206B}"/>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499" name="Text Box 2">
          <a:extLst>
            <a:ext uri="{FF2B5EF4-FFF2-40B4-BE49-F238E27FC236}">
              <a16:creationId xmlns:a16="http://schemas.microsoft.com/office/drawing/2014/main" id="{A086FB16-C0D2-F115-B945-A44E5C6564F4}"/>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00" name="Text Box 2">
          <a:extLst>
            <a:ext uri="{FF2B5EF4-FFF2-40B4-BE49-F238E27FC236}">
              <a16:creationId xmlns:a16="http://schemas.microsoft.com/office/drawing/2014/main" id="{28302723-6178-6BE9-2368-CF02CF13BE67}"/>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01" name="Text Box 2">
          <a:extLst>
            <a:ext uri="{FF2B5EF4-FFF2-40B4-BE49-F238E27FC236}">
              <a16:creationId xmlns:a16="http://schemas.microsoft.com/office/drawing/2014/main" id="{655D6C64-33BC-B017-6CB4-DD1181EB351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02" name="Text Box 6">
          <a:extLst>
            <a:ext uri="{FF2B5EF4-FFF2-40B4-BE49-F238E27FC236}">
              <a16:creationId xmlns:a16="http://schemas.microsoft.com/office/drawing/2014/main" id="{132AEA09-3343-503B-F79D-5C031EF1509A}"/>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03" name="Text Box 2">
          <a:extLst>
            <a:ext uri="{FF2B5EF4-FFF2-40B4-BE49-F238E27FC236}">
              <a16:creationId xmlns:a16="http://schemas.microsoft.com/office/drawing/2014/main" id="{590152CD-6BD1-04E1-155F-9405D3F2EBE6}"/>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04" name="Text Box 2">
          <a:extLst>
            <a:ext uri="{FF2B5EF4-FFF2-40B4-BE49-F238E27FC236}">
              <a16:creationId xmlns:a16="http://schemas.microsoft.com/office/drawing/2014/main" id="{FBCFB7C8-98DD-BA22-EA1A-5AE3F2C953FC}"/>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05" name="Text Box 2">
          <a:extLst>
            <a:ext uri="{FF2B5EF4-FFF2-40B4-BE49-F238E27FC236}">
              <a16:creationId xmlns:a16="http://schemas.microsoft.com/office/drawing/2014/main" id="{88076B4C-8BD7-5280-0973-E05437F56B34}"/>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06" name="Text Box 6">
          <a:extLst>
            <a:ext uri="{FF2B5EF4-FFF2-40B4-BE49-F238E27FC236}">
              <a16:creationId xmlns:a16="http://schemas.microsoft.com/office/drawing/2014/main" id="{172DFD77-63E5-2330-895F-18F25B56D7C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07" name="Text Box 2">
          <a:extLst>
            <a:ext uri="{FF2B5EF4-FFF2-40B4-BE49-F238E27FC236}">
              <a16:creationId xmlns:a16="http://schemas.microsoft.com/office/drawing/2014/main" id="{2612364E-F906-6688-2517-A5007ADC38F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08" name="Text Box 2">
          <a:extLst>
            <a:ext uri="{FF2B5EF4-FFF2-40B4-BE49-F238E27FC236}">
              <a16:creationId xmlns:a16="http://schemas.microsoft.com/office/drawing/2014/main" id="{45AB480A-26B1-85EF-D5A5-31C1D16EA346}"/>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09" name="Text Box 2">
          <a:extLst>
            <a:ext uri="{FF2B5EF4-FFF2-40B4-BE49-F238E27FC236}">
              <a16:creationId xmlns:a16="http://schemas.microsoft.com/office/drawing/2014/main" id="{71F14155-9068-39D7-23D2-7534AEE198A5}"/>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10" name="Text Box 6">
          <a:extLst>
            <a:ext uri="{FF2B5EF4-FFF2-40B4-BE49-F238E27FC236}">
              <a16:creationId xmlns:a16="http://schemas.microsoft.com/office/drawing/2014/main" id="{3B804833-E9A6-4DC7-5C97-B4B38380F6F3}"/>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11" name="Text Box 2">
          <a:extLst>
            <a:ext uri="{FF2B5EF4-FFF2-40B4-BE49-F238E27FC236}">
              <a16:creationId xmlns:a16="http://schemas.microsoft.com/office/drawing/2014/main" id="{1945B3D6-66A4-2F88-612D-6310E1989DD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12" name="Text Box 2">
          <a:extLst>
            <a:ext uri="{FF2B5EF4-FFF2-40B4-BE49-F238E27FC236}">
              <a16:creationId xmlns:a16="http://schemas.microsoft.com/office/drawing/2014/main" id="{11415F5D-1319-AA26-799A-3F825B30928C}"/>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13" name="Text Box 2">
          <a:extLst>
            <a:ext uri="{FF2B5EF4-FFF2-40B4-BE49-F238E27FC236}">
              <a16:creationId xmlns:a16="http://schemas.microsoft.com/office/drawing/2014/main" id="{13FFFA25-3FCD-8569-2792-8E330EB9364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14" name="Text Box 6">
          <a:extLst>
            <a:ext uri="{FF2B5EF4-FFF2-40B4-BE49-F238E27FC236}">
              <a16:creationId xmlns:a16="http://schemas.microsoft.com/office/drawing/2014/main" id="{575A8B8B-06D5-B9CA-3704-35B8C64DEE02}"/>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15" name="Text Box 2">
          <a:extLst>
            <a:ext uri="{FF2B5EF4-FFF2-40B4-BE49-F238E27FC236}">
              <a16:creationId xmlns:a16="http://schemas.microsoft.com/office/drawing/2014/main" id="{1E0296FD-2034-EB42-F180-C1B67B4020C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16" name="Text Box 2">
          <a:extLst>
            <a:ext uri="{FF2B5EF4-FFF2-40B4-BE49-F238E27FC236}">
              <a16:creationId xmlns:a16="http://schemas.microsoft.com/office/drawing/2014/main" id="{1B0310AD-1D6F-5A62-DFDD-82DC48D8AABC}"/>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17" name="Text Box 2">
          <a:extLst>
            <a:ext uri="{FF2B5EF4-FFF2-40B4-BE49-F238E27FC236}">
              <a16:creationId xmlns:a16="http://schemas.microsoft.com/office/drawing/2014/main" id="{4FE3EF21-382A-4B6C-AB0E-5A7462433778}"/>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18" name="Text Box 2">
          <a:extLst>
            <a:ext uri="{FF2B5EF4-FFF2-40B4-BE49-F238E27FC236}">
              <a16:creationId xmlns:a16="http://schemas.microsoft.com/office/drawing/2014/main" id="{46284D26-2907-4E10-8307-3E286C39979A}"/>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19" name="Text Box 6">
          <a:extLst>
            <a:ext uri="{FF2B5EF4-FFF2-40B4-BE49-F238E27FC236}">
              <a16:creationId xmlns:a16="http://schemas.microsoft.com/office/drawing/2014/main" id="{EBC1AAEF-8690-DF53-35EB-6AF7A6C28A25}"/>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20" name="Text Box 2">
          <a:extLst>
            <a:ext uri="{FF2B5EF4-FFF2-40B4-BE49-F238E27FC236}">
              <a16:creationId xmlns:a16="http://schemas.microsoft.com/office/drawing/2014/main" id="{60AC0AE5-40AD-28EA-9F47-82A42DD5E164}"/>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167640</xdr:rowOff>
    </xdr:to>
    <xdr:sp macro="" textlink="">
      <xdr:nvSpPr>
        <xdr:cNvPr id="2474521" name="Text Box 2">
          <a:extLst>
            <a:ext uri="{FF2B5EF4-FFF2-40B4-BE49-F238E27FC236}">
              <a16:creationId xmlns:a16="http://schemas.microsoft.com/office/drawing/2014/main" id="{8921A3DA-0234-BB69-826F-BB31CC5011DB}"/>
            </a:ext>
          </a:extLst>
        </xdr:cNvPr>
        <xdr:cNvSpPr txBox="1">
          <a:spLocks noChangeArrowheads="1"/>
        </xdr:cNvSpPr>
      </xdr:nvSpPr>
      <xdr:spPr bwMode="auto">
        <a:xfrm>
          <a:off x="3223260" y="102991920"/>
          <a:ext cx="2286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22" name="Text Box 2">
          <a:extLst>
            <a:ext uri="{FF2B5EF4-FFF2-40B4-BE49-F238E27FC236}">
              <a16:creationId xmlns:a16="http://schemas.microsoft.com/office/drawing/2014/main" id="{218B4828-16D8-1120-FFF4-71E14517E8AA}"/>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23" name="Text Box 2">
          <a:extLst>
            <a:ext uri="{FF2B5EF4-FFF2-40B4-BE49-F238E27FC236}">
              <a16:creationId xmlns:a16="http://schemas.microsoft.com/office/drawing/2014/main" id="{EE54428F-03F7-F91F-7986-5E4D80EED63B}"/>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24" name="Text Box 2">
          <a:extLst>
            <a:ext uri="{FF2B5EF4-FFF2-40B4-BE49-F238E27FC236}">
              <a16:creationId xmlns:a16="http://schemas.microsoft.com/office/drawing/2014/main" id="{4D84C5AA-0D25-6249-F302-F3F614F8A45F}"/>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25" name="Text Box 6">
          <a:extLst>
            <a:ext uri="{FF2B5EF4-FFF2-40B4-BE49-F238E27FC236}">
              <a16:creationId xmlns:a16="http://schemas.microsoft.com/office/drawing/2014/main" id="{88AE56D1-2176-705B-EB0C-0BC60A60C94B}"/>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26" name="Text Box 2">
          <a:extLst>
            <a:ext uri="{FF2B5EF4-FFF2-40B4-BE49-F238E27FC236}">
              <a16:creationId xmlns:a16="http://schemas.microsoft.com/office/drawing/2014/main" id="{CEDC7988-FFB1-ADC6-B08F-29ECD95CEF20}"/>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167640</xdr:rowOff>
    </xdr:to>
    <xdr:sp macro="" textlink="">
      <xdr:nvSpPr>
        <xdr:cNvPr id="2474527" name="Text Box 2">
          <a:extLst>
            <a:ext uri="{FF2B5EF4-FFF2-40B4-BE49-F238E27FC236}">
              <a16:creationId xmlns:a16="http://schemas.microsoft.com/office/drawing/2014/main" id="{7E900C45-5BBB-71F8-8764-BAD5741EEBBF}"/>
            </a:ext>
          </a:extLst>
        </xdr:cNvPr>
        <xdr:cNvSpPr txBox="1">
          <a:spLocks noChangeArrowheads="1"/>
        </xdr:cNvSpPr>
      </xdr:nvSpPr>
      <xdr:spPr bwMode="auto">
        <a:xfrm>
          <a:off x="3223260" y="102991920"/>
          <a:ext cx="2286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28" name="Text Box 2">
          <a:extLst>
            <a:ext uri="{FF2B5EF4-FFF2-40B4-BE49-F238E27FC236}">
              <a16:creationId xmlns:a16="http://schemas.microsoft.com/office/drawing/2014/main" id="{1B1212A4-8BB7-3570-6FFC-D8AC20D85D75}"/>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29" name="Text Box 2">
          <a:extLst>
            <a:ext uri="{FF2B5EF4-FFF2-40B4-BE49-F238E27FC236}">
              <a16:creationId xmlns:a16="http://schemas.microsoft.com/office/drawing/2014/main" id="{EF27801A-3DB3-B5CE-8D4D-C270A677D4E8}"/>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30" name="Text Box 2">
          <a:extLst>
            <a:ext uri="{FF2B5EF4-FFF2-40B4-BE49-F238E27FC236}">
              <a16:creationId xmlns:a16="http://schemas.microsoft.com/office/drawing/2014/main" id="{A5991063-732E-8465-999B-8EF0B917FCEB}"/>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31" name="Text Box 6">
          <a:extLst>
            <a:ext uri="{FF2B5EF4-FFF2-40B4-BE49-F238E27FC236}">
              <a16:creationId xmlns:a16="http://schemas.microsoft.com/office/drawing/2014/main" id="{10506757-44BD-7152-112A-6BC1DE7FC1D7}"/>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32" name="Text Box 2">
          <a:extLst>
            <a:ext uri="{FF2B5EF4-FFF2-40B4-BE49-F238E27FC236}">
              <a16:creationId xmlns:a16="http://schemas.microsoft.com/office/drawing/2014/main" id="{BE26544A-9484-2A4F-784A-D39610573A16}"/>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33" name="Text Box 2">
          <a:extLst>
            <a:ext uri="{FF2B5EF4-FFF2-40B4-BE49-F238E27FC236}">
              <a16:creationId xmlns:a16="http://schemas.microsoft.com/office/drawing/2014/main" id="{D08D1A0D-4949-5928-CE26-B51852AC7962}"/>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34" name="Text Box 2">
          <a:extLst>
            <a:ext uri="{FF2B5EF4-FFF2-40B4-BE49-F238E27FC236}">
              <a16:creationId xmlns:a16="http://schemas.microsoft.com/office/drawing/2014/main" id="{29F98CE0-2121-5383-AACF-B0B43CADD4E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35" name="Text Box 2">
          <a:extLst>
            <a:ext uri="{FF2B5EF4-FFF2-40B4-BE49-F238E27FC236}">
              <a16:creationId xmlns:a16="http://schemas.microsoft.com/office/drawing/2014/main" id="{950F4F4D-F24B-5A56-BAFD-62B8F79B86F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36" name="Text Box 2">
          <a:extLst>
            <a:ext uri="{FF2B5EF4-FFF2-40B4-BE49-F238E27FC236}">
              <a16:creationId xmlns:a16="http://schemas.microsoft.com/office/drawing/2014/main" id="{BD3DA463-B86E-3056-AABE-6D9443A241E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4537" name="Text Box 6">
          <a:extLst>
            <a:ext uri="{FF2B5EF4-FFF2-40B4-BE49-F238E27FC236}">
              <a16:creationId xmlns:a16="http://schemas.microsoft.com/office/drawing/2014/main" id="{0D31E19D-7B99-E82B-10FB-B5ECE8E6718E}"/>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4538" name="Text Box 2">
          <a:extLst>
            <a:ext uri="{FF2B5EF4-FFF2-40B4-BE49-F238E27FC236}">
              <a16:creationId xmlns:a16="http://schemas.microsoft.com/office/drawing/2014/main" id="{11AF7726-343B-DC0F-57C8-F443377A964B}"/>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39" name="Text Box 2">
          <a:extLst>
            <a:ext uri="{FF2B5EF4-FFF2-40B4-BE49-F238E27FC236}">
              <a16:creationId xmlns:a16="http://schemas.microsoft.com/office/drawing/2014/main" id="{C0A32444-F404-8F4A-23F0-195FAA56A97D}"/>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4540" name="Text Box 2">
          <a:extLst>
            <a:ext uri="{FF2B5EF4-FFF2-40B4-BE49-F238E27FC236}">
              <a16:creationId xmlns:a16="http://schemas.microsoft.com/office/drawing/2014/main" id="{2BB3678C-C327-0998-B9CB-A55FDB23103F}"/>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91440</xdr:rowOff>
    </xdr:to>
    <xdr:sp macro="" textlink="">
      <xdr:nvSpPr>
        <xdr:cNvPr id="2474541" name="Text Box 2">
          <a:extLst>
            <a:ext uri="{FF2B5EF4-FFF2-40B4-BE49-F238E27FC236}">
              <a16:creationId xmlns:a16="http://schemas.microsoft.com/office/drawing/2014/main" id="{518F14D3-7574-904F-AADD-22B76BC7DCE0}"/>
            </a:ext>
          </a:extLst>
        </xdr:cNvPr>
        <xdr:cNvSpPr txBox="1">
          <a:spLocks noChangeArrowheads="1"/>
        </xdr:cNvSpPr>
      </xdr:nvSpPr>
      <xdr:spPr bwMode="auto">
        <a:xfrm>
          <a:off x="3223260" y="102991920"/>
          <a:ext cx="9144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42" name="Text Box 6">
          <a:extLst>
            <a:ext uri="{FF2B5EF4-FFF2-40B4-BE49-F238E27FC236}">
              <a16:creationId xmlns:a16="http://schemas.microsoft.com/office/drawing/2014/main" id="{CA87B647-1F01-6CC4-FF08-2422E5296ECF}"/>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43" name="Text Box 2">
          <a:extLst>
            <a:ext uri="{FF2B5EF4-FFF2-40B4-BE49-F238E27FC236}">
              <a16:creationId xmlns:a16="http://schemas.microsoft.com/office/drawing/2014/main" id="{FEBB2599-F84C-1C17-9E1A-1D0A62C1DFF4}"/>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44" name="Text Box 2">
          <a:extLst>
            <a:ext uri="{FF2B5EF4-FFF2-40B4-BE49-F238E27FC236}">
              <a16:creationId xmlns:a16="http://schemas.microsoft.com/office/drawing/2014/main" id="{DFCD52B8-6C7D-6455-9641-678CBF185F44}"/>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45" name="Text Box 2">
          <a:extLst>
            <a:ext uri="{FF2B5EF4-FFF2-40B4-BE49-F238E27FC236}">
              <a16:creationId xmlns:a16="http://schemas.microsoft.com/office/drawing/2014/main" id="{26D8E2A4-F312-9CB0-BFB3-58631EE9C76E}"/>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46" name="Text Box 2">
          <a:extLst>
            <a:ext uri="{FF2B5EF4-FFF2-40B4-BE49-F238E27FC236}">
              <a16:creationId xmlns:a16="http://schemas.microsoft.com/office/drawing/2014/main" id="{BC4997B5-BE04-A65E-80B5-F1E0EDB789BA}"/>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47" name="Text Box 6">
          <a:extLst>
            <a:ext uri="{FF2B5EF4-FFF2-40B4-BE49-F238E27FC236}">
              <a16:creationId xmlns:a16="http://schemas.microsoft.com/office/drawing/2014/main" id="{6ABE1E5B-D32F-59F6-5600-150BBDE10490}"/>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48" name="Text Box 2">
          <a:extLst>
            <a:ext uri="{FF2B5EF4-FFF2-40B4-BE49-F238E27FC236}">
              <a16:creationId xmlns:a16="http://schemas.microsoft.com/office/drawing/2014/main" id="{7CFA92BB-7784-253F-EA23-160916C675B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49" name="Text Box 2">
          <a:extLst>
            <a:ext uri="{FF2B5EF4-FFF2-40B4-BE49-F238E27FC236}">
              <a16:creationId xmlns:a16="http://schemas.microsoft.com/office/drawing/2014/main" id="{DE058C07-CFE1-6947-FDC4-AF1C9C1645C8}"/>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50" name="Text Box 2">
          <a:extLst>
            <a:ext uri="{FF2B5EF4-FFF2-40B4-BE49-F238E27FC236}">
              <a16:creationId xmlns:a16="http://schemas.microsoft.com/office/drawing/2014/main" id="{FA4EA796-4AD9-D3B5-BE87-855E3BDD92F4}"/>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51" name="Text Box 2">
          <a:extLst>
            <a:ext uri="{FF2B5EF4-FFF2-40B4-BE49-F238E27FC236}">
              <a16:creationId xmlns:a16="http://schemas.microsoft.com/office/drawing/2014/main" id="{476AE889-2012-A198-ABE7-77E1658E296B}"/>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52" name="Text Box 2">
          <a:extLst>
            <a:ext uri="{FF2B5EF4-FFF2-40B4-BE49-F238E27FC236}">
              <a16:creationId xmlns:a16="http://schemas.microsoft.com/office/drawing/2014/main" id="{CEC89BED-4D4B-A258-FC11-E706A4E506F1}"/>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53" name="Text Box 2">
          <a:extLst>
            <a:ext uri="{FF2B5EF4-FFF2-40B4-BE49-F238E27FC236}">
              <a16:creationId xmlns:a16="http://schemas.microsoft.com/office/drawing/2014/main" id="{4D9CFC75-2CA1-142B-6414-67C78BE65933}"/>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54" name="Text Box 2">
          <a:extLst>
            <a:ext uri="{FF2B5EF4-FFF2-40B4-BE49-F238E27FC236}">
              <a16:creationId xmlns:a16="http://schemas.microsoft.com/office/drawing/2014/main" id="{3DB311AD-BDFF-41D5-DF9F-B70225DBF371}"/>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167640</xdr:rowOff>
    </xdr:to>
    <xdr:sp macro="" textlink="">
      <xdr:nvSpPr>
        <xdr:cNvPr id="2474555" name="Text Box 2">
          <a:extLst>
            <a:ext uri="{FF2B5EF4-FFF2-40B4-BE49-F238E27FC236}">
              <a16:creationId xmlns:a16="http://schemas.microsoft.com/office/drawing/2014/main" id="{E634AD01-6C73-5287-9BE7-6FFC8D1CB86C}"/>
            </a:ext>
          </a:extLst>
        </xdr:cNvPr>
        <xdr:cNvSpPr txBox="1">
          <a:spLocks noChangeArrowheads="1"/>
        </xdr:cNvSpPr>
      </xdr:nvSpPr>
      <xdr:spPr bwMode="auto">
        <a:xfrm>
          <a:off x="3223260" y="102991920"/>
          <a:ext cx="9144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56" name="Text Box 2">
          <a:extLst>
            <a:ext uri="{FF2B5EF4-FFF2-40B4-BE49-F238E27FC236}">
              <a16:creationId xmlns:a16="http://schemas.microsoft.com/office/drawing/2014/main" id="{A8992171-254B-F8D1-0271-6D7948F754BD}"/>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180</xdr:row>
      <xdr:rowOff>0</xdr:rowOff>
    </xdr:to>
    <xdr:sp macro="" textlink="">
      <xdr:nvSpPr>
        <xdr:cNvPr id="2474557" name="Text Box 2">
          <a:extLst>
            <a:ext uri="{FF2B5EF4-FFF2-40B4-BE49-F238E27FC236}">
              <a16:creationId xmlns:a16="http://schemas.microsoft.com/office/drawing/2014/main" id="{C0FB5C5E-FE33-7FE3-704F-08DF82C89EFB}"/>
            </a:ext>
          </a:extLst>
        </xdr:cNvPr>
        <xdr:cNvSpPr txBox="1">
          <a:spLocks noChangeArrowheads="1"/>
        </xdr:cNvSpPr>
      </xdr:nvSpPr>
      <xdr:spPr bwMode="auto">
        <a:xfrm>
          <a:off x="3223260" y="1029919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167640</xdr:rowOff>
    </xdr:to>
    <xdr:sp macro="" textlink="">
      <xdr:nvSpPr>
        <xdr:cNvPr id="2474558" name="Text Box 2">
          <a:extLst>
            <a:ext uri="{FF2B5EF4-FFF2-40B4-BE49-F238E27FC236}">
              <a16:creationId xmlns:a16="http://schemas.microsoft.com/office/drawing/2014/main" id="{5CC721A4-E69F-2754-BED5-056AC92F536E}"/>
            </a:ext>
          </a:extLst>
        </xdr:cNvPr>
        <xdr:cNvSpPr txBox="1">
          <a:spLocks noChangeArrowheads="1"/>
        </xdr:cNvSpPr>
      </xdr:nvSpPr>
      <xdr:spPr bwMode="auto">
        <a:xfrm>
          <a:off x="3223260" y="102991920"/>
          <a:ext cx="2286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167640</xdr:rowOff>
    </xdr:to>
    <xdr:sp macro="" textlink="">
      <xdr:nvSpPr>
        <xdr:cNvPr id="2474559" name="Text Box 2">
          <a:extLst>
            <a:ext uri="{FF2B5EF4-FFF2-40B4-BE49-F238E27FC236}">
              <a16:creationId xmlns:a16="http://schemas.microsoft.com/office/drawing/2014/main" id="{D89620E7-F7F6-BAFB-FA76-1E795280D3A8}"/>
            </a:ext>
          </a:extLst>
        </xdr:cNvPr>
        <xdr:cNvSpPr txBox="1">
          <a:spLocks noChangeArrowheads="1"/>
        </xdr:cNvSpPr>
      </xdr:nvSpPr>
      <xdr:spPr bwMode="auto">
        <a:xfrm>
          <a:off x="3223260" y="102991920"/>
          <a:ext cx="22860" cy="548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60" name="Text Box 6">
          <a:extLst>
            <a:ext uri="{FF2B5EF4-FFF2-40B4-BE49-F238E27FC236}">
              <a16:creationId xmlns:a16="http://schemas.microsoft.com/office/drawing/2014/main" id="{963AE9CA-703F-F00F-59B7-B1C27D5DB3FC}"/>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61" name="Text Box 2">
          <a:extLst>
            <a:ext uri="{FF2B5EF4-FFF2-40B4-BE49-F238E27FC236}">
              <a16:creationId xmlns:a16="http://schemas.microsoft.com/office/drawing/2014/main" id="{90AAB153-AA97-EC6C-2EFB-B74C79174553}"/>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62" name="Text Box 2">
          <a:extLst>
            <a:ext uri="{FF2B5EF4-FFF2-40B4-BE49-F238E27FC236}">
              <a16:creationId xmlns:a16="http://schemas.microsoft.com/office/drawing/2014/main" id="{CC8D6896-D51A-02B3-ADB8-73618AD6A011}"/>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63" name="Text Box 2">
          <a:extLst>
            <a:ext uri="{FF2B5EF4-FFF2-40B4-BE49-F238E27FC236}">
              <a16:creationId xmlns:a16="http://schemas.microsoft.com/office/drawing/2014/main" id="{A2E104C5-70B7-0D08-B7A6-DD0C21306F39}"/>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91440</xdr:colOff>
      <xdr:row>179</xdr:row>
      <xdr:rowOff>167640</xdr:rowOff>
    </xdr:to>
    <xdr:sp macro="" textlink="">
      <xdr:nvSpPr>
        <xdr:cNvPr id="2474564" name="Text Box 2">
          <a:extLst>
            <a:ext uri="{FF2B5EF4-FFF2-40B4-BE49-F238E27FC236}">
              <a16:creationId xmlns:a16="http://schemas.microsoft.com/office/drawing/2014/main" id="{68FE03F7-1C37-524E-5247-E605F7A32FAB}"/>
            </a:ext>
          </a:extLst>
        </xdr:cNvPr>
        <xdr:cNvSpPr txBox="1">
          <a:spLocks noChangeArrowheads="1"/>
        </xdr:cNvSpPr>
      </xdr:nvSpPr>
      <xdr:spPr bwMode="auto">
        <a:xfrm>
          <a:off x="3223260" y="102991920"/>
          <a:ext cx="9144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358140</xdr:colOff>
      <xdr:row>178</xdr:row>
      <xdr:rowOff>0</xdr:rowOff>
    </xdr:from>
    <xdr:to>
      <xdr:col>14</xdr:col>
      <xdr:colOff>15240</xdr:colOff>
      <xdr:row>179</xdr:row>
      <xdr:rowOff>167640</xdr:rowOff>
    </xdr:to>
    <xdr:sp macro="" textlink="">
      <xdr:nvSpPr>
        <xdr:cNvPr id="2474565" name="Text Box 2">
          <a:extLst>
            <a:ext uri="{FF2B5EF4-FFF2-40B4-BE49-F238E27FC236}">
              <a16:creationId xmlns:a16="http://schemas.microsoft.com/office/drawing/2014/main" id="{FB60E105-8961-FEB0-3EC2-C8568E3777E2}"/>
            </a:ext>
          </a:extLst>
        </xdr:cNvPr>
        <xdr:cNvSpPr txBox="1">
          <a:spLocks noChangeArrowheads="1"/>
        </xdr:cNvSpPr>
      </xdr:nvSpPr>
      <xdr:spPr bwMode="auto">
        <a:xfrm>
          <a:off x="343662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66" name="Text Box 2">
          <a:extLst>
            <a:ext uri="{FF2B5EF4-FFF2-40B4-BE49-F238E27FC236}">
              <a16:creationId xmlns:a16="http://schemas.microsoft.com/office/drawing/2014/main" id="{B95A301C-79EA-DDC5-11E1-9E774BF6019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67" name="Text Box 2">
          <a:extLst>
            <a:ext uri="{FF2B5EF4-FFF2-40B4-BE49-F238E27FC236}">
              <a16:creationId xmlns:a16="http://schemas.microsoft.com/office/drawing/2014/main" id="{F2F8C956-DF22-73F3-ECB7-7CAC05CA1F04}"/>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68" name="Text Box 2">
          <a:extLst>
            <a:ext uri="{FF2B5EF4-FFF2-40B4-BE49-F238E27FC236}">
              <a16:creationId xmlns:a16="http://schemas.microsoft.com/office/drawing/2014/main" id="{AC079551-5B6B-42B6-07D8-A3283B0EA6B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69" name="Text Box 2">
          <a:extLst>
            <a:ext uri="{FF2B5EF4-FFF2-40B4-BE49-F238E27FC236}">
              <a16:creationId xmlns:a16="http://schemas.microsoft.com/office/drawing/2014/main" id="{1262AAAA-CD49-5890-524D-77A4B00FFCAB}"/>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70" name="Text Box 2">
          <a:extLst>
            <a:ext uri="{FF2B5EF4-FFF2-40B4-BE49-F238E27FC236}">
              <a16:creationId xmlns:a16="http://schemas.microsoft.com/office/drawing/2014/main" id="{82C3E052-A3E9-A563-7AA1-B7194956740B}"/>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71" name="Text Box 2">
          <a:extLst>
            <a:ext uri="{FF2B5EF4-FFF2-40B4-BE49-F238E27FC236}">
              <a16:creationId xmlns:a16="http://schemas.microsoft.com/office/drawing/2014/main" id="{48F77A0E-A7C9-B41D-9979-29011E089484}"/>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72" name="Text Box 2">
          <a:extLst>
            <a:ext uri="{FF2B5EF4-FFF2-40B4-BE49-F238E27FC236}">
              <a16:creationId xmlns:a16="http://schemas.microsoft.com/office/drawing/2014/main" id="{2D33B9B5-54F4-DF92-35D1-68514F96C3CD}"/>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73" name="Text Box 2">
          <a:extLst>
            <a:ext uri="{FF2B5EF4-FFF2-40B4-BE49-F238E27FC236}">
              <a16:creationId xmlns:a16="http://schemas.microsoft.com/office/drawing/2014/main" id="{05DD7B4D-356F-DCC8-0B1A-121F43C83160}"/>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74" name="Text Box 2">
          <a:extLst>
            <a:ext uri="{FF2B5EF4-FFF2-40B4-BE49-F238E27FC236}">
              <a16:creationId xmlns:a16="http://schemas.microsoft.com/office/drawing/2014/main" id="{9130DA3A-E7E9-1737-5A7B-13CA5F514F94}"/>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75" name="Text Box 2">
          <a:extLst>
            <a:ext uri="{FF2B5EF4-FFF2-40B4-BE49-F238E27FC236}">
              <a16:creationId xmlns:a16="http://schemas.microsoft.com/office/drawing/2014/main" id="{E09DEEEB-AB92-91D7-E7AE-6590DE6BD7CD}"/>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76" name="Text Box 2">
          <a:extLst>
            <a:ext uri="{FF2B5EF4-FFF2-40B4-BE49-F238E27FC236}">
              <a16:creationId xmlns:a16="http://schemas.microsoft.com/office/drawing/2014/main" id="{D87C02FE-47CF-31BC-055A-60AF67B0D8D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77" name="Text Box 2">
          <a:extLst>
            <a:ext uri="{FF2B5EF4-FFF2-40B4-BE49-F238E27FC236}">
              <a16:creationId xmlns:a16="http://schemas.microsoft.com/office/drawing/2014/main" id="{B6C938CC-6C46-5C43-AFBA-F72BCBA4FEE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78" name="Text Box 2">
          <a:extLst>
            <a:ext uri="{FF2B5EF4-FFF2-40B4-BE49-F238E27FC236}">
              <a16:creationId xmlns:a16="http://schemas.microsoft.com/office/drawing/2014/main" id="{30953DEA-37A9-76BB-2B67-5F508147A74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79" name="Text Box 2">
          <a:extLst>
            <a:ext uri="{FF2B5EF4-FFF2-40B4-BE49-F238E27FC236}">
              <a16:creationId xmlns:a16="http://schemas.microsoft.com/office/drawing/2014/main" id="{1E03C4DC-BCFD-6058-8B1F-FA1CE8256304}"/>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80" name="Text Box 2">
          <a:extLst>
            <a:ext uri="{FF2B5EF4-FFF2-40B4-BE49-F238E27FC236}">
              <a16:creationId xmlns:a16="http://schemas.microsoft.com/office/drawing/2014/main" id="{B5C722D4-B377-DDA6-95F9-D792D0E20398}"/>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81" name="Text Box 2">
          <a:extLst>
            <a:ext uri="{FF2B5EF4-FFF2-40B4-BE49-F238E27FC236}">
              <a16:creationId xmlns:a16="http://schemas.microsoft.com/office/drawing/2014/main" id="{4FEA4B8D-5823-7852-DD0B-198FE732BD38}"/>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82" name="Text Box 2">
          <a:extLst>
            <a:ext uri="{FF2B5EF4-FFF2-40B4-BE49-F238E27FC236}">
              <a16:creationId xmlns:a16="http://schemas.microsoft.com/office/drawing/2014/main" id="{A2E0E54A-1F61-34CD-A279-7633DE14A186}"/>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83" name="Text Box 2">
          <a:extLst>
            <a:ext uri="{FF2B5EF4-FFF2-40B4-BE49-F238E27FC236}">
              <a16:creationId xmlns:a16="http://schemas.microsoft.com/office/drawing/2014/main" id="{73DBC13F-417A-0695-0F43-DC25860B3C52}"/>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84" name="Text Box 2">
          <a:extLst>
            <a:ext uri="{FF2B5EF4-FFF2-40B4-BE49-F238E27FC236}">
              <a16:creationId xmlns:a16="http://schemas.microsoft.com/office/drawing/2014/main" id="{85D103E4-8C45-9F7B-63E1-779A21EE42F2}"/>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85" name="Text Box 2">
          <a:extLst>
            <a:ext uri="{FF2B5EF4-FFF2-40B4-BE49-F238E27FC236}">
              <a16:creationId xmlns:a16="http://schemas.microsoft.com/office/drawing/2014/main" id="{67C2EF23-EE92-119A-30A4-4E884B3F57AB}"/>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86" name="Text Box 2">
          <a:extLst>
            <a:ext uri="{FF2B5EF4-FFF2-40B4-BE49-F238E27FC236}">
              <a16:creationId xmlns:a16="http://schemas.microsoft.com/office/drawing/2014/main" id="{012D6D93-3EF0-3135-4D2B-B00B34474003}"/>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87" name="Text Box 2">
          <a:extLst>
            <a:ext uri="{FF2B5EF4-FFF2-40B4-BE49-F238E27FC236}">
              <a16:creationId xmlns:a16="http://schemas.microsoft.com/office/drawing/2014/main" id="{F56B43F6-E9E5-F5DD-F087-6BAD04E4C652}"/>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88" name="Text Box 2">
          <a:extLst>
            <a:ext uri="{FF2B5EF4-FFF2-40B4-BE49-F238E27FC236}">
              <a16:creationId xmlns:a16="http://schemas.microsoft.com/office/drawing/2014/main" id="{522BD529-74B9-7B7F-2EB7-F3BB83190E3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89" name="Text Box 2">
          <a:extLst>
            <a:ext uri="{FF2B5EF4-FFF2-40B4-BE49-F238E27FC236}">
              <a16:creationId xmlns:a16="http://schemas.microsoft.com/office/drawing/2014/main" id="{3C9A1558-8866-A13C-48F3-408663537B6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90" name="Text Box 2">
          <a:extLst>
            <a:ext uri="{FF2B5EF4-FFF2-40B4-BE49-F238E27FC236}">
              <a16:creationId xmlns:a16="http://schemas.microsoft.com/office/drawing/2014/main" id="{B9A1C99C-E399-691F-B27D-0E27CA915529}"/>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91" name="Text Box 2">
          <a:extLst>
            <a:ext uri="{FF2B5EF4-FFF2-40B4-BE49-F238E27FC236}">
              <a16:creationId xmlns:a16="http://schemas.microsoft.com/office/drawing/2014/main" id="{CC9C35EA-F8B1-61D4-6BBF-B87080574735}"/>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92" name="Text Box 2">
          <a:extLst>
            <a:ext uri="{FF2B5EF4-FFF2-40B4-BE49-F238E27FC236}">
              <a16:creationId xmlns:a16="http://schemas.microsoft.com/office/drawing/2014/main" id="{E4F08128-BA3A-070F-408E-1604E34D7AAA}"/>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93" name="Text Box 2">
          <a:extLst>
            <a:ext uri="{FF2B5EF4-FFF2-40B4-BE49-F238E27FC236}">
              <a16:creationId xmlns:a16="http://schemas.microsoft.com/office/drawing/2014/main" id="{37FF014A-ABB0-36E8-5235-643C7101615A}"/>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94" name="Text Box 2">
          <a:extLst>
            <a:ext uri="{FF2B5EF4-FFF2-40B4-BE49-F238E27FC236}">
              <a16:creationId xmlns:a16="http://schemas.microsoft.com/office/drawing/2014/main" id="{319A40E9-B611-244C-1BD7-F94E022CD7BA}"/>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95" name="Text Box 2">
          <a:extLst>
            <a:ext uri="{FF2B5EF4-FFF2-40B4-BE49-F238E27FC236}">
              <a16:creationId xmlns:a16="http://schemas.microsoft.com/office/drawing/2014/main" id="{3F4C4D81-A4BC-419A-B1EC-A471FE31E527}"/>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96" name="Text Box 2">
          <a:extLst>
            <a:ext uri="{FF2B5EF4-FFF2-40B4-BE49-F238E27FC236}">
              <a16:creationId xmlns:a16="http://schemas.microsoft.com/office/drawing/2014/main" id="{3870256C-AF2A-FF0E-1AA7-B9085574F8A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597" name="Text Box 2">
          <a:extLst>
            <a:ext uri="{FF2B5EF4-FFF2-40B4-BE49-F238E27FC236}">
              <a16:creationId xmlns:a16="http://schemas.microsoft.com/office/drawing/2014/main" id="{1743A233-6F2A-E44F-B412-D7F227632542}"/>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98" name="Text Box 2">
          <a:extLst>
            <a:ext uri="{FF2B5EF4-FFF2-40B4-BE49-F238E27FC236}">
              <a16:creationId xmlns:a16="http://schemas.microsoft.com/office/drawing/2014/main" id="{65CB5436-A0E3-C7DA-EBFD-E71151951399}"/>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599" name="Text Box 2">
          <a:extLst>
            <a:ext uri="{FF2B5EF4-FFF2-40B4-BE49-F238E27FC236}">
              <a16:creationId xmlns:a16="http://schemas.microsoft.com/office/drawing/2014/main" id="{D6C4C5A7-C86D-0A4A-132C-C229B3461821}"/>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00" name="Text Box 2">
          <a:extLst>
            <a:ext uri="{FF2B5EF4-FFF2-40B4-BE49-F238E27FC236}">
              <a16:creationId xmlns:a16="http://schemas.microsoft.com/office/drawing/2014/main" id="{22802BCB-C992-A30A-055D-B49FE3705948}"/>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01" name="Text Box 2">
          <a:extLst>
            <a:ext uri="{FF2B5EF4-FFF2-40B4-BE49-F238E27FC236}">
              <a16:creationId xmlns:a16="http://schemas.microsoft.com/office/drawing/2014/main" id="{2BFAEB93-E7E0-205D-8E04-F0644916D2C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02" name="Text Box 2">
          <a:extLst>
            <a:ext uri="{FF2B5EF4-FFF2-40B4-BE49-F238E27FC236}">
              <a16:creationId xmlns:a16="http://schemas.microsoft.com/office/drawing/2014/main" id="{33E9D194-C394-5984-40F0-983EA6B807F0}"/>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03" name="Text Box 2">
          <a:extLst>
            <a:ext uri="{FF2B5EF4-FFF2-40B4-BE49-F238E27FC236}">
              <a16:creationId xmlns:a16="http://schemas.microsoft.com/office/drawing/2014/main" id="{909B7468-482E-4689-0B47-203C38936627}"/>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04" name="Text Box 2">
          <a:extLst>
            <a:ext uri="{FF2B5EF4-FFF2-40B4-BE49-F238E27FC236}">
              <a16:creationId xmlns:a16="http://schemas.microsoft.com/office/drawing/2014/main" id="{9364AFAD-0A12-C400-DA1C-4EEE16F787A0}"/>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05" name="Text Box 2">
          <a:extLst>
            <a:ext uri="{FF2B5EF4-FFF2-40B4-BE49-F238E27FC236}">
              <a16:creationId xmlns:a16="http://schemas.microsoft.com/office/drawing/2014/main" id="{4C4015EA-4779-68E6-FCE6-F5BED4E77880}"/>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06" name="Text Box 2">
          <a:extLst>
            <a:ext uri="{FF2B5EF4-FFF2-40B4-BE49-F238E27FC236}">
              <a16:creationId xmlns:a16="http://schemas.microsoft.com/office/drawing/2014/main" id="{6571E835-7154-3EFE-36C7-6EF3A15855AB}"/>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07" name="Text Box 2">
          <a:extLst>
            <a:ext uri="{FF2B5EF4-FFF2-40B4-BE49-F238E27FC236}">
              <a16:creationId xmlns:a16="http://schemas.microsoft.com/office/drawing/2014/main" id="{CF73B32A-D732-92F1-A218-FACC74BCFD05}"/>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08" name="Text Box 2">
          <a:extLst>
            <a:ext uri="{FF2B5EF4-FFF2-40B4-BE49-F238E27FC236}">
              <a16:creationId xmlns:a16="http://schemas.microsoft.com/office/drawing/2014/main" id="{5755F4AE-EA0D-5B34-0F22-F4365CC8BC8A}"/>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09" name="Text Box 2">
          <a:extLst>
            <a:ext uri="{FF2B5EF4-FFF2-40B4-BE49-F238E27FC236}">
              <a16:creationId xmlns:a16="http://schemas.microsoft.com/office/drawing/2014/main" id="{09A2A84A-E21F-D838-7680-899C02A5DE79}"/>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10" name="Text Box 2">
          <a:extLst>
            <a:ext uri="{FF2B5EF4-FFF2-40B4-BE49-F238E27FC236}">
              <a16:creationId xmlns:a16="http://schemas.microsoft.com/office/drawing/2014/main" id="{26B2D404-EEC3-6EE3-4594-5A872A42845D}"/>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11" name="Text Box 2">
          <a:extLst>
            <a:ext uri="{FF2B5EF4-FFF2-40B4-BE49-F238E27FC236}">
              <a16:creationId xmlns:a16="http://schemas.microsoft.com/office/drawing/2014/main" id="{E7A9E013-D9C6-8D7D-A5A1-C4B3465A2252}"/>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12" name="Text Box 2">
          <a:extLst>
            <a:ext uri="{FF2B5EF4-FFF2-40B4-BE49-F238E27FC236}">
              <a16:creationId xmlns:a16="http://schemas.microsoft.com/office/drawing/2014/main" id="{94125E28-9B24-30A9-2727-4926D93D0997}"/>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13" name="Text Box 2">
          <a:extLst>
            <a:ext uri="{FF2B5EF4-FFF2-40B4-BE49-F238E27FC236}">
              <a16:creationId xmlns:a16="http://schemas.microsoft.com/office/drawing/2014/main" id="{DF2B2C11-82EF-94A2-E9C1-D039FB5BEFE0}"/>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14" name="Text Box 2">
          <a:extLst>
            <a:ext uri="{FF2B5EF4-FFF2-40B4-BE49-F238E27FC236}">
              <a16:creationId xmlns:a16="http://schemas.microsoft.com/office/drawing/2014/main" id="{C9C956ED-E649-37E9-D265-770843D6B212}"/>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15" name="Text Box 2">
          <a:extLst>
            <a:ext uri="{FF2B5EF4-FFF2-40B4-BE49-F238E27FC236}">
              <a16:creationId xmlns:a16="http://schemas.microsoft.com/office/drawing/2014/main" id="{1925BA1A-3F70-DCA1-08B2-7D04D236C01A}"/>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16" name="Text Box 2">
          <a:extLst>
            <a:ext uri="{FF2B5EF4-FFF2-40B4-BE49-F238E27FC236}">
              <a16:creationId xmlns:a16="http://schemas.microsoft.com/office/drawing/2014/main" id="{14980E38-D19C-469D-D2C7-AFBB375ABDBD}"/>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17" name="Text Box 2">
          <a:extLst>
            <a:ext uri="{FF2B5EF4-FFF2-40B4-BE49-F238E27FC236}">
              <a16:creationId xmlns:a16="http://schemas.microsoft.com/office/drawing/2014/main" id="{15C89DE1-9BDF-C287-7F79-03C706DEFCCB}"/>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18" name="Text Box 2">
          <a:extLst>
            <a:ext uri="{FF2B5EF4-FFF2-40B4-BE49-F238E27FC236}">
              <a16:creationId xmlns:a16="http://schemas.microsoft.com/office/drawing/2014/main" id="{1346FC69-9CCB-CBC4-50DF-14C5867DAA75}"/>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19" name="Text Box 2">
          <a:extLst>
            <a:ext uri="{FF2B5EF4-FFF2-40B4-BE49-F238E27FC236}">
              <a16:creationId xmlns:a16="http://schemas.microsoft.com/office/drawing/2014/main" id="{255F01C1-4331-7E46-1C4B-7BEEF35FD219}"/>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20" name="Text Box 2">
          <a:extLst>
            <a:ext uri="{FF2B5EF4-FFF2-40B4-BE49-F238E27FC236}">
              <a16:creationId xmlns:a16="http://schemas.microsoft.com/office/drawing/2014/main" id="{7A658C0B-845C-2A37-ACC7-B0B29E47D35C}"/>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21" name="Text Box 2">
          <a:extLst>
            <a:ext uri="{FF2B5EF4-FFF2-40B4-BE49-F238E27FC236}">
              <a16:creationId xmlns:a16="http://schemas.microsoft.com/office/drawing/2014/main" id="{B6DCDB50-04FA-81FA-1EE2-DE7D0C96E74A}"/>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22" name="Text Box 2">
          <a:extLst>
            <a:ext uri="{FF2B5EF4-FFF2-40B4-BE49-F238E27FC236}">
              <a16:creationId xmlns:a16="http://schemas.microsoft.com/office/drawing/2014/main" id="{B5E4F5D2-8DD8-0A94-659B-7E87917F5A0B}"/>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23" name="Text Box 2">
          <a:extLst>
            <a:ext uri="{FF2B5EF4-FFF2-40B4-BE49-F238E27FC236}">
              <a16:creationId xmlns:a16="http://schemas.microsoft.com/office/drawing/2014/main" id="{64BB237B-292B-1054-FC01-564D65DA887B}"/>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24" name="Text Box 2">
          <a:extLst>
            <a:ext uri="{FF2B5EF4-FFF2-40B4-BE49-F238E27FC236}">
              <a16:creationId xmlns:a16="http://schemas.microsoft.com/office/drawing/2014/main" id="{C04EA8F7-8A5F-EE6E-69D8-250D8A432542}"/>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25" name="Text Box 2">
          <a:extLst>
            <a:ext uri="{FF2B5EF4-FFF2-40B4-BE49-F238E27FC236}">
              <a16:creationId xmlns:a16="http://schemas.microsoft.com/office/drawing/2014/main" id="{A12E7564-D5EE-88BD-4486-9761C3C47C98}"/>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26" name="Text Box 2">
          <a:extLst>
            <a:ext uri="{FF2B5EF4-FFF2-40B4-BE49-F238E27FC236}">
              <a16:creationId xmlns:a16="http://schemas.microsoft.com/office/drawing/2014/main" id="{FC626EA8-433D-D0B3-CBA8-604613B6B2B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27" name="Text Box 2">
          <a:extLst>
            <a:ext uri="{FF2B5EF4-FFF2-40B4-BE49-F238E27FC236}">
              <a16:creationId xmlns:a16="http://schemas.microsoft.com/office/drawing/2014/main" id="{B3ACF73F-2953-C8D4-AC69-1EEFBC52F191}"/>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28" name="Text Box 2">
          <a:extLst>
            <a:ext uri="{FF2B5EF4-FFF2-40B4-BE49-F238E27FC236}">
              <a16:creationId xmlns:a16="http://schemas.microsoft.com/office/drawing/2014/main" id="{ADEE7610-939E-3981-C9DA-4ED9369ABED6}"/>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29" name="Text Box 2">
          <a:extLst>
            <a:ext uri="{FF2B5EF4-FFF2-40B4-BE49-F238E27FC236}">
              <a16:creationId xmlns:a16="http://schemas.microsoft.com/office/drawing/2014/main" id="{A5864709-205D-C068-CF66-E8734973AE58}"/>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30" name="Text Box 2">
          <a:extLst>
            <a:ext uri="{FF2B5EF4-FFF2-40B4-BE49-F238E27FC236}">
              <a16:creationId xmlns:a16="http://schemas.microsoft.com/office/drawing/2014/main" id="{E5CFD5F4-AF39-A112-B041-E46074BC5B6D}"/>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31" name="Text Box 2">
          <a:extLst>
            <a:ext uri="{FF2B5EF4-FFF2-40B4-BE49-F238E27FC236}">
              <a16:creationId xmlns:a16="http://schemas.microsoft.com/office/drawing/2014/main" id="{34DF228A-0B91-1180-4DAE-DEDB048D3F74}"/>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32" name="Text Box 2">
          <a:extLst>
            <a:ext uri="{FF2B5EF4-FFF2-40B4-BE49-F238E27FC236}">
              <a16:creationId xmlns:a16="http://schemas.microsoft.com/office/drawing/2014/main" id="{22136F17-0784-2B88-D541-ACA91BD3CB39}"/>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33" name="Text Box 2">
          <a:extLst>
            <a:ext uri="{FF2B5EF4-FFF2-40B4-BE49-F238E27FC236}">
              <a16:creationId xmlns:a16="http://schemas.microsoft.com/office/drawing/2014/main" id="{C4C67C42-EB11-C78F-D4F8-3568114AC319}"/>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34" name="Text Box 2">
          <a:extLst>
            <a:ext uri="{FF2B5EF4-FFF2-40B4-BE49-F238E27FC236}">
              <a16:creationId xmlns:a16="http://schemas.microsoft.com/office/drawing/2014/main" id="{42D7A70A-BE09-506E-0448-548A3CBD15E5}"/>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35" name="Text Box 2">
          <a:extLst>
            <a:ext uri="{FF2B5EF4-FFF2-40B4-BE49-F238E27FC236}">
              <a16:creationId xmlns:a16="http://schemas.microsoft.com/office/drawing/2014/main" id="{3786FC5C-00F1-B0B5-5D2E-B3813A07FB6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36" name="Text Box 2">
          <a:extLst>
            <a:ext uri="{FF2B5EF4-FFF2-40B4-BE49-F238E27FC236}">
              <a16:creationId xmlns:a16="http://schemas.microsoft.com/office/drawing/2014/main" id="{3200DA31-A9BD-DF03-1EE5-C3F27075FB67}"/>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37" name="Text Box 2">
          <a:extLst>
            <a:ext uri="{FF2B5EF4-FFF2-40B4-BE49-F238E27FC236}">
              <a16:creationId xmlns:a16="http://schemas.microsoft.com/office/drawing/2014/main" id="{505785AE-72A1-FB4A-F9AC-8A3A2BCA9ECE}"/>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38" name="Text Box 2">
          <a:extLst>
            <a:ext uri="{FF2B5EF4-FFF2-40B4-BE49-F238E27FC236}">
              <a16:creationId xmlns:a16="http://schemas.microsoft.com/office/drawing/2014/main" id="{8E1475ED-69C1-C367-5389-945098A6DEE3}"/>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39" name="Text Box 2">
          <a:extLst>
            <a:ext uri="{FF2B5EF4-FFF2-40B4-BE49-F238E27FC236}">
              <a16:creationId xmlns:a16="http://schemas.microsoft.com/office/drawing/2014/main" id="{E1421A18-1C98-FF5C-40D9-FD4350D876D6}"/>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40" name="Text Box 2">
          <a:extLst>
            <a:ext uri="{FF2B5EF4-FFF2-40B4-BE49-F238E27FC236}">
              <a16:creationId xmlns:a16="http://schemas.microsoft.com/office/drawing/2014/main" id="{3B7B2B86-D064-2C3C-45C8-821F96D8F92E}"/>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41" name="Text Box 2">
          <a:extLst>
            <a:ext uri="{FF2B5EF4-FFF2-40B4-BE49-F238E27FC236}">
              <a16:creationId xmlns:a16="http://schemas.microsoft.com/office/drawing/2014/main" id="{AAD0FCF0-8E17-9594-D66F-001F0A8FA7C0}"/>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42" name="Text Box 2">
          <a:extLst>
            <a:ext uri="{FF2B5EF4-FFF2-40B4-BE49-F238E27FC236}">
              <a16:creationId xmlns:a16="http://schemas.microsoft.com/office/drawing/2014/main" id="{1103FC8D-45D8-86D6-D380-F09B5F03BF2F}"/>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43" name="Text Box 2">
          <a:extLst>
            <a:ext uri="{FF2B5EF4-FFF2-40B4-BE49-F238E27FC236}">
              <a16:creationId xmlns:a16="http://schemas.microsoft.com/office/drawing/2014/main" id="{A8ACDF6A-B77C-832A-D9CC-6F39C6F95B3B}"/>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44" name="Text Box 2">
          <a:extLst>
            <a:ext uri="{FF2B5EF4-FFF2-40B4-BE49-F238E27FC236}">
              <a16:creationId xmlns:a16="http://schemas.microsoft.com/office/drawing/2014/main" id="{BF9DE8C1-D280-DCDC-9435-48A2530D91CD}"/>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179</xdr:row>
      <xdr:rowOff>167640</xdr:rowOff>
    </xdr:to>
    <xdr:sp macro="" textlink="">
      <xdr:nvSpPr>
        <xdr:cNvPr id="2474645" name="Text Box 2">
          <a:extLst>
            <a:ext uri="{FF2B5EF4-FFF2-40B4-BE49-F238E27FC236}">
              <a16:creationId xmlns:a16="http://schemas.microsoft.com/office/drawing/2014/main" id="{295E0EBB-64D7-E069-948A-BC9B92FEDD42}"/>
            </a:ext>
          </a:extLst>
        </xdr:cNvPr>
        <xdr:cNvSpPr txBox="1">
          <a:spLocks noChangeArrowheads="1"/>
        </xdr:cNvSpPr>
      </xdr:nvSpPr>
      <xdr:spPr bwMode="auto">
        <a:xfrm>
          <a:off x="3223260" y="10299192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46" name="Text Box 2">
          <a:extLst>
            <a:ext uri="{FF2B5EF4-FFF2-40B4-BE49-F238E27FC236}">
              <a16:creationId xmlns:a16="http://schemas.microsoft.com/office/drawing/2014/main" id="{FE2E7EA0-B2A8-729F-85A2-43D2159A2224}"/>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178</xdr:row>
      <xdr:rowOff>0</xdr:rowOff>
    </xdr:from>
    <xdr:to>
      <xdr:col>13</xdr:col>
      <xdr:colOff>15240</xdr:colOff>
      <xdr:row>180</xdr:row>
      <xdr:rowOff>0</xdr:rowOff>
    </xdr:to>
    <xdr:sp macro="" textlink="">
      <xdr:nvSpPr>
        <xdr:cNvPr id="2474647" name="Text Box 2">
          <a:extLst>
            <a:ext uri="{FF2B5EF4-FFF2-40B4-BE49-F238E27FC236}">
              <a16:creationId xmlns:a16="http://schemas.microsoft.com/office/drawing/2014/main" id="{D122D099-ACE3-8406-D694-5C15CF3855F5}"/>
            </a:ext>
          </a:extLst>
        </xdr:cNvPr>
        <xdr:cNvSpPr txBox="1">
          <a:spLocks noChangeArrowheads="1"/>
        </xdr:cNvSpPr>
      </xdr:nvSpPr>
      <xdr:spPr bwMode="auto">
        <a:xfrm>
          <a:off x="3223260" y="10299192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466</xdr:row>
      <xdr:rowOff>0</xdr:rowOff>
    </xdr:from>
    <xdr:to>
      <xdr:col>13</xdr:col>
      <xdr:colOff>91440</xdr:colOff>
      <xdr:row>468</xdr:row>
      <xdr:rowOff>0</xdr:rowOff>
    </xdr:to>
    <xdr:sp macro="" textlink="">
      <xdr:nvSpPr>
        <xdr:cNvPr id="2474648" name="Text Box 2">
          <a:extLst>
            <a:ext uri="{FF2B5EF4-FFF2-40B4-BE49-F238E27FC236}">
              <a16:creationId xmlns:a16="http://schemas.microsoft.com/office/drawing/2014/main" id="{B4213964-E050-3B89-2992-62493DF66B62}"/>
            </a:ext>
          </a:extLst>
        </xdr:cNvPr>
        <xdr:cNvSpPr txBox="1">
          <a:spLocks noChangeArrowheads="1"/>
        </xdr:cNvSpPr>
      </xdr:nvSpPr>
      <xdr:spPr bwMode="auto">
        <a:xfrm>
          <a:off x="3223260" y="15998952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294</xdr:row>
      <xdr:rowOff>0</xdr:rowOff>
    </xdr:from>
    <xdr:to>
      <xdr:col>13</xdr:col>
      <xdr:colOff>91440</xdr:colOff>
      <xdr:row>295</xdr:row>
      <xdr:rowOff>76200</xdr:rowOff>
    </xdr:to>
    <xdr:sp macro="" textlink="">
      <xdr:nvSpPr>
        <xdr:cNvPr id="2474649" name="Text Box 2">
          <a:extLst>
            <a:ext uri="{FF2B5EF4-FFF2-40B4-BE49-F238E27FC236}">
              <a16:creationId xmlns:a16="http://schemas.microsoft.com/office/drawing/2014/main" id="{DE86304F-AE8F-5ECC-E435-36D66FFF0FA1}"/>
            </a:ext>
          </a:extLst>
        </xdr:cNvPr>
        <xdr:cNvSpPr txBox="1">
          <a:spLocks noChangeArrowheads="1"/>
        </xdr:cNvSpPr>
      </xdr:nvSpPr>
      <xdr:spPr bwMode="auto">
        <a:xfrm>
          <a:off x="3223260" y="12747498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294</xdr:row>
      <xdr:rowOff>0</xdr:rowOff>
    </xdr:from>
    <xdr:to>
      <xdr:col>13</xdr:col>
      <xdr:colOff>91440</xdr:colOff>
      <xdr:row>295</xdr:row>
      <xdr:rowOff>76200</xdr:rowOff>
    </xdr:to>
    <xdr:sp macro="" textlink="">
      <xdr:nvSpPr>
        <xdr:cNvPr id="2474650" name="Text Box 2">
          <a:extLst>
            <a:ext uri="{FF2B5EF4-FFF2-40B4-BE49-F238E27FC236}">
              <a16:creationId xmlns:a16="http://schemas.microsoft.com/office/drawing/2014/main" id="{522E69CC-01FC-09A4-2E2F-E88CE715A7A3}"/>
            </a:ext>
          </a:extLst>
        </xdr:cNvPr>
        <xdr:cNvSpPr txBox="1">
          <a:spLocks noChangeArrowheads="1"/>
        </xdr:cNvSpPr>
      </xdr:nvSpPr>
      <xdr:spPr bwMode="auto">
        <a:xfrm>
          <a:off x="3223260" y="127474980"/>
          <a:ext cx="9144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365</xdr:row>
      <xdr:rowOff>0</xdr:rowOff>
    </xdr:from>
    <xdr:to>
      <xdr:col>13</xdr:col>
      <xdr:colOff>91440</xdr:colOff>
      <xdr:row>366</xdr:row>
      <xdr:rowOff>129540</xdr:rowOff>
    </xdr:to>
    <xdr:sp macro="" textlink="">
      <xdr:nvSpPr>
        <xdr:cNvPr id="2474651" name="Text Box 2">
          <a:extLst>
            <a:ext uri="{FF2B5EF4-FFF2-40B4-BE49-F238E27FC236}">
              <a16:creationId xmlns:a16="http://schemas.microsoft.com/office/drawing/2014/main" id="{679B247D-975C-1091-8E6C-7A62774F0363}"/>
            </a:ext>
          </a:extLst>
        </xdr:cNvPr>
        <xdr:cNvSpPr txBox="1">
          <a:spLocks noChangeArrowheads="1"/>
        </xdr:cNvSpPr>
      </xdr:nvSpPr>
      <xdr:spPr bwMode="auto">
        <a:xfrm>
          <a:off x="3223260" y="140589000"/>
          <a:ext cx="9144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365</xdr:row>
      <xdr:rowOff>0</xdr:rowOff>
    </xdr:from>
    <xdr:to>
      <xdr:col>13</xdr:col>
      <xdr:colOff>91440</xdr:colOff>
      <xdr:row>366</xdr:row>
      <xdr:rowOff>129540</xdr:rowOff>
    </xdr:to>
    <xdr:sp macro="" textlink="">
      <xdr:nvSpPr>
        <xdr:cNvPr id="2474652" name="Text Box 2">
          <a:extLst>
            <a:ext uri="{FF2B5EF4-FFF2-40B4-BE49-F238E27FC236}">
              <a16:creationId xmlns:a16="http://schemas.microsoft.com/office/drawing/2014/main" id="{D4C225A6-AE0F-F277-073A-FB8FAE407CE7}"/>
            </a:ext>
          </a:extLst>
        </xdr:cNvPr>
        <xdr:cNvSpPr txBox="1">
          <a:spLocks noChangeArrowheads="1"/>
        </xdr:cNvSpPr>
      </xdr:nvSpPr>
      <xdr:spPr bwMode="auto">
        <a:xfrm>
          <a:off x="3223260" y="140589000"/>
          <a:ext cx="9144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330</xdr:row>
      <xdr:rowOff>0</xdr:rowOff>
    </xdr:from>
    <xdr:to>
      <xdr:col>13</xdr:col>
      <xdr:colOff>91440</xdr:colOff>
      <xdr:row>331</xdr:row>
      <xdr:rowOff>129540</xdr:rowOff>
    </xdr:to>
    <xdr:sp macro="" textlink="">
      <xdr:nvSpPr>
        <xdr:cNvPr id="2474653" name="Text Box 2">
          <a:extLst>
            <a:ext uri="{FF2B5EF4-FFF2-40B4-BE49-F238E27FC236}">
              <a16:creationId xmlns:a16="http://schemas.microsoft.com/office/drawing/2014/main" id="{F2D2E0EB-BF82-95E9-7F68-446AB2CB1533}"/>
            </a:ext>
          </a:extLst>
        </xdr:cNvPr>
        <xdr:cNvSpPr txBox="1">
          <a:spLocks noChangeArrowheads="1"/>
        </xdr:cNvSpPr>
      </xdr:nvSpPr>
      <xdr:spPr bwMode="auto">
        <a:xfrm>
          <a:off x="3223260" y="134134860"/>
          <a:ext cx="9144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330</xdr:row>
      <xdr:rowOff>0</xdr:rowOff>
    </xdr:from>
    <xdr:to>
      <xdr:col>13</xdr:col>
      <xdr:colOff>91440</xdr:colOff>
      <xdr:row>331</xdr:row>
      <xdr:rowOff>129540</xdr:rowOff>
    </xdr:to>
    <xdr:sp macro="" textlink="">
      <xdr:nvSpPr>
        <xdr:cNvPr id="2474654" name="Text Box 2">
          <a:extLst>
            <a:ext uri="{FF2B5EF4-FFF2-40B4-BE49-F238E27FC236}">
              <a16:creationId xmlns:a16="http://schemas.microsoft.com/office/drawing/2014/main" id="{60D6C142-8D42-DCD9-EEFF-85028191F907}"/>
            </a:ext>
          </a:extLst>
        </xdr:cNvPr>
        <xdr:cNvSpPr txBox="1">
          <a:spLocks noChangeArrowheads="1"/>
        </xdr:cNvSpPr>
      </xdr:nvSpPr>
      <xdr:spPr bwMode="auto">
        <a:xfrm>
          <a:off x="3223260" y="134134860"/>
          <a:ext cx="9144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467</xdr:row>
      <xdr:rowOff>0</xdr:rowOff>
    </xdr:from>
    <xdr:to>
      <xdr:col>13</xdr:col>
      <xdr:colOff>91440</xdr:colOff>
      <xdr:row>469</xdr:row>
      <xdr:rowOff>0</xdr:rowOff>
    </xdr:to>
    <xdr:sp macro="" textlink="">
      <xdr:nvSpPr>
        <xdr:cNvPr id="2474655" name="Text Box 2">
          <a:extLst>
            <a:ext uri="{FF2B5EF4-FFF2-40B4-BE49-F238E27FC236}">
              <a16:creationId xmlns:a16="http://schemas.microsoft.com/office/drawing/2014/main" id="{6CACD7D9-E2DE-C48D-7359-905758FB9C99}"/>
            </a:ext>
          </a:extLst>
        </xdr:cNvPr>
        <xdr:cNvSpPr txBox="1">
          <a:spLocks noChangeArrowheads="1"/>
        </xdr:cNvSpPr>
      </xdr:nvSpPr>
      <xdr:spPr bwMode="auto">
        <a:xfrm>
          <a:off x="3223260" y="160180020"/>
          <a:ext cx="9144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56" name="Text Box 1">
          <a:extLst>
            <a:ext uri="{FF2B5EF4-FFF2-40B4-BE49-F238E27FC236}">
              <a16:creationId xmlns:a16="http://schemas.microsoft.com/office/drawing/2014/main" id="{EF587E57-A2BE-8B65-4EB8-8983E67CA0B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57" name="Text Box 2">
          <a:extLst>
            <a:ext uri="{FF2B5EF4-FFF2-40B4-BE49-F238E27FC236}">
              <a16:creationId xmlns:a16="http://schemas.microsoft.com/office/drawing/2014/main" id="{85DF51E9-5F26-3F18-EFAE-8B5F9766056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58" name="Text Box 3">
          <a:extLst>
            <a:ext uri="{FF2B5EF4-FFF2-40B4-BE49-F238E27FC236}">
              <a16:creationId xmlns:a16="http://schemas.microsoft.com/office/drawing/2014/main" id="{E7EE9581-B010-5AB8-F9DF-EE32D8D3558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59" name="Text Box 4">
          <a:extLst>
            <a:ext uri="{FF2B5EF4-FFF2-40B4-BE49-F238E27FC236}">
              <a16:creationId xmlns:a16="http://schemas.microsoft.com/office/drawing/2014/main" id="{BA1D76F9-13F4-D686-E812-56604DF19AC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60" name="Text Box 5">
          <a:extLst>
            <a:ext uri="{FF2B5EF4-FFF2-40B4-BE49-F238E27FC236}">
              <a16:creationId xmlns:a16="http://schemas.microsoft.com/office/drawing/2014/main" id="{D60A3D1A-C8AF-2EE6-BA55-D23A508A51F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61" name="Text Box 1">
          <a:extLst>
            <a:ext uri="{FF2B5EF4-FFF2-40B4-BE49-F238E27FC236}">
              <a16:creationId xmlns:a16="http://schemas.microsoft.com/office/drawing/2014/main" id="{AC82C844-5282-2D64-5846-85E1A597443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62" name="Text Box 2">
          <a:extLst>
            <a:ext uri="{FF2B5EF4-FFF2-40B4-BE49-F238E27FC236}">
              <a16:creationId xmlns:a16="http://schemas.microsoft.com/office/drawing/2014/main" id="{CEBBADBE-2D8C-7ED9-3CB2-92A675CF91E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63" name="Text Box 3">
          <a:extLst>
            <a:ext uri="{FF2B5EF4-FFF2-40B4-BE49-F238E27FC236}">
              <a16:creationId xmlns:a16="http://schemas.microsoft.com/office/drawing/2014/main" id="{6A6EFD64-2EFF-D20D-2ADE-8DAC1F4B6D0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64" name="Text Box 4">
          <a:extLst>
            <a:ext uri="{FF2B5EF4-FFF2-40B4-BE49-F238E27FC236}">
              <a16:creationId xmlns:a16="http://schemas.microsoft.com/office/drawing/2014/main" id="{81EF7F22-94C3-727D-5A88-35F943D516B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65" name="Text Box 5">
          <a:extLst>
            <a:ext uri="{FF2B5EF4-FFF2-40B4-BE49-F238E27FC236}">
              <a16:creationId xmlns:a16="http://schemas.microsoft.com/office/drawing/2014/main" id="{ECE9DF52-50C0-8F0D-626B-A3CDABAFD81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66" name="Text Box 6">
          <a:extLst>
            <a:ext uri="{FF2B5EF4-FFF2-40B4-BE49-F238E27FC236}">
              <a16:creationId xmlns:a16="http://schemas.microsoft.com/office/drawing/2014/main" id="{557B32FA-B928-B902-8E0C-4BBAB4856D1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67" name="Text Box 7">
          <a:extLst>
            <a:ext uri="{FF2B5EF4-FFF2-40B4-BE49-F238E27FC236}">
              <a16:creationId xmlns:a16="http://schemas.microsoft.com/office/drawing/2014/main" id="{ACABF806-4264-55A3-394C-F2723EC59ED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68" name="Text Box 8">
          <a:extLst>
            <a:ext uri="{FF2B5EF4-FFF2-40B4-BE49-F238E27FC236}">
              <a16:creationId xmlns:a16="http://schemas.microsoft.com/office/drawing/2014/main" id="{A36F8579-B2DF-C394-7B59-A7BE34D1E31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69" name="Text Box 7">
          <a:extLst>
            <a:ext uri="{FF2B5EF4-FFF2-40B4-BE49-F238E27FC236}">
              <a16:creationId xmlns:a16="http://schemas.microsoft.com/office/drawing/2014/main" id="{37D5ECBD-E848-F855-13FF-83D1AC4CB85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70" name="Text Box 8">
          <a:extLst>
            <a:ext uri="{FF2B5EF4-FFF2-40B4-BE49-F238E27FC236}">
              <a16:creationId xmlns:a16="http://schemas.microsoft.com/office/drawing/2014/main" id="{E5AA6115-67E3-2AA8-873D-DEFE949ABF5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71" name="Text Box 7">
          <a:extLst>
            <a:ext uri="{FF2B5EF4-FFF2-40B4-BE49-F238E27FC236}">
              <a16:creationId xmlns:a16="http://schemas.microsoft.com/office/drawing/2014/main" id="{E8EBD4F5-1808-920F-D771-547AE3AB80D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72" name="Text Box 2">
          <a:extLst>
            <a:ext uri="{FF2B5EF4-FFF2-40B4-BE49-F238E27FC236}">
              <a16:creationId xmlns:a16="http://schemas.microsoft.com/office/drawing/2014/main" id="{05FACB0E-1FAD-46A6-99F0-2CE0DF2C9F0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73" name="Text Box 2">
          <a:extLst>
            <a:ext uri="{FF2B5EF4-FFF2-40B4-BE49-F238E27FC236}">
              <a16:creationId xmlns:a16="http://schemas.microsoft.com/office/drawing/2014/main" id="{647716A3-DA08-2A17-BD04-52B005E343C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74" name="Text Box 2">
          <a:extLst>
            <a:ext uri="{FF2B5EF4-FFF2-40B4-BE49-F238E27FC236}">
              <a16:creationId xmlns:a16="http://schemas.microsoft.com/office/drawing/2014/main" id="{F456F17F-ACF2-130F-A9E3-0041AADF124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75" name="Text Box 2">
          <a:extLst>
            <a:ext uri="{FF2B5EF4-FFF2-40B4-BE49-F238E27FC236}">
              <a16:creationId xmlns:a16="http://schemas.microsoft.com/office/drawing/2014/main" id="{744E9557-9457-7495-649E-4CE490E85A0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676" name="Text Box 2">
          <a:extLst>
            <a:ext uri="{FF2B5EF4-FFF2-40B4-BE49-F238E27FC236}">
              <a16:creationId xmlns:a16="http://schemas.microsoft.com/office/drawing/2014/main" id="{D59689FE-5A47-DF06-EAB4-FB0628818BF4}"/>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77" name="Text Box 6">
          <a:extLst>
            <a:ext uri="{FF2B5EF4-FFF2-40B4-BE49-F238E27FC236}">
              <a16:creationId xmlns:a16="http://schemas.microsoft.com/office/drawing/2014/main" id="{7E1826F9-435F-0863-B1AD-B18D498445E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78" name="Text Box 2">
          <a:extLst>
            <a:ext uri="{FF2B5EF4-FFF2-40B4-BE49-F238E27FC236}">
              <a16:creationId xmlns:a16="http://schemas.microsoft.com/office/drawing/2014/main" id="{07D6ABC6-E185-A0F5-6A44-FC4325DF47A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79" name="Text Box 2">
          <a:extLst>
            <a:ext uri="{FF2B5EF4-FFF2-40B4-BE49-F238E27FC236}">
              <a16:creationId xmlns:a16="http://schemas.microsoft.com/office/drawing/2014/main" id="{DC4873F9-2958-51D0-E28D-BDB585747D9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680" name="Text Box 2">
          <a:extLst>
            <a:ext uri="{FF2B5EF4-FFF2-40B4-BE49-F238E27FC236}">
              <a16:creationId xmlns:a16="http://schemas.microsoft.com/office/drawing/2014/main" id="{78C33EF1-7EA3-46F0-54ED-4FA79B4929C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81" name="Text Box 6">
          <a:extLst>
            <a:ext uri="{FF2B5EF4-FFF2-40B4-BE49-F238E27FC236}">
              <a16:creationId xmlns:a16="http://schemas.microsoft.com/office/drawing/2014/main" id="{EB6B798B-80DD-87E7-45E5-62F0DD7D053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82" name="Text Box 2">
          <a:extLst>
            <a:ext uri="{FF2B5EF4-FFF2-40B4-BE49-F238E27FC236}">
              <a16:creationId xmlns:a16="http://schemas.microsoft.com/office/drawing/2014/main" id="{4600D566-9ECF-9A3E-6427-D7EC410753C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83" name="Text Box 2">
          <a:extLst>
            <a:ext uri="{FF2B5EF4-FFF2-40B4-BE49-F238E27FC236}">
              <a16:creationId xmlns:a16="http://schemas.microsoft.com/office/drawing/2014/main" id="{C2821DE3-5EA6-EFFE-190B-F5CED597252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684" name="Text Box 2">
          <a:extLst>
            <a:ext uri="{FF2B5EF4-FFF2-40B4-BE49-F238E27FC236}">
              <a16:creationId xmlns:a16="http://schemas.microsoft.com/office/drawing/2014/main" id="{8A5CF67B-7472-461C-B80D-69AB19386CB8}"/>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85" name="Text Box 6">
          <a:extLst>
            <a:ext uri="{FF2B5EF4-FFF2-40B4-BE49-F238E27FC236}">
              <a16:creationId xmlns:a16="http://schemas.microsoft.com/office/drawing/2014/main" id="{1E6543E3-D0C4-0D20-AA6A-248CC3BE09E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86" name="Text Box 2">
          <a:extLst>
            <a:ext uri="{FF2B5EF4-FFF2-40B4-BE49-F238E27FC236}">
              <a16:creationId xmlns:a16="http://schemas.microsoft.com/office/drawing/2014/main" id="{3BD02C69-EE6E-AA08-F2BF-FBBB87C2CF8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87" name="Text Box 2">
          <a:extLst>
            <a:ext uri="{FF2B5EF4-FFF2-40B4-BE49-F238E27FC236}">
              <a16:creationId xmlns:a16="http://schemas.microsoft.com/office/drawing/2014/main" id="{9FFA891E-B460-FA68-69DB-84C7B1B1CF7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688" name="Text Box 2">
          <a:extLst>
            <a:ext uri="{FF2B5EF4-FFF2-40B4-BE49-F238E27FC236}">
              <a16:creationId xmlns:a16="http://schemas.microsoft.com/office/drawing/2014/main" id="{1E7003D8-B8B9-9EEC-1AEE-70C5D0843A4A}"/>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89" name="Text Box 6">
          <a:extLst>
            <a:ext uri="{FF2B5EF4-FFF2-40B4-BE49-F238E27FC236}">
              <a16:creationId xmlns:a16="http://schemas.microsoft.com/office/drawing/2014/main" id="{7DF8B02A-262E-350B-AEAF-A1AB7BC1F72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90" name="Text Box 2">
          <a:extLst>
            <a:ext uri="{FF2B5EF4-FFF2-40B4-BE49-F238E27FC236}">
              <a16:creationId xmlns:a16="http://schemas.microsoft.com/office/drawing/2014/main" id="{35E7996A-58E3-3178-7AB9-6D9C6A8A1D3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91" name="Text Box 2">
          <a:extLst>
            <a:ext uri="{FF2B5EF4-FFF2-40B4-BE49-F238E27FC236}">
              <a16:creationId xmlns:a16="http://schemas.microsoft.com/office/drawing/2014/main" id="{0184C4B4-B927-7E8C-BBB2-E52DE293AB7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692" name="Text Box 2">
          <a:extLst>
            <a:ext uri="{FF2B5EF4-FFF2-40B4-BE49-F238E27FC236}">
              <a16:creationId xmlns:a16="http://schemas.microsoft.com/office/drawing/2014/main" id="{64FDE502-D23C-E52F-27C9-2BE69D8113D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93" name="Text Box 6">
          <a:extLst>
            <a:ext uri="{FF2B5EF4-FFF2-40B4-BE49-F238E27FC236}">
              <a16:creationId xmlns:a16="http://schemas.microsoft.com/office/drawing/2014/main" id="{26D73804-F306-5B1F-32A6-36767347753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94" name="Text Box 2">
          <a:extLst>
            <a:ext uri="{FF2B5EF4-FFF2-40B4-BE49-F238E27FC236}">
              <a16:creationId xmlns:a16="http://schemas.microsoft.com/office/drawing/2014/main" id="{33CBEC99-9CA7-D232-2065-C83B7E0F3B7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695" name="Text Box 2">
          <a:extLst>
            <a:ext uri="{FF2B5EF4-FFF2-40B4-BE49-F238E27FC236}">
              <a16:creationId xmlns:a16="http://schemas.microsoft.com/office/drawing/2014/main" id="{CE420F0E-2775-091D-C0BB-5550B0D91D8E}"/>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96" name="Text Box 2">
          <a:extLst>
            <a:ext uri="{FF2B5EF4-FFF2-40B4-BE49-F238E27FC236}">
              <a16:creationId xmlns:a16="http://schemas.microsoft.com/office/drawing/2014/main" id="{777B389B-E2F4-E2DF-CC1A-FB54A888D3E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97" name="Text Box 6">
          <a:extLst>
            <a:ext uri="{FF2B5EF4-FFF2-40B4-BE49-F238E27FC236}">
              <a16:creationId xmlns:a16="http://schemas.microsoft.com/office/drawing/2014/main" id="{0B2B3B10-CC63-4CFE-6D31-27232B233E0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98" name="Text Box 2">
          <a:extLst>
            <a:ext uri="{FF2B5EF4-FFF2-40B4-BE49-F238E27FC236}">
              <a16:creationId xmlns:a16="http://schemas.microsoft.com/office/drawing/2014/main" id="{4B026245-35D3-6A70-6798-6D882317276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699" name="Text Box 2">
          <a:extLst>
            <a:ext uri="{FF2B5EF4-FFF2-40B4-BE49-F238E27FC236}">
              <a16:creationId xmlns:a16="http://schemas.microsoft.com/office/drawing/2014/main" id="{FC445C2F-762D-E8A3-3972-C994EEFFDB1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00" name="Text Box 2">
          <a:extLst>
            <a:ext uri="{FF2B5EF4-FFF2-40B4-BE49-F238E27FC236}">
              <a16:creationId xmlns:a16="http://schemas.microsoft.com/office/drawing/2014/main" id="{F2B259A4-E614-0BAA-2D68-C4E8F7D0E33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01" name="Text Box 6">
          <a:extLst>
            <a:ext uri="{FF2B5EF4-FFF2-40B4-BE49-F238E27FC236}">
              <a16:creationId xmlns:a16="http://schemas.microsoft.com/office/drawing/2014/main" id="{A5BCBDA8-B352-E239-0BA4-1872E54D4DE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02" name="Text Box 2">
          <a:extLst>
            <a:ext uri="{FF2B5EF4-FFF2-40B4-BE49-F238E27FC236}">
              <a16:creationId xmlns:a16="http://schemas.microsoft.com/office/drawing/2014/main" id="{E34410FD-A3B7-0EEA-4294-BD96BB9B780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03" name="Text Box 2">
          <a:extLst>
            <a:ext uri="{FF2B5EF4-FFF2-40B4-BE49-F238E27FC236}">
              <a16:creationId xmlns:a16="http://schemas.microsoft.com/office/drawing/2014/main" id="{4C8C68EF-D10D-AF64-8416-3CDD43163186}"/>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04" name="Text Box 2">
          <a:extLst>
            <a:ext uri="{FF2B5EF4-FFF2-40B4-BE49-F238E27FC236}">
              <a16:creationId xmlns:a16="http://schemas.microsoft.com/office/drawing/2014/main" id="{6D74F9CF-5A03-F529-8ED2-5802D7A4BE2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05" name="Text Box 6">
          <a:extLst>
            <a:ext uri="{FF2B5EF4-FFF2-40B4-BE49-F238E27FC236}">
              <a16:creationId xmlns:a16="http://schemas.microsoft.com/office/drawing/2014/main" id="{F8655F8A-D6A2-F91E-0286-1339D838D00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06" name="Text Box 2">
          <a:extLst>
            <a:ext uri="{FF2B5EF4-FFF2-40B4-BE49-F238E27FC236}">
              <a16:creationId xmlns:a16="http://schemas.microsoft.com/office/drawing/2014/main" id="{C5ED1327-88D9-73D6-E015-64D53E69E09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07" name="Text Box 2">
          <a:extLst>
            <a:ext uri="{FF2B5EF4-FFF2-40B4-BE49-F238E27FC236}">
              <a16:creationId xmlns:a16="http://schemas.microsoft.com/office/drawing/2014/main" id="{0B5BD128-6892-6E41-D5CD-1A98C43F174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08" name="Text Box 2">
          <a:extLst>
            <a:ext uri="{FF2B5EF4-FFF2-40B4-BE49-F238E27FC236}">
              <a16:creationId xmlns:a16="http://schemas.microsoft.com/office/drawing/2014/main" id="{53B586B6-7518-DA22-392C-E1A3097972F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09" name="Text Box 6">
          <a:extLst>
            <a:ext uri="{FF2B5EF4-FFF2-40B4-BE49-F238E27FC236}">
              <a16:creationId xmlns:a16="http://schemas.microsoft.com/office/drawing/2014/main" id="{8DF5111E-5E1E-E727-EF9E-E91F27FDEEA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10" name="Text Box 2">
          <a:extLst>
            <a:ext uri="{FF2B5EF4-FFF2-40B4-BE49-F238E27FC236}">
              <a16:creationId xmlns:a16="http://schemas.microsoft.com/office/drawing/2014/main" id="{93F16D6C-A798-45F3-B6B4-DEBC262F0F3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11" name="Text Box 2">
          <a:extLst>
            <a:ext uri="{FF2B5EF4-FFF2-40B4-BE49-F238E27FC236}">
              <a16:creationId xmlns:a16="http://schemas.microsoft.com/office/drawing/2014/main" id="{69A07089-426D-5D10-2C91-03A9751BA50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12" name="Text Box 2">
          <a:extLst>
            <a:ext uri="{FF2B5EF4-FFF2-40B4-BE49-F238E27FC236}">
              <a16:creationId xmlns:a16="http://schemas.microsoft.com/office/drawing/2014/main" id="{38ECC350-518F-B9D3-0B16-224851F90C0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13" name="Text Box 6">
          <a:extLst>
            <a:ext uri="{FF2B5EF4-FFF2-40B4-BE49-F238E27FC236}">
              <a16:creationId xmlns:a16="http://schemas.microsoft.com/office/drawing/2014/main" id="{5986B062-EAD2-CA12-4108-69E6E20A3B8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14" name="Text Box 2">
          <a:extLst>
            <a:ext uri="{FF2B5EF4-FFF2-40B4-BE49-F238E27FC236}">
              <a16:creationId xmlns:a16="http://schemas.microsoft.com/office/drawing/2014/main" id="{A177FAA5-2C1F-AB1B-B46E-05A92F94140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15" name="Text Box 2">
          <a:extLst>
            <a:ext uri="{FF2B5EF4-FFF2-40B4-BE49-F238E27FC236}">
              <a16:creationId xmlns:a16="http://schemas.microsoft.com/office/drawing/2014/main" id="{95D0D4B6-3737-D684-4258-2696978D2F57}"/>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16" name="Text Box 2">
          <a:extLst>
            <a:ext uri="{FF2B5EF4-FFF2-40B4-BE49-F238E27FC236}">
              <a16:creationId xmlns:a16="http://schemas.microsoft.com/office/drawing/2014/main" id="{D428AD19-E81D-F578-A8D2-593A75B4C06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17" name="Text Box 6">
          <a:extLst>
            <a:ext uri="{FF2B5EF4-FFF2-40B4-BE49-F238E27FC236}">
              <a16:creationId xmlns:a16="http://schemas.microsoft.com/office/drawing/2014/main" id="{3FC60F56-52AB-305B-444E-14278C850FC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18" name="Text Box 2">
          <a:extLst>
            <a:ext uri="{FF2B5EF4-FFF2-40B4-BE49-F238E27FC236}">
              <a16:creationId xmlns:a16="http://schemas.microsoft.com/office/drawing/2014/main" id="{F95FD4A9-FB32-CF5B-8A7E-305F42B58EC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19" name="Text Box 2">
          <a:extLst>
            <a:ext uri="{FF2B5EF4-FFF2-40B4-BE49-F238E27FC236}">
              <a16:creationId xmlns:a16="http://schemas.microsoft.com/office/drawing/2014/main" id="{1F79C0D4-F6F1-80A4-E452-EFF8F139D98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20" name="Text Box 2">
          <a:extLst>
            <a:ext uri="{FF2B5EF4-FFF2-40B4-BE49-F238E27FC236}">
              <a16:creationId xmlns:a16="http://schemas.microsoft.com/office/drawing/2014/main" id="{1D123C93-8A01-0550-AE18-BFF445A6226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21" name="Text Box 6">
          <a:extLst>
            <a:ext uri="{FF2B5EF4-FFF2-40B4-BE49-F238E27FC236}">
              <a16:creationId xmlns:a16="http://schemas.microsoft.com/office/drawing/2014/main" id="{05BED8B3-9D75-71B6-7D2B-C88B6A382DC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22" name="Text Box 2">
          <a:extLst>
            <a:ext uri="{FF2B5EF4-FFF2-40B4-BE49-F238E27FC236}">
              <a16:creationId xmlns:a16="http://schemas.microsoft.com/office/drawing/2014/main" id="{370229C2-5D41-FAAD-AA4E-E9B17239E15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23" name="Text Box 2">
          <a:extLst>
            <a:ext uri="{FF2B5EF4-FFF2-40B4-BE49-F238E27FC236}">
              <a16:creationId xmlns:a16="http://schemas.microsoft.com/office/drawing/2014/main" id="{79A9FE41-7208-A7FB-255F-258F4B3A103B}"/>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24" name="Text Box 2">
          <a:extLst>
            <a:ext uri="{FF2B5EF4-FFF2-40B4-BE49-F238E27FC236}">
              <a16:creationId xmlns:a16="http://schemas.microsoft.com/office/drawing/2014/main" id="{A3097C51-948D-DDB7-E246-0942DFCA82E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25" name="Text Box 6">
          <a:extLst>
            <a:ext uri="{FF2B5EF4-FFF2-40B4-BE49-F238E27FC236}">
              <a16:creationId xmlns:a16="http://schemas.microsoft.com/office/drawing/2014/main" id="{E8CEC19E-9B7B-AE0A-E6B1-13716F3FE91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26" name="Text Box 2">
          <a:extLst>
            <a:ext uri="{FF2B5EF4-FFF2-40B4-BE49-F238E27FC236}">
              <a16:creationId xmlns:a16="http://schemas.microsoft.com/office/drawing/2014/main" id="{DB177764-AB31-6931-2812-E0AD30EC691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27" name="Text Box 2">
          <a:extLst>
            <a:ext uri="{FF2B5EF4-FFF2-40B4-BE49-F238E27FC236}">
              <a16:creationId xmlns:a16="http://schemas.microsoft.com/office/drawing/2014/main" id="{492462E2-2691-37DA-55B8-4318A5338EE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28" name="Text Box 2">
          <a:extLst>
            <a:ext uri="{FF2B5EF4-FFF2-40B4-BE49-F238E27FC236}">
              <a16:creationId xmlns:a16="http://schemas.microsoft.com/office/drawing/2014/main" id="{2BD461AA-8751-6932-62BC-508C0482991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29" name="Text Box 6">
          <a:extLst>
            <a:ext uri="{FF2B5EF4-FFF2-40B4-BE49-F238E27FC236}">
              <a16:creationId xmlns:a16="http://schemas.microsoft.com/office/drawing/2014/main" id="{16947FC6-139D-6DB4-0ED6-628018BE2BB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30" name="Text Box 2">
          <a:extLst>
            <a:ext uri="{FF2B5EF4-FFF2-40B4-BE49-F238E27FC236}">
              <a16:creationId xmlns:a16="http://schemas.microsoft.com/office/drawing/2014/main" id="{6062F7A3-3BA8-F0EC-9923-C64DB90D801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31" name="Text Box 2">
          <a:extLst>
            <a:ext uri="{FF2B5EF4-FFF2-40B4-BE49-F238E27FC236}">
              <a16:creationId xmlns:a16="http://schemas.microsoft.com/office/drawing/2014/main" id="{5289F29E-6793-3682-43A7-68BF4D9A4A9C}"/>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32" name="Text Box 2">
          <a:extLst>
            <a:ext uri="{FF2B5EF4-FFF2-40B4-BE49-F238E27FC236}">
              <a16:creationId xmlns:a16="http://schemas.microsoft.com/office/drawing/2014/main" id="{14A50FC7-4DF1-AF33-69E0-DA540F76DD0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33" name="Text Box 6">
          <a:extLst>
            <a:ext uri="{FF2B5EF4-FFF2-40B4-BE49-F238E27FC236}">
              <a16:creationId xmlns:a16="http://schemas.microsoft.com/office/drawing/2014/main" id="{B29F43B9-0215-A817-D052-C01093884C6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34" name="Text Box 2">
          <a:extLst>
            <a:ext uri="{FF2B5EF4-FFF2-40B4-BE49-F238E27FC236}">
              <a16:creationId xmlns:a16="http://schemas.microsoft.com/office/drawing/2014/main" id="{C5582D41-2F98-5535-C97D-32C00E855EC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35" name="Text Box 2">
          <a:extLst>
            <a:ext uri="{FF2B5EF4-FFF2-40B4-BE49-F238E27FC236}">
              <a16:creationId xmlns:a16="http://schemas.microsoft.com/office/drawing/2014/main" id="{EBF3E525-02DA-4EF4-C171-109578F965D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36" name="Text Box 2">
          <a:extLst>
            <a:ext uri="{FF2B5EF4-FFF2-40B4-BE49-F238E27FC236}">
              <a16:creationId xmlns:a16="http://schemas.microsoft.com/office/drawing/2014/main" id="{1099793C-CA24-F159-5D7B-23EC2C8D3F0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37" name="Text Box 6">
          <a:extLst>
            <a:ext uri="{FF2B5EF4-FFF2-40B4-BE49-F238E27FC236}">
              <a16:creationId xmlns:a16="http://schemas.microsoft.com/office/drawing/2014/main" id="{0F927644-59AA-CAB1-EB29-4712244F0F8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38" name="Text Box 2">
          <a:extLst>
            <a:ext uri="{FF2B5EF4-FFF2-40B4-BE49-F238E27FC236}">
              <a16:creationId xmlns:a16="http://schemas.microsoft.com/office/drawing/2014/main" id="{3D142227-C204-EE01-6E07-F1F292E3833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39" name="Text Box 2">
          <a:extLst>
            <a:ext uri="{FF2B5EF4-FFF2-40B4-BE49-F238E27FC236}">
              <a16:creationId xmlns:a16="http://schemas.microsoft.com/office/drawing/2014/main" id="{EE90F4D1-58CB-BA63-37B8-2A10749B2474}"/>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40" name="Text Box 2">
          <a:extLst>
            <a:ext uri="{FF2B5EF4-FFF2-40B4-BE49-F238E27FC236}">
              <a16:creationId xmlns:a16="http://schemas.microsoft.com/office/drawing/2014/main" id="{1F74CCEA-4BC4-F4E9-66A7-33F652E94A7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41" name="Text Box 6">
          <a:extLst>
            <a:ext uri="{FF2B5EF4-FFF2-40B4-BE49-F238E27FC236}">
              <a16:creationId xmlns:a16="http://schemas.microsoft.com/office/drawing/2014/main" id="{EC71BBAE-33F1-2573-BA1C-ED045C0B99E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42" name="Text Box 2">
          <a:extLst>
            <a:ext uri="{FF2B5EF4-FFF2-40B4-BE49-F238E27FC236}">
              <a16:creationId xmlns:a16="http://schemas.microsoft.com/office/drawing/2014/main" id="{C5076E58-B821-1149-7CD4-058840705D5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43" name="Text Box 2">
          <a:extLst>
            <a:ext uri="{FF2B5EF4-FFF2-40B4-BE49-F238E27FC236}">
              <a16:creationId xmlns:a16="http://schemas.microsoft.com/office/drawing/2014/main" id="{EA05CDD6-26DC-4112-8E5A-2BE821DC903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44" name="Text Box 2">
          <a:extLst>
            <a:ext uri="{FF2B5EF4-FFF2-40B4-BE49-F238E27FC236}">
              <a16:creationId xmlns:a16="http://schemas.microsoft.com/office/drawing/2014/main" id="{21F6967D-76A7-AB22-C6AF-FAC8E499C49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45" name="Text Box 6">
          <a:extLst>
            <a:ext uri="{FF2B5EF4-FFF2-40B4-BE49-F238E27FC236}">
              <a16:creationId xmlns:a16="http://schemas.microsoft.com/office/drawing/2014/main" id="{759C34CC-BA80-1A1A-B9C3-75E6C93C7C4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46" name="Text Box 2">
          <a:extLst>
            <a:ext uri="{FF2B5EF4-FFF2-40B4-BE49-F238E27FC236}">
              <a16:creationId xmlns:a16="http://schemas.microsoft.com/office/drawing/2014/main" id="{1BB466AE-87BB-7B78-0414-89DB23B0168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47" name="Text Box 2">
          <a:extLst>
            <a:ext uri="{FF2B5EF4-FFF2-40B4-BE49-F238E27FC236}">
              <a16:creationId xmlns:a16="http://schemas.microsoft.com/office/drawing/2014/main" id="{9A506578-A7CE-41A5-2174-7E345C9D516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48" name="Text Box 2">
          <a:extLst>
            <a:ext uri="{FF2B5EF4-FFF2-40B4-BE49-F238E27FC236}">
              <a16:creationId xmlns:a16="http://schemas.microsoft.com/office/drawing/2014/main" id="{B93EE5DA-ABE9-D17C-7FB5-320FF631896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49" name="Text Box 6">
          <a:extLst>
            <a:ext uri="{FF2B5EF4-FFF2-40B4-BE49-F238E27FC236}">
              <a16:creationId xmlns:a16="http://schemas.microsoft.com/office/drawing/2014/main" id="{14F67551-FC2A-AECF-9818-E275B8CC40F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50" name="Text Box 2">
          <a:extLst>
            <a:ext uri="{FF2B5EF4-FFF2-40B4-BE49-F238E27FC236}">
              <a16:creationId xmlns:a16="http://schemas.microsoft.com/office/drawing/2014/main" id="{35120BD9-5846-C62E-1310-1B911B40F81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51" name="Text Box 2">
          <a:extLst>
            <a:ext uri="{FF2B5EF4-FFF2-40B4-BE49-F238E27FC236}">
              <a16:creationId xmlns:a16="http://schemas.microsoft.com/office/drawing/2014/main" id="{96194855-C4BF-6866-FDA6-A3BB4AC8A374}"/>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52" name="Text Box 2">
          <a:extLst>
            <a:ext uri="{FF2B5EF4-FFF2-40B4-BE49-F238E27FC236}">
              <a16:creationId xmlns:a16="http://schemas.microsoft.com/office/drawing/2014/main" id="{A91519C9-2917-C0B4-0854-AE574F8A996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53" name="Text Box 6">
          <a:extLst>
            <a:ext uri="{FF2B5EF4-FFF2-40B4-BE49-F238E27FC236}">
              <a16:creationId xmlns:a16="http://schemas.microsoft.com/office/drawing/2014/main" id="{E800B8E4-FDE4-9B12-D0E8-50A7B0A873D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54" name="Text Box 2">
          <a:extLst>
            <a:ext uri="{FF2B5EF4-FFF2-40B4-BE49-F238E27FC236}">
              <a16:creationId xmlns:a16="http://schemas.microsoft.com/office/drawing/2014/main" id="{C03D0726-F42A-BC47-4FA5-B86F57F4CBE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55" name="Text Box 2">
          <a:extLst>
            <a:ext uri="{FF2B5EF4-FFF2-40B4-BE49-F238E27FC236}">
              <a16:creationId xmlns:a16="http://schemas.microsoft.com/office/drawing/2014/main" id="{7D579998-BD29-DC80-8DC5-172043F5826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56" name="Text Box 2">
          <a:extLst>
            <a:ext uri="{FF2B5EF4-FFF2-40B4-BE49-F238E27FC236}">
              <a16:creationId xmlns:a16="http://schemas.microsoft.com/office/drawing/2014/main" id="{C6A21F6A-30F0-84C6-BEAF-B8F69CB255C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57" name="Text Box 6">
          <a:extLst>
            <a:ext uri="{FF2B5EF4-FFF2-40B4-BE49-F238E27FC236}">
              <a16:creationId xmlns:a16="http://schemas.microsoft.com/office/drawing/2014/main" id="{E22A0E93-72FC-EF91-D7E6-DC91AF2C13F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58" name="Text Box 2">
          <a:extLst>
            <a:ext uri="{FF2B5EF4-FFF2-40B4-BE49-F238E27FC236}">
              <a16:creationId xmlns:a16="http://schemas.microsoft.com/office/drawing/2014/main" id="{94B11A23-D29C-625D-184B-593F27B0380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59" name="Text Box 2">
          <a:extLst>
            <a:ext uri="{FF2B5EF4-FFF2-40B4-BE49-F238E27FC236}">
              <a16:creationId xmlns:a16="http://schemas.microsoft.com/office/drawing/2014/main" id="{CF8270B7-1FCF-1C49-69AB-5E1EF6E0E957}"/>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60" name="Text Box 2">
          <a:extLst>
            <a:ext uri="{FF2B5EF4-FFF2-40B4-BE49-F238E27FC236}">
              <a16:creationId xmlns:a16="http://schemas.microsoft.com/office/drawing/2014/main" id="{29CE2C68-DD69-CFF9-2FF5-555D9ADD555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61" name="Text Box 6">
          <a:extLst>
            <a:ext uri="{FF2B5EF4-FFF2-40B4-BE49-F238E27FC236}">
              <a16:creationId xmlns:a16="http://schemas.microsoft.com/office/drawing/2014/main" id="{69EA05C0-ABF3-11C4-7C11-0027094140E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62" name="Text Box 2">
          <a:extLst>
            <a:ext uri="{FF2B5EF4-FFF2-40B4-BE49-F238E27FC236}">
              <a16:creationId xmlns:a16="http://schemas.microsoft.com/office/drawing/2014/main" id="{62920A02-7BAC-DC26-B96A-0D65721A5C8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63" name="Text Box 2">
          <a:extLst>
            <a:ext uri="{FF2B5EF4-FFF2-40B4-BE49-F238E27FC236}">
              <a16:creationId xmlns:a16="http://schemas.microsoft.com/office/drawing/2014/main" id="{03204995-A967-F672-6590-70AB8E53632A}"/>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64" name="Text Box 2">
          <a:extLst>
            <a:ext uri="{FF2B5EF4-FFF2-40B4-BE49-F238E27FC236}">
              <a16:creationId xmlns:a16="http://schemas.microsoft.com/office/drawing/2014/main" id="{15A18867-AC77-EFB5-57FD-36C8E2CCD21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65" name="Text Box 6">
          <a:extLst>
            <a:ext uri="{FF2B5EF4-FFF2-40B4-BE49-F238E27FC236}">
              <a16:creationId xmlns:a16="http://schemas.microsoft.com/office/drawing/2014/main" id="{76E37FC1-A1B3-730A-97AD-41E930DD2E4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66" name="Text Box 2">
          <a:extLst>
            <a:ext uri="{FF2B5EF4-FFF2-40B4-BE49-F238E27FC236}">
              <a16:creationId xmlns:a16="http://schemas.microsoft.com/office/drawing/2014/main" id="{05797741-CF2C-489D-7ACE-1931A34E4E2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67" name="Text Box 2">
          <a:extLst>
            <a:ext uri="{FF2B5EF4-FFF2-40B4-BE49-F238E27FC236}">
              <a16:creationId xmlns:a16="http://schemas.microsoft.com/office/drawing/2014/main" id="{A7A40DE8-2243-8F91-8EA5-517EC22CEC63}"/>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68" name="Text Box 2">
          <a:extLst>
            <a:ext uri="{FF2B5EF4-FFF2-40B4-BE49-F238E27FC236}">
              <a16:creationId xmlns:a16="http://schemas.microsoft.com/office/drawing/2014/main" id="{39326608-9BD9-E6A2-5950-E7A5F6A1920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69" name="Text Box 6">
          <a:extLst>
            <a:ext uri="{FF2B5EF4-FFF2-40B4-BE49-F238E27FC236}">
              <a16:creationId xmlns:a16="http://schemas.microsoft.com/office/drawing/2014/main" id="{23EF2081-0F25-084C-3D0F-7DE7190CF11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70" name="Text Box 2">
          <a:extLst>
            <a:ext uri="{FF2B5EF4-FFF2-40B4-BE49-F238E27FC236}">
              <a16:creationId xmlns:a16="http://schemas.microsoft.com/office/drawing/2014/main" id="{D3ED9445-D506-4C2F-6DE0-3029A76F350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71" name="Text Box 2">
          <a:extLst>
            <a:ext uri="{FF2B5EF4-FFF2-40B4-BE49-F238E27FC236}">
              <a16:creationId xmlns:a16="http://schemas.microsoft.com/office/drawing/2014/main" id="{06BF8B72-9D04-5541-52C2-7D3A4E23959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72" name="Text Box 2">
          <a:extLst>
            <a:ext uri="{FF2B5EF4-FFF2-40B4-BE49-F238E27FC236}">
              <a16:creationId xmlns:a16="http://schemas.microsoft.com/office/drawing/2014/main" id="{FAE8059D-AB4C-B98A-1D46-661C3DF1402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73" name="Text Box 6">
          <a:extLst>
            <a:ext uri="{FF2B5EF4-FFF2-40B4-BE49-F238E27FC236}">
              <a16:creationId xmlns:a16="http://schemas.microsoft.com/office/drawing/2014/main" id="{BF8DA1BD-1369-E3E9-10CA-63F5E737A3C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74" name="Text Box 2">
          <a:extLst>
            <a:ext uri="{FF2B5EF4-FFF2-40B4-BE49-F238E27FC236}">
              <a16:creationId xmlns:a16="http://schemas.microsoft.com/office/drawing/2014/main" id="{50665A0D-FCE6-0E43-A599-5008366A369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75" name="Text Box 2">
          <a:extLst>
            <a:ext uri="{FF2B5EF4-FFF2-40B4-BE49-F238E27FC236}">
              <a16:creationId xmlns:a16="http://schemas.microsoft.com/office/drawing/2014/main" id="{41EAB3C7-F6C7-91CB-5518-6F8068B74093}"/>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76" name="Text Box 2">
          <a:extLst>
            <a:ext uri="{FF2B5EF4-FFF2-40B4-BE49-F238E27FC236}">
              <a16:creationId xmlns:a16="http://schemas.microsoft.com/office/drawing/2014/main" id="{D0A7CD4A-7FAA-0BCD-9266-DA33DACAE5F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77" name="Text Box 6">
          <a:extLst>
            <a:ext uri="{FF2B5EF4-FFF2-40B4-BE49-F238E27FC236}">
              <a16:creationId xmlns:a16="http://schemas.microsoft.com/office/drawing/2014/main" id="{A602476E-52D3-91B4-1519-A2A44926C3C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78" name="Text Box 2">
          <a:extLst>
            <a:ext uri="{FF2B5EF4-FFF2-40B4-BE49-F238E27FC236}">
              <a16:creationId xmlns:a16="http://schemas.microsoft.com/office/drawing/2014/main" id="{812EF7F7-21EC-ED57-0CB9-59BB81B2A24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79" name="Text Box 2">
          <a:extLst>
            <a:ext uri="{FF2B5EF4-FFF2-40B4-BE49-F238E27FC236}">
              <a16:creationId xmlns:a16="http://schemas.microsoft.com/office/drawing/2014/main" id="{D4668C1F-EAE6-8F18-1AA5-6C0B9DADC854}"/>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80" name="Text Box 2">
          <a:extLst>
            <a:ext uri="{FF2B5EF4-FFF2-40B4-BE49-F238E27FC236}">
              <a16:creationId xmlns:a16="http://schemas.microsoft.com/office/drawing/2014/main" id="{08A4B135-913B-2D9F-5AB4-0E1F57AA9F5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81" name="Text Box 2">
          <a:extLst>
            <a:ext uri="{FF2B5EF4-FFF2-40B4-BE49-F238E27FC236}">
              <a16:creationId xmlns:a16="http://schemas.microsoft.com/office/drawing/2014/main" id="{38688433-BF91-C16C-1E04-E8C4D449827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82" name="Text Box 2">
          <a:extLst>
            <a:ext uri="{FF2B5EF4-FFF2-40B4-BE49-F238E27FC236}">
              <a16:creationId xmlns:a16="http://schemas.microsoft.com/office/drawing/2014/main" id="{BB1FDBFC-AF7A-8853-20F5-CE882FD9F63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83" name="Text Box 6">
          <a:extLst>
            <a:ext uri="{FF2B5EF4-FFF2-40B4-BE49-F238E27FC236}">
              <a16:creationId xmlns:a16="http://schemas.microsoft.com/office/drawing/2014/main" id="{416487AC-E972-7C4D-AF88-1191770287C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84" name="Text Box 2">
          <a:extLst>
            <a:ext uri="{FF2B5EF4-FFF2-40B4-BE49-F238E27FC236}">
              <a16:creationId xmlns:a16="http://schemas.microsoft.com/office/drawing/2014/main" id="{0B69F5C7-B0DC-D96A-0E5C-85F8654811A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785" name="Text Box 2">
          <a:extLst>
            <a:ext uri="{FF2B5EF4-FFF2-40B4-BE49-F238E27FC236}">
              <a16:creationId xmlns:a16="http://schemas.microsoft.com/office/drawing/2014/main" id="{A9EB541C-968E-33E2-091F-3623EDB88298}"/>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86" name="Text Box 2">
          <a:extLst>
            <a:ext uri="{FF2B5EF4-FFF2-40B4-BE49-F238E27FC236}">
              <a16:creationId xmlns:a16="http://schemas.microsoft.com/office/drawing/2014/main" id="{04E332F1-6EFC-0E42-3D37-E03E55F0CDA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87" name="Text Box 2">
          <a:extLst>
            <a:ext uri="{FF2B5EF4-FFF2-40B4-BE49-F238E27FC236}">
              <a16:creationId xmlns:a16="http://schemas.microsoft.com/office/drawing/2014/main" id="{C6BCACE0-1470-6D47-D169-E47518A14F5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88" name="Text Box 6">
          <a:extLst>
            <a:ext uri="{FF2B5EF4-FFF2-40B4-BE49-F238E27FC236}">
              <a16:creationId xmlns:a16="http://schemas.microsoft.com/office/drawing/2014/main" id="{1279C2E6-DEFE-3771-941A-78DA297F9BE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89" name="Text Box 2">
          <a:extLst>
            <a:ext uri="{FF2B5EF4-FFF2-40B4-BE49-F238E27FC236}">
              <a16:creationId xmlns:a16="http://schemas.microsoft.com/office/drawing/2014/main" id="{FD5F8A5B-55EF-07D1-58E9-EC50D6E81C9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90" name="Text Box 2">
          <a:extLst>
            <a:ext uri="{FF2B5EF4-FFF2-40B4-BE49-F238E27FC236}">
              <a16:creationId xmlns:a16="http://schemas.microsoft.com/office/drawing/2014/main" id="{F528C6CD-92F5-79D4-B444-82A244637A5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91" name="Text Box 2">
          <a:extLst>
            <a:ext uri="{FF2B5EF4-FFF2-40B4-BE49-F238E27FC236}">
              <a16:creationId xmlns:a16="http://schemas.microsoft.com/office/drawing/2014/main" id="{B2B701C1-71FF-5BED-FD52-9A40416AA58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92" name="Text Box 2">
          <a:extLst>
            <a:ext uri="{FF2B5EF4-FFF2-40B4-BE49-F238E27FC236}">
              <a16:creationId xmlns:a16="http://schemas.microsoft.com/office/drawing/2014/main" id="{4B24F468-B872-B328-45F2-4AC50C914B2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93" name="Text Box 6">
          <a:extLst>
            <a:ext uri="{FF2B5EF4-FFF2-40B4-BE49-F238E27FC236}">
              <a16:creationId xmlns:a16="http://schemas.microsoft.com/office/drawing/2014/main" id="{9BFBD309-86FD-95C8-9E09-46D2D67C26A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94" name="Text Box 2">
          <a:extLst>
            <a:ext uri="{FF2B5EF4-FFF2-40B4-BE49-F238E27FC236}">
              <a16:creationId xmlns:a16="http://schemas.microsoft.com/office/drawing/2014/main" id="{1AC0D005-EBA6-8625-FA98-6E739CBA600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95" name="Text Box 2">
          <a:extLst>
            <a:ext uri="{FF2B5EF4-FFF2-40B4-BE49-F238E27FC236}">
              <a16:creationId xmlns:a16="http://schemas.microsoft.com/office/drawing/2014/main" id="{648ED228-17FB-CADA-CD56-CF20E818359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96" name="Text Box 2">
          <a:extLst>
            <a:ext uri="{FF2B5EF4-FFF2-40B4-BE49-F238E27FC236}">
              <a16:creationId xmlns:a16="http://schemas.microsoft.com/office/drawing/2014/main" id="{3939E128-9B13-857F-5CEC-2917FC692B3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97" name="Text Box 2">
          <a:extLst>
            <a:ext uri="{FF2B5EF4-FFF2-40B4-BE49-F238E27FC236}">
              <a16:creationId xmlns:a16="http://schemas.microsoft.com/office/drawing/2014/main" id="{CD651565-56BF-A85C-7CC4-42285AF9CB1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798" name="Text Box 2">
          <a:extLst>
            <a:ext uri="{FF2B5EF4-FFF2-40B4-BE49-F238E27FC236}">
              <a16:creationId xmlns:a16="http://schemas.microsoft.com/office/drawing/2014/main" id="{509BF00B-762F-6379-509D-96CB4006AC4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236220</xdr:colOff>
      <xdr:row>5</xdr:row>
      <xdr:rowOff>464820</xdr:rowOff>
    </xdr:from>
    <xdr:to>
      <xdr:col>36</xdr:col>
      <xdr:colOff>0</xdr:colOff>
      <xdr:row>7</xdr:row>
      <xdr:rowOff>0</xdr:rowOff>
    </xdr:to>
    <xdr:sp macro="" textlink="">
      <xdr:nvSpPr>
        <xdr:cNvPr id="2474799" name="Text Box 2">
          <a:extLst>
            <a:ext uri="{FF2B5EF4-FFF2-40B4-BE49-F238E27FC236}">
              <a16:creationId xmlns:a16="http://schemas.microsoft.com/office/drawing/2014/main" id="{D4DC27A3-2BA4-0F65-C557-562A03DEBAB4}"/>
            </a:ext>
          </a:extLst>
        </xdr:cNvPr>
        <xdr:cNvSpPr txBox="1">
          <a:spLocks noChangeArrowheads="1"/>
        </xdr:cNvSpPr>
      </xdr:nvSpPr>
      <xdr:spPr bwMode="auto">
        <a:xfrm>
          <a:off x="881634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00" name="Text Box 6">
          <a:extLst>
            <a:ext uri="{FF2B5EF4-FFF2-40B4-BE49-F238E27FC236}">
              <a16:creationId xmlns:a16="http://schemas.microsoft.com/office/drawing/2014/main" id="{32884394-94D7-16FE-94D6-0022CD1AAC3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01" name="Text Box 2">
          <a:extLst>
            <a:ext uri="{FF2B5EF4-FFF2-40B4-BE49-F238E27FC236}">
              <a16:creationId xmlns:a16="http://schemas.microsoft.com/office/drawing/2014/main" id="{4B2E67A5-C311-6153-2846-28DAC0A45C7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02" name="Text Box 2">
          <a:extLst>
            <a:ext uri="{FF2B5EF4-FFF2-40B4-BE49-F238E27FC236}">
              <a16:creationId xmlns:a16="http://schemas.microsoft.com/office/drawing/2014/main" id="{96D97333-CE88-6439-4253-983ECEC98DF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03" name="Text Box 2">
          <a:extLst>
            <a:ext uri="{FF2B5EF4-FFF2-40B4-BE49-F238E27FC236}">
              <a16:creationId xmlns:a16="http://schemas.microsoft.com/office/drawing/2014/main" id="{E726B965-171B-05F2-0AB7-7F28AE7148D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04" name="Text Box 2">
          <a:extLst>
            <a:ext uri="{FF2B5EF4-FFF2-40B4-BE49-F238E27FC236}">
              <a16:creationId xmlns:a16="http://schemas.microsoft.com/office/drawing/2014/main" id="{1C2E310E-D6C4-A47F-F892-E4BB6B51C50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05" name="Text Box 1">
          <a:extLst>
            <a:ext uri="{FF2B5EF4-FFF2-40B4-BE49-F238E27FC236}">
              <a16:creationId xmlns:a16="http://schemas.microsoft.com/office/drawing/2014/main" id="{89E904E0-E877-BBAC-FC72-55203534248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06" name="Text Box 3">
          <a:extLst>
            <a:ext uri="{FF2B5EF4-FFF2-40B4-BE49-F238E27FC236}">
              <a16:creationId xmlns:a16="http://schemas.microsoft.com/office/drawing/2014/main" id="{6008EFE0-6F9B-1C56-EC2A-8E3590E1CE0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07" name="Text Box 4">
          <a:extLst>
            <a:ext uri="{FF2B5EF4-FFF2-40B4-BE49-F238E27FC236}">
              <a16:creationId xmlns:a16="http://schemas.microsoft.com/office/drawing/2014/main" id="{555D0CA3-414F-FC2A-D7AF-42F585B72E5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08" name="Text Box 5">
          <a:extLst>
            <a:ext uri="{FF2B5EF4-FFF2-40B4-BE49-F238E27FC236}">
              <a16:creationId xmlns:a16="http://schemas.microsoft.com/office/drawing/2014/main" id="{B3829E44-E595-7CF8-D02A-5E59AEB639E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09" name="Text Box 1">
          <a:extLst>
            <a:ext uri="{FF2B5EF4-FFF2-40B4-BE49-F238E27FC236}">
              <a16:creationId xmlns:a16="http://schemas.microsoft.com/office/drawing/2014/main" id="{5CF7796F-A01B-6689-A605-27347602049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10" name="Text Box 3">
          <a:extLst>
            <a:ext uri="{FF2B5EF4-FFF2-40B4-BE49-F238E27FC236}">
              <a16:creationId xmlns:a16="http://schemas.microsoft.com/office/drawing/2014/main" id="{A7C11315-9B11-3C65-172B-E126E2BB079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11" name="Text Box 4">
          <a:extLst>
            <a:ext uri="{FF2B5EF4-FFF2-40B4-BE49-F238E27FC236}">
              <a16:creationId xmlns:a16="http://schemas.microsoft.com/office/drawing/2014/main" id="{023085DD-E895-FD95-CB75-2DB482329E8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12" name="Text Box 5">
          <a:extLst>
            <a:ext uri="{FF2B5EF4-FFF2-40B4-BE49-F238E27FC236}">
              <a16:creationId xmlns:a16="http://schemas.microsoft.com/office/drawing/2014/main" id="{EF6C9C66-C45A-F6AC-5DA4-3B807DDAC94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813" name="Text Box 2">
          <a:extLst>
            <a:ext uri="{FF2B5EF4-FFF2-40B4-BE49-F238E27FC236}">
              <a16:creationId xmlns:a16="http://schemas.microsoft.com/office/drawing/2014/main" id="{657494F6-D158-2458-547C-A850658D6229}"/>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814" name="Text Box 6">
          <a:extLst>
            <a:ext uri="{FF2B5EF4-FFF2-40B4-BE49-F238E27FC236}">
              <a16:creationId xmlns:a16="http://schemas.microsoft.com/office/drawing/2014/main" id="{51D0AA71-BFFC-C47B-3B66-5312A83B91E7}"/>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815" name="Text Box 2">
          <a:extLst>
            <a:ext uri="{FF2B5EF4-FFF2-40B4-BE49-F238E27FC236}">
              <a16:creationId xmlns:a16="http://schemas.microsoft.com/office/drawing/2014/main" id="{92E06188-98D7-3C44-AD9A-3C6C3650D15A}"/>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816" name="Text Box 2">
          <a:extLst>
            <a:ext uri="{FF2B5EF4-FFF2-40B4-BE49-F238E27FC236}">
              <a16:creationId xmlns:a16="http://schemas.microsoft.com/office/drawing/2014/main" id="{ED4932BD-12FC-4F80-20AF-263FD1AC6BB9}"/>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17" name="Text Box 2">
          <a:extLst>
            <a:ext uri="{FF2B5EF4-FFF2-40B4-BE49-F238E27FC236}">
              <a16:creationId xmlns:a16="http://schemas.microsoft.com/office/drawing/2014/main" id="{86D4EEAE-4885-215B-8EA3-4555013065B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18" name="Text Box 6">
          <a:extLst>
            <a:ext uri="{FF2B5EF4-FFF2-40B4-BE49-F238E27FC236}">
              <a16:creationId xmlns:a16="http://schemas.microsoft.com/office/drawing/2014/main" id="{6A963C7D-FC86-4F25-BBE2-EFB8EE5E7AA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19" name="Text Box 2">
          <a:extLst>
            <a:ext uri="{FF2B5EF4-FFF2-40B4-BE49-F238E27FC236}">
              <a16:creationId xmlns:a16="http://schemas.microsoft.com/office/drawing/2014/main" id="{EC0A5338-6FE7-3555-471D-1CE3DB947CC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20" name="Text Box 2">
          <a:extLst>
            <a:ext uri="{FF2B5EF4-FFF2-40B4-BE49-F238E27FC236}">
              <a16:creationId xmlns:a16="http://schemas.microsoft.com/office/drawing/2014/main" id="{F8EFCAA0-CBBC-FCFF-905A-220D2830AA0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21" name="Text Box 2">
          <a:extLst>
            <a:ext uri="{FF2B5EF4-FFF2-40B4-BE49-F238E27FC236}">
              <a16:creationId xmlns:a16="http://schemas.microsoft.com/office/drawing/2014/main" id="{B77D548C-5CCA-BE34-7481-C64EA6C8F71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22" name="Text Box 6">
          <a:extLst>
            <a:ext uri="{FF2B5EF4-FFF2-40B4-BE49-F238E27FC236}">
              <a16:creationId xmlns:a16="http://schemas.microsoft.com/office/drawing/2014/main" id="{9C018AB4-E4C6-2464-2C64-022CD23D162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23" name="Text Box 2">
          <a:extLst>
            <a:ext uri="{FF2B5EF4-FFF2-40B4-BE49-F238E27FC236}">
              <a16:creationId xmlns:a16="http://schemas.microsoft.com/office/drawing/2014/main" id="{1E8D1B94-7F58-3612-B62B-035BD85705E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24" name="Text Box 2">
          <a:extLst>
            <a:ext uri="{FF2B5EF4-FFF2-40B4-BE49-F238E27FC236}">
              <a16:creationId xmlns:a16="http://schemas.microsoft.com/office/drawing/2014/main" id="{F5F7DE1D-0774-5211-E8F2-EB0E418432C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25" name="Text Box 2">
          <a:extLst>
            <a:ext uri="{FF2B5EF4-FFF2-40B4-BE49-F238E27FC236}">
              <a16:creationId xmlns:a16="http://schemas.microsoft.com/office/drawing/2014/main" id="{84EEAB19-5EF8-0C39-5ED1-42CAA28535D9}"/>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26" name="Text Box 6">
          <a:extLst>
            <a:ext uri="{FF2B5EF4-FFF2-40B4-BE49-F238E27FC236}">
              <a16:creationId xmlns:a16="http://schemas.microsoft.com/office/drawing/2014/main" id="{0D2FE7AA-D149-62E3-30C6-A9C3DED8F4C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27" name="Text Box 2">
          <a:extLst>
            <a:ext uri="{FF2B5EF4-FFF2-40B4-BE49-F238E27FC236}">
              <a16:creationId xmlns:a16="http://schemas.microsoft.com/office/drawing/2014/main" id="{1D15E378-26ED-893A-8C57-19C4D0D002F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28" name="Text Box 2">
          <a:extLst>
            <a:ext uri="{FF2B5EF4-FFF2-40B4-BE49-F238E27FC236}">
              <a16:creationId xmlns:a16="http://schemas.microsoft.com/office/drawing/2014/main" id="{09076E7A-2336-EE1A-AA9C-F3F2B786E88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29" name="Text Box 2">
          <a:extLst>
            <a:ext uri="{FF2B5EF4-FFF2-40B4-BE49-F238E27FC236}">
              <a16:creationId xmlns:a16="http://schemas.microsoft.com/office/drawing/2014/main" id="{2CD344A4-B1DC-B9F5-5B42-29F88E7B67C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30" name="Text Box 6">
          <a:extLst>
            <a:ext uri="{FF2B5EF4-FFF2-40B4-BE49-F238E27FC236}">
              <a16:creationId xmlns:a16="http://schemas.microsoft.com/office/drawing/2014/main" id="{825908AC-6894-B3C7-4E13-C56265B3704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31" name="Text Box 2">
          <a:extLst>
            <a:ext uri="{FF2B5EF4-FFF2-40B4-BE49-F238E27FC236}">
              <a16:creationId xmlns:a16="http://schemas.microsoft.com/office/drawing/2014/main" id="{A0441F88-9959-C785-C652-67A340E6116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32" name="Text Box 2">
          <a:extLst>
            <a:ext uri="{FF2B5EF4-FFF2-40B4-BE49-F238E27FC236}">
              <a16:creationId xmlns:a16="http://schemas.microsoft.com/office/drawing/2014/main" id="{F142795A-91CA-AD5B-0D8B-1D2EEF85068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33" name="Text Box 2">
          <a:extLst>
            <a:ext uri="{FF2B5EF4-FFF2-40B4-BE49-F238E27FC236}">
              <a16:creationId xmlns:a16="http://schemas.microsoft.com/office/drawing/2014/main" id="{C1632DE9-D0A9-F89E-DCA0-04D5A660756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834" name="Text Box 2">
          <a:extLst>
            <a:ext uri="{FF2B5EF4-FFF2-40B4-BE49-F238E27FC236}">
              <a16:creationId xmlns:a16="http://schemas.microsoft.com/office/drawing/2014/main" id="{DE467208-B5B5-F2DB-1378-0F0798FE5431}"/>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35" name="Text Box 6">
          <a:extLst>
            <a:ext uri="{FF2B5EF4-FFF2-40B4-BE49-F238E27FC236}">
              <a16:creationId xmlns:a16="http://schemas.microsoft.com/office/drawing/2014/main" id="{6CC67A58-2245-BC06-CF3A-68A47B8CE3D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36" name="Text Box 2">
          <a:extLst>
            <a:ext uri="{FF2B5EF4-FFF2-40B4-BE49-F238E27FC236}">
              <a16:creationId xmlns:a16="http://schemas.microsoft.com/office/drawing/2014/main" id="{2E6FDDD7-5AE7-5AF6-513A-5D4FC05E5B7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37" name="Text Box 2">
          <a:extLst>
            <a:ext uri="{FF2B5EF4-FFF2-40B4-BE49-F238E27FC236}">
              <a16:creationId xmlns:a16="http://schemas.microsoft.com/office/drawing/2014/main" id="{CC102F39-2596-8CAC-C99A-7F8A9EE9CCCE}"/>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38" name="Text Box 2">
          <a:extLst>
            <a:ext uri="{FF2B5EF4-FFF2-40B4-BE49-F238E27FC236}">
              <a16:creationId xmlns:a16="http://schemas.microsoft.com/office/drawing/2014/main" id="{4ADA262C-B2A7-1D41-4260-E03A062BC48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39" name="Text Box 6">
          <a:extLst>
            <a:ext uri="{FF2B5EF4-FFF2-40B4-BE49-F238E27FC236}">
              <a16:creationId xmlns:a16="http://schemas.microsoft.com/office/drawing/2014/main" id="{868B8941-33D0-5E94-B318-67A101CB124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40" name="Text Box 2">
          <a:extLst>
            <a:ext uri="{FF2B5EF4-FFF2-40B4-BE49-F238E27FC236}">
              <a16:creationId xmlns:a16="http://schemas.microsoft.com/office/drawing/2014/main" id="{0FE3EAC8-7DDD-CFCE-1C9E-90E1CFE2F5B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41" name="Text Box 2">
          <a:extLst>
            <a:ext uri="{FF2B5EF4-FFF2-40B4-BE49-F238E27FC236}">
              <a16:creationId xmlns:a16="http://schemas.microsoft.com/office/drawing/2014/main" id="{F8AC4883-C9AF-AF9D-FFA1-D7F7A59A26D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42" name="Text Box 2">
          <a:extLst>
            <a:ext uri="{FF2B5EF4-FFF2-40B4-BE49-F238E27FC236}">
              <a16:creationId xmlns:a16="http://schemas.microsoft.com/office/drawing/2014/main" id="{835768A0-D400-8C26-AB9B-77682C3AF28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43" name="Text Box 6">
          <a:extLst>
            <a:ext uri="{FF2B5EF4-FFF2-40B4-BE49-F238E27FC236}">
              <a16:creationId xmlns:a16="http://schemas.microsoft.com/office/drawing/2014/main" id="{52D5E828-C194-E489-E39D-BF4AF98ED26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44" name="Text Box 2">
          <a:extLst>
            <a:ext uri="{FF2B5EF4-FFF2-40B4-BE49-F238E27FC236}">
              <a16:creationId xmlns:a16="http://schemas.microsoft.com/office/drawing/2014/main" id="{5AA68256-A552-D03C-D9A4-5E4FE5DD749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45" name="Text Box 2">
          <a:extLst>
            <a:ext uri="{FF2B5EF4-FFF2-40B4-BE49-F238E27FC236}">
              <a16:creationId xmlns:a16="http://schemas.microsoft.com/office/drawing/2014/main" id="{48533AC3-D39E-A59A-411B-31FD7B3C382E}"/>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46" name="Text Box 2">
          <a:extLst>
            <a:ext uri="{FF2B5EF4-FFF2-40B4-BE49-F238E27FC236}">
              <a16:creationId xmlns:a16="http://schemas.microsoft.com/office/drawing/2014/main" id="{B8B6C925-97D9-570D-A39F-D188A94E00A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47" name="Text Box 6">
          <a:extLst>
            <a:ext uri="{FF2B5EF4-FFF2-40B4-BE49-F238E27FC236}">
              <a16:creationId xmlns:a16="http://schemas.microsoft.com/office/drawing/2014/main" id="{3A56F459-67BB-9982-7D82-43E97FBD474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48" name="Text Box 2">
          <a:extLst>
            <a:ext uri="{FF2B5EF4-FFF2-40B4-BE49-F238E27FC236}">
              <a16:creationId xmlns:a16="http://schemas.microsoft.com/office/drawing/2014/main" id="{CF387FD3-1BCE-1DF9-27B7-716435417F6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49" name="Text Box 2">
          <a:extLst>
            <a:ext uri="{FF2B5EF4-FFF2-40B4-BE49-F238E27FC236}">
              <a16:creationId xmlns:a16="http://schemas.microsoft.com/office/drawing/2014/main" id="{A26F463D-FE59-2FDE-AF67-94AFEEE92FB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50" name="Text Box 2">
          <a:extLst>
            <a:ext uri="{FF2B5EF4-FFF2-40B4-BE49-F238E27FC236}">
              <a16:creationId xmlns:a16="http://schemas.microsoft.com/office/drawing/2014/main" id="{A413E893-0E9B-EB8D-8903-8434C087877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51" name="Text Box 6">
          <a:extLst>
            <a:ext uri="{FF2B5EF4-FFF2-40B4-BE49-F238E27FC236}">
              <a16:creationId xmlns:a16="http://schemas.microsoft.com/office/drawing/2014/main" id="{E3818FF4-4C86-BEE9-24FC-E5729169439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52" name="Text Box 2">
          <a:extLst>
            <a:ext uri="{FF2B5EF4-FFF2-40B4-BE49-F238E27FC236}">
              <a16:creationId xmlns:a16="http://schemas.microsoft.com/office/drawing/2014/main" id="{0E4C549E-EB24-AA62-99B3-ECB2A65D288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53" name="Text Box 2">
          <a:extLst>
            <a:ext uri="{FF2B5EF4-FFF2-40B4-BE49-F238E27FC236}">
              <a16:creationId xmlns:a16="http://schemas.microsoft.com/office/drawing/2014/main" id="{A352D1B1-C281-632F-BF17-97468943BC5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54" name="Text Box 2">
          <a:extLst>
            <a:ext uri="{FF2B5EF4-FFF2-40B4-BE49-F238E27FC236}">
              <a16:creationId xmlns:a16="http://schemas.microsoft.com/office/drawing/2014/main" id="{14ED05D4-C464-A2CB-8F34-87E86943E3D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55" name="Text Box 6">
          <a:extLst>
            <a:ext uri="{FF2B5EF4-FFF2-40B4-BE49-F238E27FC236}">
              <a16:creationId xmlns:a16="http://schemas.microsoft.com/office/drawing/2014/main" id="{59772173-42B7-02E0-E2F7-A8713260FDB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56" name="Text Box 2">
          <a:extLst>
            <a:ext uri="{FF2B5EF4-FFF2-40B4-BE49-F238E27FC236}">
              <a16:creationId xmlns:a16="http://schemas.microsoft.com/office/drawing/2014/main" id="{821EC24B-AAB1-065B-5AAC-85EBFCED003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57" name="Text Box 2">
          <a:extLst>
            <a:ext uri="{FF2B5EF4-FFF2-40B4-BE49-F238E27FC236}">
              <a16:creationId xmlns:a16="http://schemas.microsoft.com/office/drawing/2014/main" id="{B504AE0F-1FD7-7938-1EA8-5F2BE5EF065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58" name="Text Box 2">
          <a:extLst>
            <a:ext uri="{FF2B5EF4-FFF2-40B4-BE49-F238E27FC236}">
              <a16:creationId xmlns:a16="http://schemas.microsoft.com/office/drawing/2014/main" id="{B0B26B0B-D449-1969-86F6-F882DF9AF1E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59" name="Text Box 6">
          <a:extLst>
            <a:ext uri="{FF2B5EF4-FFF2-40B4-BE49-F238E27FC236}">
              <a16:creationId xmlns:a16="http://schemas.microsoft.com/office/drawing/2014/main" id="{F90279E8-EB65-A427-E5FA-B828BA13949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60" name="Text Box 2">
          <a:extLst>
            <a:ext uri="{FF2B5EF4-FFF2-40B4-BE49-F238E27FC236}">
              <a16:creationId xmlns:a16="http://schemas.microsoft.com/office/drawing/2014/main" id="{3C3FB31A-138E-21D4-2DFA-CD5FB197F2B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61" name="Text Box 2">
          <a:extLst>
            <a:ext uri="{FF2B5EF4-FFF2-40B4-BE49-F238E27FC236}">
              <a16:creationId xmlns:a16="http://schemas.microsoft.com/office/drawing/2014/main" id="{98D95F3C-CC4A-E084-16C8-C3BBADF58775}"/>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62" name="Text Box 2">
          <a:extLst>
            <a:ext uri="{FF2B5EF4-FFF2-40B4-BE49-F238E27FC236}">
              <a16:creationId xmlns:a16="http://schemas.microsoft.com/office/drawing/2014/main" id="{86FCF8EF-E895-B3E8-80EA-26ECD066881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63" name="Text Box 6">
          <a:extLst>
            <a:ext uri="{FF2B5EF4-FFF2-40B4-BE49-F238E27FC236}">
              <a16:creationId xmlns:a16="http://schemas.microsoft.com/office/drawing/2014/main" id="{3AC674C8-FD55-4E1D-9977-14ADEB10733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64" name="Text Box 2">
          <a:extLst>
            <a:ext uri="{FF2B5EF4-FFF2-40B4-BE49-F238E27FC236}">
              <a16:creationId xmlns:a16="http://schemas.microsoft.com/office/drawing/2014/main" id="{68651408-935C-78ED-4650-812BF734641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65" name="Text Box 2">
          <a:extLst>
            <a:ext uri="{FF2B5EF4-FFF2-40B4-BE49-F238E27FC236}">
              <a16:creationId xmlns:a16="http://schemas.microsoft.com/office/drawing/2014/main" id="{BFA8B04A-E97A-EBB0-7685-44B8579759F5}"/>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66" name="Text Box 2">
          <a:extLst>
            <a:ext uri="{FF2B5EF4-FFF2-40B4-BE49-F238E27FC236}">
              <a16:creationId xmlns:a16="http://schemas.microsoft.com/office/drawing/2014/main" id="{CD721DD4-7BEB-8E71-B79B-79E2B667E01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67" name="Text Box 6">
          <a:extLst>
            <a:ext uri="{FF2B5EF4-FFF2-40B4-BE49-F238E27FC236}">
              <a16:creationId xmlns:a16="http://schemas.microsoft.com/office/drawing/2014/main" id="{52108CD1-9874-6CF2-9AE0-79A8193E01A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68" name="Text Box 2">
          <a:extLst>
            <a:ext uri="{FF2B5EF4-FFF2-40B4-BE49-F238E27FC236}">
              <a16:creationId xmlns:a16="http://schemas.microsoft.com/office/drawing/2014/main" id="{08308D48-6C5D-959A-A988-90BA3EDE351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69" name="Text Box 2">
          <a:extLst>
            <a:ext uri="{FF2B5EF4-FFF2-40B4-BE49-F238E27FC236}">
              <a16:creationId xmlns:a16="http://schemas.microsoft.com/office/drawing/2014/main" id="{C457AA05-5EAF-DD39-3F35-F77B619927B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70" name="Text Box 2">
          <a:extLst>
            <a:ext uri="{FF2B5EF4-FFF2-40B4-BE49-F238E27FC236}">
              <a16:creationId xmlns:a16="http://schemas.microsoft.com/office/drawing/2014/main" id="{54E367D9-119B-9690-8C7E-9B35C547E2E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71" name="Text Box 6">
          <a:extLst>
            <a:ext uri="{FF2B5EF4-FFF2-40B4-BE49-F238E27FC236}">
              <a16:creationId xmlns:a16="http://schemas.microsoft.com/office/drawing/2014/main" id="{FEE1C9CF-6F72-E447-6342-4938DE2B136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72" name="Text Box 2">
          <a:extLst>
            <a:ext uri="{FF2B5EF4-FFF2-40B4-BE49-F238E27FC236}">
              <a16:creationId xmlns:a16="http://schemas.microsoft.com/office/drawing/2014/main" id="{2260B023-E9CE-723E-EA47-039C7390BE1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73" name="Text Box 2">
          <a:extLst>
            <a:ext uri="{FF2B5EF4-FFF2-40B4-BE49-F238E27FC236}">
              <a16:creationId xmlns:a16="http://schemas.microsoft.com/office/drawing/2014/main" id="{8806E1CE-635C-BD3F-BAA8-0BC827FDD50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74" name="Text Box 2">
          <a:extLst>
            <a:ext uri="{FF2B5EF4-FFF2-40B4-BE49-F238E27FC236}">
              <a16:creationId xmlns:a16="http://schemas.microsoft.com/office/drawing/2014/main" id="{150BBE51-4882-ED77-3903-D879E7F7384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75" name="Text Box 6">
          <a:extLst>
            <a:ext uri="{FF2B5EF4-FFF2-40B4-BE49-F238E27FC236}">
              <a16:creationId xmlns:a16="http://schemas.microsoft.com/office/drawing/2014/main" id="{85A491F9-412F-47CD-FDA6-FE6AFD01216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76" name="Text Box 2">
          <a:extLst>
            <a:ext uri="{FF2B5EF4-FFF2-40B4-BE49-F238E27FC236}">
              <a16:creationId xmlns:a16="http://schemas.microsoft.com/office/drawing/2014/main" id="{3F1267E5-C2C4-5F42-E177-24F36A9BD5F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77" name="Text Box 2">
          <a:extLst>
            <a:ext uri="{FF2B5EF4-FFF2-40B4-BE49-F238E27FC236}">
              <a16:creationId xmlns:a16="http://schemas.microsoft.com/office/drawing/2014/main" id="{D5B66AC9-0F05-9E00-FE3D-2FCA213F4415}"/>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78" name="Text Box 2">
          <a:extLst>
            <a:ext uri="{FF2B5EF4-FFF2-40B4-BE49-F238E27FC236}">
              <a16:creationId xmlns:a16="http://schemas.microsoft.com/office/drawing/2014/main" id="{31C45C4F-689A-1D58-203D-52B42ED1E46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79" name="Text Box 6">
          <a:extLst>
            <a:ext uri="{FF2B5EF4-FFF2-40B4-BE49-F238E27FC236}">
              <a16:creationId xmlns:a16="http://schemas.microsoft.com/office/drawing/2014/main" id="{48B854B0-B287-7E01-3AB6-8CD3D16D3A2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80" name="Text Box 2">
          <a:extLst>
            <a:ext uri="{FF2B5EF4-FFF2-40B4-BE49-F238E27FC236}">
              <a16:creationId xmlns:a16="http://schemas.microsoft.com/office/drawing/2014/main" id="{740B7EBB-D745-A657-EA1D-5C4776B4949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81" name="Text Box 2">
          <a:extLst>
            <a:ext uri="{FF2B5EF4-FFF2-40B4-BE49-F238E27FC236}">
              <a16:creationId xmlns:a16="http://schemas.microsoft.com/office/drawing/2014/main" id="{65611871-1F44-B228-D188-655B971ABF67}"/>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82" name="Text Box 2">
          <a:extLst>
            <a:ext uri="{FF2B5EF4-FFF2-40B4-BE49-F238E27FC236}">
              <a16:creationId xmlns:a16="http://schemas.microsoft.com/office/drawing/2014/main" id="{FFE5FEA3-35F0-E194-BCA3-7D72B8D7621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83" name="Text Box 6">
          <a:extLst>
            <a:ext uri="{FF2B5EF4-FFF2-40B4-BE49-F238E27FC236}">
              <a16:creationId xmlns:a16="http://schemas.microsoft.com/office/drawing/2014/main" id="{C006F6E0-DC7C-59C6-9667-0DC65E9C321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84" name="Text Box 2">
          <a:extLst>
            <a:ext uri="{FF2B5EF4-FFF2-40B4-BE49-F238E27FC236}">
              <a16:creationId xmlns:a16="http://schemas.microsoft.com/office/drawing/2014/main" id="{0368F268-58C9-412A-A040-F0FA8925FCD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85" name="Text Box 2">
          <a:extLst>
            <a:ext uri="{FF2B5EF4-FFF2-40B4-BE49-F238E27FC236}">
              <a16:creationId xmlns:a16="http://schemas.microsoft.com/office/drawing/2014/main" id="{4E178C74-14C7-94B9-F809-5565E801C5B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86" name="Text Box 2">
          <a:extLst>
            <a:ext uri="{FF2B5EF4-FFF2-40B4-BE49-F238E27FC236}">
              <a16:creationId xmlns:a16="http://schemas.microsoft.com/office/drawing/2014/main" id="{6B764DEC-BD36-0D08-B86A-2DCFD1ADD29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87" name="Text Box 6">
          <a:extLst>
            <a:ext uri="{FF2B5EF4-FFF2-40B4-BE49-F238E27FC236}">
              <a16:creationId xmlns:a16="http://schemas.microsoft.com/office/drawing/2014/main" id="{6F39D448-1B93-638E-3F6F-DB872440556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88" name="Text Box 2">
          <a:extLst>
            <a:ext uri="{FF2B5EF4-FFF2-40B4-BE49-F238E27FC236}">
              <a16:creationId xmlns:a16="http://schemas.microsoft.com/office/drawing/2014/main" id="{E0262292-443F-B416-8E6A-80DFA32CDC2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89" name="Text Box 2">
          <a:extLst>
            <a:ext uri="{FF2B5EF4-FFF2-40B4-BE49-F238E27FC236}">
              <a16:creationId xmlns:a16="http://schemas.microsoft.com/office/drawing/2014/main" id="{B963F67C-B0C8-490F-751F-FD3C2E8AD68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90" name="Text Box 2">
          <a:extLst>
            <a:ext uri="{FF2B5EF4-FFF2-40B4-BE49-F238E27FC236}">
              <a16:creationId xmlns:a16="http://schemas.microsoft.com/office/drawing/2014/main" id="{DDBA4F67-9001-876F-C749-A46230B2660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91" name="Text Box 6">
          <a:extLst>
            <a:ext uri="{FF2B5EF4-FFF2-40B4-BE49-F238E27FC236}">
              <a16:creationId xmlns:a16="http://schemas.microsoft.com/office/drawing/2014/main" id="{BCD12F3B-344B-C66F-5910-E07B980A4BF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92" name="Text Box 2">
          <a:extLst>
            <a:ext uri="{FF2B5EF4-FFF2-40B4-BE49-F238E27FC236}">
              <a16:creationId xmlns:a16="http://schemas.microsoft.com/office/drawing/2014/main" id="{A66451BD-D931-1C98-356D-DCFEAC87EF9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93" name="Text Box 2">
          <a:extLst>
            <a:ext uri="{FF2B5EF4-FFF2-40B4-BE49-F238E27FC236}">
              <a16:creationId xmlns:a16="http://schemas.microsoft.com/office/drawing/2014/main" id="{5571940C-8262-1A22-CFFB-52243E838FF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94" name="Text Box 2">
          <a:extLst>
            <a:ext uri="{FF2B5EF4-FFF2-40B4-BE49-F238E27FC236}">
              <a16:creationId xmlns:a16="http://schemas.microsoft.com/office/drawing/2014/main" id="{B3917A25-DDF6-6D45-BD32-F97839A756A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95" name="Text Box 6">
          <a:extLst>
            <a:ext uri="{FF2B5EF4-FFF2-40B4-BE49-F238E27FC236}">
              <a16:creationId xmlns:a16="http://schemas.microsoft.com/office/drawing/2014/main" id="{AB52F844-3F42-305B-209D-70683056AB1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96" name="Text Box 2">
          <a:extLst>
            <a:ext uri="{FF2B5EF4-FFF2-40B4-BE49-F238E27FC236}">
              <a16:creationId xmlns:a16="http://schemas.microsoft.com/office/drawing/2014/main" id="{23F67761-0E8D-3BE6-410E-CF87A84DF9C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897" name="Text Box 2">
          <a:extLst>
            <a:ext uri="{FF2B5EF4-FFF2-40B4-BE49-F238E27FC236}">
              <a16:creationId xmlns:a16="http://schemas.microsoft.com/office/drawing/2014/main" id="{1D709C52-A2EE-4153-B2AD-13E311FC491E}"/>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98" name="Text Box 2">
          <a:extLst>
            <a:ext uri="{FF2B5EF4-FFF2-40B4-BE49-F238E27FC236}">
              <a16:creationId xmlns:a16="http://schemas.microsoft.com/office/drawing/2014/main" id="{5A7E13D3-F6B6-B387-EC5F-7D5F130D189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899" name="Text Box 6">
          <a:extLst>
            <a:ext uri="{FF2B5EF4-FFF2-40B4-BE49-F238E27FC236}">
              <a16:creationId xmlns:a16="http://schemas.microsoft.com/office/drawing/2014/main" id="{8E291053-B5C6-2034-E592-D221E2C520A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00" name="Text Box 2">
          <a:extLst>
            <a:ext uri="{FF2B5EF4-FFF2-40B4-BE49-F238E27FC236}">
              <a16:creationId xmlns:a16="http://schemas.microsoft.com/office/drawing/2014/main" id="{B974627C-C17E-B37D-5EFD-4739106A089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01" name="Text Box 2">
          <a:extLst>
            <a:ext uri="{FF2B5EF4-FFF2-40B4-BE49-F238E27FC236}">
              <a16:creationId xmlns:a16="http://schemas.microsoft.com/office/drawing/2014/main" id="{D8A825B9-4E3F-F1AF-894A-34FDB22C738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02" name="Text Box 2">
          <a:extLst>
            <a:ext uri="{FF2B5EF4-FFF2-40B4-BE49-F238E27FC236}">
              <a16:creationId xmlns:a16="http://schemas.microsoft.com/office/drawing/2014/main" id="{A9C67CF6-BA7E-C3BA-E66F-D60D73726C8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03" name="Text Box 6">
          <a:extLst>
            <a:ext uri="{FF2B5EF4-FFF2-40B4-BE49-F238E27FC236}">
              <a16:creationId xmlns:a16="http://schemas.microsoft.com/office/drawing/2014/main" id="{8EBC87D4-21C8-D595-3924-A2F0E5C5534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04" name="Text Box 2">
          <a:extLst>
            <a:ext uri="{FF2B5EF4-FFF2-40B4-BE49-F238E27FC236}">
              <a16:creationId xmlns:a16="http://schemas.microsoft.com/office/drawing/2014/main" id="{AFF37B7A-4355-4578-8E04-30771D7EAAF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05" name="Text Box 2">
          <a:extLst>
            <a:ext uri="{FF2B5EF4-FFF2-40B4-BE49-F238E27FC236}">
              <a16:creationId xmlns:a16="http://schemas.microsoft.com/office/drawing/2014/main" id="{F3158465-61EC-6BCA-D8D6-B21D45992465}"/>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06" name="Text Box 2">
          <a:extLst>
            <a:ext uri="{FF2B5EF4-FFF2-40B4-BE49-F238E27FC236}">
              <a16:creationId xmlns:a16="http://schemas.microsoft.com/office/drawing/2014/main" id="{5282203B-5F99-D3A6-A4E2-C4D69000E5A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07" name="Text Box 6">
          <a:extLst>
            <a:ext uri="{FF2B5EF4-FFF2-40B4-BE49-F238E27FC236}">
              <a16:creationId xmlns:a16="http://schemas.microsoft.com/office/drawing/2014/main" id="{1B0F2DA1-B64A-DFDB-3709-5349C1EBA0C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08" name="Text Box 2">
          <a:extLst>
            <a:ext uri="{FF2B5EF4-FFF2-40B4-BE49-F238E27FC236}">
              <a16:creationId xmlns:a16="http://schemas.microsoft.com/office/drawing/2014/main" id="{143C3630-423B-7A24-5A18-3FF41015ED4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09" name="Text Box 2">
          <a:extLst>
            <a:ext uri="{FF2B5EF4-FFF2-40B4-BE49-F238E27FC236}">
              <a16:creationId xmlns:a16="http://schemas.microsoft.com/office/drawing/2014/main" id="{A859B554-D208-CF5B-71FF-5BC854E14778}"/>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10" name="Text Box 2">
          <a:extLst>
            <a:ext uri="{FF2B5EF4-FFF2-40B4-BE49-F238E27FC236}">
              <a16:creationId xmlns:a16="http://schemas.microsoft.com/office/drawing/2014/main" id="{49676934-D451-AD78-D602-84AA462F694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11" name="Text Box 6">
          <a:extLst>
            <a:ext uri="{FF2B5EF4-FFF2-40B4-BE49-F238E27FC236}">
              <a16:creationId xmlns:a16="http://schemas.microsoft.com/office/drawing/2014/main" id="{3AC185DB-2C60-F4AF-E857-EB09F09BC30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12" name="Text Box 2">
          <a:extLst>
            <a:ext uri="{FF2B5EF4-FFF2-40B4-BE49-F238E27FC236}">
              <a16:creationId xmlns:a16="http://schemas.microsoft.com/office/drawing/2014/main" id="{2F2C3151-05F8-EBC0-A106-6DBE3F70F7F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13" name="Text Box 2">
          <a:extLst>
            <a:ext uri="{FF2B5EF4-FFF2-40B4-BE49-F238E27FC236}">
              <a16:creationId xmlns:a16="http://schemas.microsoft.com/office/drawing/2014/main" id="{F6EAFB8B-48C8-04FB-7099-FDEE03E6681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14" name="Text Box 2">
          <a:extLst>
            <a:ext uri="{FF2B5EF4-FFF2-40B4-BE49-F238E27FC236}">
              <a16:creationId xmlns:a16="http://schemas.microsoft.com/office/drawing/2014/main" id="{02E6BB59-2E22-75E0-0ED7-28807EE9069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15" name="Text Box 6">
          <a:extLst>
            <a:ext uri="{FF2B5EF4-FFF2-40B4-BE49-F238E27FC236}">
              <a16:creationId xmlns:a16="http://schemas.microsoft.com/office/drawing/2014/main" id="{B99AC052-DDB3-BD56-812D-A13865B0B50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16" name="Text Box 2">
          <a:extLst>
            <a:ext uri="{FF2B5EF4-FFF2-40B4-BE49-F238E27FC236}">
              <a16:creationId xmlns:a16="http://schemas.microsoft.com/office/drawing/2014/main" id="{081C788B-9CAD-E993-A227-177FB3D960D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17" name="Text Box 2">
          <a:extLst>
            <a:ext uri="{FF2B5EF4-FFF2-40B4-BE49-F238E27FC236}">
              <a16:creationId xmlns:a16="http://schemas.microsoft.com/office/drawing/2014/main" id="{83AC7EE6-9777-12CA-1CC0-4D41A1A601F2}"/>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18" name="Text Box 2">
          <a:extLst>
            <a:ext uri="{FF2B5EF4-FFF2-40B4-BE49-F238E27FC236}">
              <a16:creationId xmlns:a16="http://schemas.microsoft.com/office/drawing/2014/main" id="{A142C76A-A7F2-901A-CE5B-48CB2AFA8A9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919" name="Text Box 2">
          <a:extLst>
            <a:ext uri="{FF2B5EF4-FFF2-40B4-BE49-F238E27FC236}">
              <a16:creationId xmlns:a16="http://schemas.microsoft.com/office/drawing/2014/main" id="{0369128B-E7B8-4DCA-9707-1D5957546092}"/>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920" name="Text Box 6">
          <a:extLst>
            <a:ext uri="{FF2B5EF4-FFF2-40B4-BE49-F238E27FC236}">
              <a16:creationId xmlns:a16="http://schemas.microsoft.com/office/drawing/2014/main" id="{6524BB8B-ABBD-ECA1-8E57-9252406C4FC7}"/>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921" name="Text Box 2">
          <a:extLst>
            <a:ext uri="{FF2B5EF4-FFF2-40B4-BE49-F238E27FC236}">
              <a16:creationId xmlns:a16="http://schemas.microsoft.com/office/drawing/2014/main" id="{FB0C4120-D774-841D-3B83-DBF55162EAD5}"/>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8</xdr:row>
      <xdr:rowOff>0</xdr:rowOff>
    </xdr:to>
    <xdr:sp macro="" textlink="">
      <xdr:nvSpPr>
        <xdr:cNvPr id="2474922" name="Text Box 2">
          <a:extLst>
            <a:ext uri="{FF2B5EF4-FFF2-40B4-BE49-F238E27FC236}">
              <a16:creationId xmlns:a16="http://schemas.microsoft.com/office/drawing/2014/main" id="{18C3FD2E-C83E-5D9D-FB90-A2E0517836E1}"/>
            </a:ext>
          </a:extLst>
        </xdr:cNvPr>
        <xdr:cNvSpPr txBox="1">
          <a:spLocks noChangeArrowheads="1"/>
        </xdr:cNvSpPr>
      </xdr:nvSpPr>
      <xdr:spPr bwMode="auto">
        <a:xfrm>
          <a:off x="3223260" y="171450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923" name="Text Box 2">
          <a:extLst>
            <a:ext uri="{FF2B5EF4-FFF2-40B4-BE49-F238E27FC236}">
              <a16:creationId xmlns:a16="http://schemas.microsoft.com/office/drawing/2014/main" id="{106B8C52-34F3-4E04-CE28-69D2D854D5DC}"/>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924" name="Text Box 2">
          <a:extLst>
            <a:ext uri="{FF2B5EF4-FFF2-40B4-BE49-F238E27FC236}">
              <a16:creationId xmlns:a16="http://schemas.microsoft.com/office/drawing/2014/main" id="{A4AB06C2-A655-E4E7-DE8B-B57D61388A0B}"/>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925" name="Text Box 2">
          <a:extLst>
            <a:ext uri="{FF2B5EF4-FFF2-40B4-BE49-F238E27FC236}">
              <a16:creationId xmlns:a16="http://schemas.microsoft.com/office/drawing/2014/main" id="{76034132-1773-8D74-807C-58A85CA40384}"/>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926" name="Text Box 6">
          <a:extLst>
            <a:ext uri="{FF2B5EF4-FFF2-40B4-BE49-F238E27FC236}">
              <a16:creationId xmlns:a16="http://schemas.microsoft.com/office/drawing/2014/main" id="{088FF29E-6321-CA31-B76C-67ECC2B05807}"/>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4927" name="Text Box 2">
          <a:extLst>
            <a:ext uri="{FF2B5EF4-FFF2-40B4-BE49-F238E27FC236}">
              <a16:creationId xmlns:a16="http://schemas.microsoft.com/office/drawing/2014/main" id="{E2AD531A-D70F-84CF-9181-F97A5552CA05}"/>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8</xdr:row>
      <xdr:rowOff>0</xdr:rowOff>
    </xdr:to>
    <xdr:sp macro="" textlink="">
      <xdr:nvSpPr>
        <xdr:cNvPr id="2474928" name="Text Box 2">
          <a:extLst>
            <a:ext uri="{FF2B5EF4-FFF2-40B4-BE49-F238E27FC236}">
              <a16:creationId xmlns:a16="http://schemas.microsoft.com/office/drawing/2014/main" id="{0B83D170-DF89-DEEC-DFB1-05241B664DC5}"/>
            </a:ext>
          </a:extLst>
        </xdr:cNvPr>
        <xdr:cNvSpPr txBox="1">
          <a:spLocks noChangeArrowheads="1"/>
        </xdr:cNvSpPr>
      </xdr:nvSpPr>
      <xdr:spPr bwMode="auto">
        <a:xfrm>
          <a:off x="3223260" y="171450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99060</xdr:colOff>
      <xdr:row>7</xdr:row>
      <xdr:rowOff>7620</xdr:rowOff>
    </xdr:from>
    <xdr:to>
      <xdr:col>33</xdr:col>
      <xdr:colOff>0</xdr:colOff>
      <xdr:row>8</xdr:row>
      <xdr:rowOff>167640</xdr:rowOff>
    </xdr:to>
    <xdr:sp macro="" textlink="">
      <xdr:nvSpPr>
        <xdr:cNvPr id="2474929" name="Text Box 2">
          <a:extLst>
            <a:ext uri="{FF2B5EF4-FFF2-40B4-BE49-F238E27FC236}">
              <a16:creationId xmlns:a16="http://schemas.microsoft.com/office/drawing/2014/main" id="{185F2285-A4DB-8F9E-02DC-B1FD68DAE109}"/>
            </a:ext>
          </a:extLst>
        </xdr:cNvPr>
        <xdr:cNvSpPr txBox="1">
          <a:spLocks noChangeArrowheads="1"/>
        </xdr:cNvSpPr>
      </xdr:nvSpPr>
      <xdr:spPr bwMode="auto">
        <a:xfrm>
          <a:off x="7947660" y="1912620"/>
          <a:ext cx="16002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30" name="Text Box 6">
          <a:extLst>
            <a:ext uri="{FF2B5EF4-FFF2-40B4-BE49-F238E27FC236}">
              <a16:creationId xmlns:a16="http://schemas.microsoft.com/office/drawing/2014/main" id="{9144FB77-A4F1-C49D-C2CF-AC6F30A01E4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31" name="Text Box 2">
          <a:extLst>
            <a:ext uri="{FF2B5EF4-FFF2-40B4-BE49-F238E27FC236}">
              <a16:creationId xmlns:a16="http://schemas.microsoft.com/office/drawing/2014/main" id="{2977AF8B-595D-8F76-7D7A-1F8D59064F7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32" name="Text Box 2">
          <a:extLst>
            <a:ext uri="{FF2B5EF4-FFF2-40B4-BE49-F238E27FC236}">
              <a16:creationId xmlns:a16="http://schemas.microsoft.com/office/drawing/2014/main" id="{DEB2114B-888D-5826-434E-62A49340884C}"/>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33" name="Text Box 2">
          <a:extLst>
            <a:ext uri="{FF2B5EF4-FFF2-40B4-BE49-F238E27FC236}">
              <a16:creationId xmlns:a16="http://schemas.microsoft.com/office/drawing/2014/main" id="{9A00D147-7B60-075B-3BEC-2794749B15D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34" name="Text Box 2">
          <a:extLst>
            <a:ext uri="{FF2B5EF4-FFF2-40B4-BE49-F238E27FC236}">
              <a16:creationId xmlns:a16="http://schemas.microsoft.com/office/drawing/2014/main" id="{CAECF253-B2EE-0129-D456-5DCB670BDA5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35" name="Text Box 2">
          <a:extLst>
            <a:ext uri="{FF2B5EF4-FFF2-40B4-BE49-F238E27FC236}">
              <a16:creationId xmlns:a16="http://schemas.microsoft.com/office/drawing/2014/main" id="{0D4C5F84-46FC-66A3-E312-83F334B2A42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36" name="Text Box 6">
          <a:extLst>
            <a:ext uri="{FF2B5EF4-FFF2-40B4-BE49-F238E27FC236}">
              <a16:creationId xmlns:a16="http://schemas.microsoft.com/office/drawing/2014/main" id="{8533B387-05E0-29DF-7F76-3A16DE4F9F7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37" name="Text Box 2">
          <a:extLst>
            <a:ext uri="{FF2B5EF4-FFF2-40B4-BE49-F238E27FC236}">
              <a16:creationId xmlns:a16="http://schemas.microsoft.com/office/drawing/2014/main" id="{7E2D8F4E-0A89-4E7D-C3A3-AE142992226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38" name="Text Box 2">
          <a:extLst>
            <a:ext uri="{FF2B5EF4-FFF2-40B4-BE49-F238E27FC236}">
              <a16:creationId xmlns:a16="http://schemas.microsoft.com/office/drawing/2014/main" id="{91A730B3-A0B9-71D6-188A-4B78F1FDC6C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39" name="Text Box 2">
          <a:extLst>
            <a:ext uri="{FF2B5EF4-FFF2-40B4-BE49-F238E27FC236}">
              <a16:creationId xmlns:a16="http://schemas.microsoft.com/office/drawing/2014/main" id="{0A0091F7-B35E-5375-9199-F307E4A3BA4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40" name="Text Box 2">
          <a:extLst>
            <a:ext uri="{FF2B5EF4-FFF2-40B4-BE49-F238E27FC236}">
              <a16:creationId xmlns:a16="http://schemas.microsoft.com/office/drawing/2014/main" id="{F505040B-F934-DB8E-D600-4813C375A8D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41" name="Text Box 6">
          <a:extLst>
            <a:ext uri="{FF2B5EF4-FFF2-40B4-BE49-F238E27FC236}">
              <a16:creationId xmlns:a16="http://schemas.microsoft.com/office/drawing/2014/main" id="{42A73B1B-E7CA-891D-2C1A-920EB9812B4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42" name="Text Box 2">
          <a:extLst>
            <a:ext uri="{FF2B5EF4-FFF2-40B4-BE49-F238E27FC236}">
              <a16:creationId xmlns:a16="http://schemas.microsoft.com/office/drawing/2014/main" id="{D1D7F40F-A138-9326-8EDB-3AE006AFCAF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43" name="Text Box 2">
          <a:extLst>
            <a:ext uri="{FF2B5EF4-FFF2-40B4-BE49-F238E27FC236}">
              <a16:creationId xmlns:a16="http://schemas.microsoft.com/office/drawing/2014/main" id="{82970776-EEA5-7EA4-878A-3027B1CE075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44" name="Text Box 2">
          <a:extLst>
            <a:ext uri="{FF2B5EF4-FFF2-40B4-BE49-F238E27FC236}">
              <a16:creationId xmlns:a16="http://schemas.microsoft.com/office/drawing/2014/main" id="{9F7DE6AD-1BB4-9C02-2AC6-068E4C187C7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45" name="Text Box 2">
          <a:extLst>
            <a:ext uri="{FF2B5EF4-FFF2-40B4-BE49-F238E27FC236}">
              <a16:creationId xmlns:a16="http://schemas.microsoft.com/office/drawing/2014/main" id="{FC8B91B1-BF23-B66A-EEA2-29C1357FC44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46" name="Text Box 6">
          <a:extLst>
            <a:ext uri="{FF2B5EF4-FFF2-40B4-BE49-F238E27FC236}">
              <a16:creationId xmlns:a16="http://schemas.microsoft.com/office/drawing/2014/main" id="{14D86314-B3F2-09B5-8AAB-0D26CABEC79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47" name="Text Box 2">
          <a:extLst>
            <a:ext uri="{FF2B5EF4-FFF2-40B4-BE49-F238E27FC236}">
              <a16:creationId xmlns:a16="http://schemas.microsoft.com/office/drawing/2014/main" id="{3FA9CA3D-5C5E-9E32-CE10-DC417088ABF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48" name="Text Box 2">
          <a:extLst>
            <a:ext uri="{FF2B5EF4-FFF2-40B4-BE49-F238E27FC236}">
              <a16:creationId xmlns:a16="http://schemas.microsoft.com/office/drawing/2014/main" id="{ECFBABDB-3639-C127-CB14-E76A1D96F76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49" name="Text Box 2">
          <a:extLst>
            <a:ext uri="{FF2B5EF4-FFF2-40B4-BE49-F238E27FC236}">
              <a16:creationId xmlns:a16="http://schemas.microsoft.com/office/drawing/2014/main" id="{12DDD204-B289-467E-845E-B73EBB0B4BE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50" name="Text Box 2">
          <a:extLst>
            <a:ext uri="{FF2B5EF4-FFF2-40B4-BE49-F238E27FC236}">
              <a16:creationId xmlns:a16="http://schemas.microsoft.com/office/drawing/2014/main" id="{40E74FC6-583E-53B1-0892-C217172ECCC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51" name="Text Box 2">
          <a:extLst>
            <a:ext uri="{FF2B5EF4-FFF2-40B4-BE49-F238E27FC236}">
              <a16:creationId xmlns:a16="http://schemas.microsoft.com/office/drawing/2014/main" id="{18AAE943-D90B-5B22-0A1D-9D85303A7BA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4952" name="Text Box 6">
          <a:extLst>
            <a:ext uri="{FF2B5EF4-FFF2-40B4-BE49-F238E27FC236}">
              <a16:creationId xmlns:a16="http://schemas.microsoft.com/office/drawing/2014/main" id="{590C1278-41E1-68F5-0089-EAB47BE4D89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53" name="Text Box 2">
          <a:extLst>
            <a:ext uri="{FF2B5EF4-FFF2-40B4-BE49-F238E27FC236}">
              <a16:creationId xmlns:a16="http://schemas.microsoft.com/office/drawing/2014/main" id="{486DA17E-6084-B7C4-A660-7A2699B54FE8}"/>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15240</xdr:rowOff>
    </xdr:to>
    <xdr:sp macro="" textlink="">
      <xdr:nvSpPr>
        <xdr:cNvPr id="2474954" name="Text Box 2">
          <a:extLst>
            <a:ext uri="{FF2B5EF4-FFF2-40B4-BE49-F238E27FC236}">
              <a16:creationId xmlns:a16="http://schemas.microsoft.com/office/drawing/2014/main" id="{43FEB1BD-254C-2EF6-5D5E-42C616111116}"/>
            </a:ext>
          </a:extLst>
        </xdr:cNvPr>
        <xdr:cNvSpPr txBox="1">
          <a:spLocks noChangeArrowheads="1"/>
        </xdr:cNvSpPr>
      </xdr:nvSpPr>
      <xdr:spPr bwMode="auto">
        <a:xfrm>
          <a:off x="3223260" y="17145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15240</xdr:rowOff>
    </xdr:to>
    <xdr:sp macro="" textlink="">
      <xdr:nvSpPr>
        <xdr:cNvPr id="2474955" name="Text Box 2">
          <a:extLst>
            <a:ext uri="{FF2B5EF4-FFF2-40B4-BE49-F238E27FC236}">
              <a16:creationId xmlns:a16="http://schemas.microsoft.com/office/drawing/2014/main" id="{D0C2739B-4682-72A2-EBA7-1CEE0313893E}"/>
            </a:ext>
          </a:extLst>
        </xdr:cNvPr>
        <xdr:cNvSpPr txBox="1">
          <a:spLocks noChangeArrowheads="1"/>
        </xdr:cNvSpPr>
      </xdr:nvSpPr>
      <xdr:spPr bwMode="auto">
        <a:xfrm>
          <a:off x="3223260" y="17145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15240</xdr:rowOff>
    </xdr:to>
    <xdr:sp macro="" textlink="">
      <xdr:nvSpPr>
        <xdr:cNvPr id="2474956" name="Text Box 2">
          <a:extLst>
            <a:ext uri="{FF2B5EF4-FFF2-40B4-BE49-F238E27FC236}">
              <a16:creationId xmlns:a16="http://schemas.microsoft.com/office/drawing/2014/main" id="{7A620147-19E8-5A72-FF57-0F39A5AACB82}"/>
            </a:ext>
          </a:extLst>
        </xdr:cNvPr>
        <xdr:cNvSpPr txBox="1">
          <a:spLocks noChangeArrowheads="1"/>
        </xdr:cNvSpPr>
      </xdr:nvSpPr>
      <xdr:spPr bwMode="auto">
        <a:xfrm>
          <a:off x="3223260" y="17145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15240</xdr:rowOff>
    </xdr:to>
    <xdr:sp macro="" textlink="">
      <xdr:nvSpPr>
        <xdr:cNvPr id="2474957" name="Text Box 2">
          <a:extLst>
            <a:ext uri="{FF2B5EF4-FFF2-40B4-BE49-F238E27FC236}">
              <a16:creationId xmlns:a16="http://schemas.microsoft.com/office/drawing/2014/main" id="{595F9E3E-9F50-C1DB-9C82-54EC9F81ED87}"/>
            </a:ext>
          </a:extLst>
        </xdr:cNvPr>
        <xdr:cNvSpPr txBox="1">
          <a:spLocks noChangeArrowheads="1"/>
        </xdr:cNvSpPr>
      </xdr:nvSpPr>
      <xdr:spPr bwMode="auto">
        <a:xfrm>
          <a:off x="3223260" y="171450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58" name="Text Box 2">
          <a:extLst>
            <a:ext uri="{FF2B5EF4-FFF2-40B4-BE49-F238E27FC236}">
              <a16:creationId xmlns:a16="http://schemas.microsoft.com/office/drawing/2014/main" id="{7D131C17-048C-CBE7-14F0-816CFC9A9E7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59" name="Text Box 2">
          <a:extLst>
            <a:ext uri="{FF2B5EF4-FFF2-40B4-BE49-F238E27FC236}">
              <a16:creationId xmlns:a16="http://schemas.microsoft.com/office/drawing/2014/main" id="{DD2C5F56-CA3D-7166-C1FC-5EE29AAB513C}"/>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60" name="Text Box 2">
          <a:extLst>
            <a:ext uri="{FF2B5EF4-FFF2-40B4-BE49-F238E27FC236}">
              <a16:creationId xmlns:a16="http://schemas.microsoft.com/office/drawing/2014/main" id="{3FFA13B0-5680-7231-F1DB-2BDE775AA16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61" name="Text Box 2">
          <a:extLst>
            <a:ext uri="{FF2B5EF4-FFF2-40B4-BE49-F238E27FC236}">
              <a16:creationId xmlns:a16="http://schemas.microsoft.com/office/drawing/2014/main" id="{2CAD8EBB-45A4-718C-CB19-404EDD8C595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62" name="Text Box 2">
          <a:extLst>
            <a:ext uri="{FF2B5EF4-FFF2-40B4-BE49-F238E27FC236}">
              <a16:creationId xmlns:a16="http://schemas.microsoft.com/office/drawing/2014/main" id="{57C4484D-F011-1845-3A57-EF3344B60E73}"/>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63" name="Text Box 2">
          <a:extLst>
            <a:ext uri="{FF2B5EF4-FFF2-40B4-BE49-F238E27FC236}">
              <a16:creationId xmlns:a16="http://schemas.microsoft.com/office/drawing/2014/main" id="{EB253670-0647-4E96-5996-2804EB023DAB}"/>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64" name="Text Box 2">
          <a:extLst>
            <a:ext uri="{FF2B5EF4-FFF2-40B4-BE49-F238E27FC236}">
              <a16:creationId xmlns:a16="http://schemas.microsoft.com/office/drawing/2014/main" id="{27A38A64-95F2-E78F-00B7-01A5FDC095D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65" name="Text Box 2">
          <a:extLst>
            <a:ext uri="{FF2B5EF4-FFF2-40B4-BE49-F238E27FC236}">
              <a16:creationId xmlns:a16="http://schemas.microsoft.com/office/drawing/2014/main" id="{F9E76F6D-F475-61A6-D640-EF7B86265098}"/>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4966" name="Text Box 2">
          <a:extLst>
            <a:ext uri="{FF2B5EF4-FFF2-40B4-BE49-F238E27FC236}">
              <a16:creationId xmlns:a16="http://schemas.microsoft.com/office/drawing/2014/main" id="{58BF473B-558B-3CC6-C77F-3EEFFAD5B42B}"/>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4967" name="Text Box 2">
          <a:extLst>
            <a:ext uri="{FF2B5EF4-FFF2-40B4-BE49-F238E27FC236}">
              <a16:creationId xmlns:a16="http://schemas.microsoft.com/office/drawing/2014/main" id="{B4214601-974C-2373-138B-4C06C3759071}"/>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4968" name="Text Box 2">
          <a:extLst>
            <a:ext uri="{FF2B5EF4-FFF2-40B4-BE49-F238E27FC236}">
              <a16:creationId xmlns:a16="http://schemas.microsoft.com/office/drawing/2014/main" id="{015BB589-B3EE-8893-252B-990C6CA73AE2}"/>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4969" name="Text Box 2">
          <a:extLst>
            <a:ext uri="{FF2B5EF4-FFF2-40B4-BE49-F238E27FC236}">
              <a16:creationId xmlns:a16="http://schemas.microsoft.com/office/drawing/2014/main" id="{488420F7-F0C3-0146-39CE-D1CD043B3386}"/>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70" name="Text Box 2">
          <a:extLst>
            <a:ext uri="{FF2B5EF4-FFF2-40B4-BE49-F238E27FC236}">
              <a16:creationId xmlns:a16="http://schemas.microsoft.com/office/drawing/2014/main" id="{A0D0F787-4552-1ADF-0F54-DF5492A407F3}"/>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71" name="Text Box 2">
          <a:extLst>
            <a:ext uri="{FF2B5EF4-FFF2-40B4-BE49-F238E27FC236}">
              <a16:creationId xmlns:a16="http://schemas.microsoft.com/office/drawing/2014/main" id="{20BDCE04-6964-BC55-D543-764537AC357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72" name="Text Box 2">
          <a:extLst>
            <a:ext uri="{FF2B5EF4-FFF2-40B4-BE49-F238E27FC236}">
              <a16:creationId xmlns:a16="http://schemas.microsoft.com/office/drawing/2014/main" id="{B7A78E5F-7FC5-E7C6-475C-4E58257C25C2}"/>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73" name="Text Box 2">
          <a:extLst>
            <a:ext uri="{FF2B5EF4-FFF2-40B4-BE49-F238E27FC236}">
              <a16:creationId xmlns:a16="http://schemas.microsoft.com/office/drawing/2014/main" id="{4F8423F7-C4F6-936C-DC1F-B860847CF31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74" name="Text Box 2">
          <a:extLst>
            <a:ext uri="{FF2B5EF4-FFF2-40B4-BE49-F238E27FC236}">
              <a16:creationId xmlns:a16="http://schemas.microsoft.com/office/drawing/2014/main" id="{88909F41-D141-8792-D6A7-9B4ED31D61E9}"/>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75" name="Text Box 2">
          <a:extLst>
            <a:ext uri="{FF2B5EF4-FFF2-40B4-BE49-F238E27FC236}">
              <a16:creationId xmlns:a16="http://schemas.microsoft.com/office/drawing/2014/main" id="{AA4D6367-7047-C1D8-D3C0-C37EF0528D76}"/>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76" name="Text Box 2">
          <a:extLst>
            <a:ext uri="{FF2B5EF4-FFF2-40B4-BE49-F238E27FC236}">
              <a16:creationId xmlns:a16="http://schemas.microsoft.com/office/drawing/2014/main" id="{4B7A2932-DB7D-EE99-D1D2-8B0F56DCEF79}"/>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77" name="Text Box 2">
          <a:extLst>
            <a:ext uri="{FF2B5EF4-FFF2-40B4-BE49-F238E27FC236}">
              <a16:creationId xmlns:a16="http://schemas.microsoft.com/office/drawing/2014/main" id="{74B4F9DD-EB55-0C26-30BE-3FBCB903FA4C}"/>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4978" name="Text Box 2">
          <a:extLst>
            <a:ext uri="{FF2B5EF4-FFF2-40B4-BE49-F238E27FC236}">
              <a16:creationId xmlns:a16="http://schemas.microsoft.com/office/drawing/2014/main" id="{45A34512-DD05-445C-5202-A50817944797}"/>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4979" name="Text Box 2">
          <a:extLst>
            <a:ext uri="{FF2B5EF4-FFF2-40B4-BE49-F238E27FC236}">
              <a16:creationId xmlns:a16="http://schemas.microsoft.com/office/drawing/2014/main" id="{AFCF7007-47CA-42B3-919B-874F9CE1E9CD}"/>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4980" name="Text Box 2">
          <a:extLst>
            <a:ext uri="{FF2B5EF4-FFF2-40B4-BE49-F238E27FC236}">
              <a16:creationId xmlns:a16="http://schemas.microsoft.com/office/drawing/2014/main" id="{CF5025C4-D98D-4696-9A34-24428BAA800E}"/>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4981" name="Text Box 2">
          <a:extLst>
            <a:ext uri="{FF2B5EF4-FFF2-40B4-BE49-F238E27FC236}">
              <a16:creationId xmlns:a16="http://schemas.microsoft.com/office/drawing/2014/main" id="{400EB6E7-9709-23BC-4318-18DC65729925}"/>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82" name="Text Box 2">
          <a:extLst>
            <a:ext uri="{FF2B5EF4-FFF2-40B4-BE49-F238E27FC236}">
              <a16:creationId xmlns:a16="http://schemas.microsoft.com/office/drawing/2014/main" id="{C2172FBE-B35A-6FFC-6350-5E399B161B75}"/>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83" name="Text Box 2">
          <a:extLst>
            <a:ext uri="{FF2B5EF4-FFF2-40B4-BE49-F238E27FC236}">
              <a16:creationId xmlns:a16="http://schemas.microsoft.com/office/drawing/2014/main" id="{E05FA2BF-2E1E-332A-8A3C-5EAD13D0FB86}"/>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84" name="Text Box 2">
          <a:extLst>
            <a:ext uri="{FF2B5EF4-FFF2-40B4-BE49-F238E27FC236}">
              <a16:creationId xmlns:a16="http://schemas.microsoft.com/office/drawing/2014/main" id="{4092EDE0-F171-5B45-CACE-6D800B8EE7F2}"/>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85" name="Text Box 2">
          <a:extLst>
            <a:ext uri="{FF2B5EF4-FFF2-40B4-BE49-F238E27FC236}">
              <a16:creationId xmlns:a16="http://schemas.microsoft.com/office/drawing/2014/main" id="{1ADFC65C-2E35-21FB-5B23-46CC8D2D41E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86" name="Text Box 2">
          <a:extLst>
            <a:ext uri="{FF2B5EF4-FFF2-40B4-BE49-F238E27FC236}">
              <a16:creationId xmlns:a16="http://schemas.microsoft.com/office/drawing/2014/main" id="{F7C3CB37-F544-195B-9F3E-18192860125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87" name="Text Box 2">
          <a:extLst>
            <a:ext uri="{FF2B5EF4-FFF2-40B4-BE49-F238E27FC236}">
              <a16:creationId xmlns:a16="http://schemas.microsoft.com/office/drawing/2014/main" id="{EF572BDA-E514-4435-AA8F-C00534213077}"/>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88" name="Text Box 2">
          <a:extLst>
            <a:ext uri="{FF2B5EF4-FFF2-40B4-BE49-F238E27FC236}">
              <a16:creationId xmlns:a16="http://schemas.microsoft.com/office/drawing/2014/main" id="{B3A1B080-58AB-4EE5-04E9-9E12063C452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89" name="Text Box 2">
          <a:extLst>
            <a:ext uri="{FF2B5EF4-FFF2-40B4-BE49-F238E27FC236}">
              <a16:creationId xmlns:a16="http://schemas.microsoft.com/office/drawing/2014/main" id="{66388266-3AA4-4F0C-46C2-66D220751CE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4990" name="Text Box 2">
          <a:extLst>
            <a:ext uri="{FF2B5EF4-FFF2-40B4-BE49-F238E27FC236}">
              <a16:creationId xmlns:a16="http://schemas.microsoft.com/office/drawing/2014/main" id="{0B2651B1-36B8-219C-EC50-494A9CD36966}"/>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4991" name="Text Box 2">
          <a:extLst>
            <a:ext uri="{FF2B5EF4-FFF2-40B4-BE49-F238E27FC236}">
              <a16:creationId xmlns:a16="http://schemas.microsoft.com/office/drawing/2014/main" id="{564926AF-FEFC-9F78-0E23-AAD0E7E98F93}"/>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4992" name="Text Box 2">
          <a:extLst>
            <a:ext uri="{FF2B5EF4-FFF2-40B4-BE49-F238E27FC236}">
              <a16:creationId xmlns:a16="http://schemas.microsoft.com/office/drawing/2014/main" id="{85B4EC60-FC19-C08C-DC1E-46E2FA9AD57D}"/>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4993" name="Text Box 2">
          <a:extLst>
            <a:ext uri="{FF2B5EF4-FFF2-40B4-BE49-F238E27FC236}">
              <a16:creationId xmlns:a16="http://schemas.microsoft.com/office/drawing/2014/main" id="{BF5EF828-0A76-51A2-16BF-7905EAC90F85}"/>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94" name="Text Box 2">
          <a:extLst>
            <a:ext uri="{FF2B5EF4-FFF2-40B4-BE49-F238E27FC236}">
              <a16:creationId xmlns:a16="http://schemas.microsoft.com/office/drawing/2014/main" id="{AB49A854-34C8-9DA7-A317-F91432B390FE}"/>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95" name="Text Box 2">
          <a:extLst>
            <a:ext uri="{FF2B5EF4-FFF2-40B4-BE49-F238E27FC236}">
              <a16:creationId xmlns:a16="http://schemas.microsoft.com/office/drawing/2014/main" id="{03B24E0D-661B-0C7A-0EE2-7044D272A5C3}"/>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96" name="Text Box 2">
          <a:extLst>
            <a:ext uri="{FF2B5EF4-FFF2-40B4-BE49-F238E27FC236}">
              <a16:creationId xmlns:a16="http://schemas.microsoft.com/office/drawing/2014/main" id="{59101874-306C-2E5C-DA86-908DBEABAE7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97" name="Text Box 2">
          <a:extLst>
            <a:ext uri="{FF2B5EF4-FFF2-40B4-BE49-F238E27FC236}">
              <a16:creationId xmlns:a16="http://schemas.microsoft.com/office/drawing/2014/main" id="{F3334981-2764-A66A-A099-6E40EE273FAA}"/>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98" name="Text Box 2">
          <a:extLst>
            <a:ext uri="{FF2B5EF4-FFF2-40B4-BE49-F238E27FC236}">
              <a16:creationId xmlns:a16="http://schemas.microsoft.com/office/drawing/2014/main" id="{8E198729-8095-3C68-E6DB-0E48818BBAA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4999" name="Text Box 2">
          <a:extLst>
            <a:ext uri="{FF2B5EF4-FFF2-40B4-BE49-F238E27FC236}">
              <a16:creationId xmlns:a16="http://schemas.microsoft.com/office/drawing/2014/main" id="{A53F36ED-EC22-AF42-AD00-27A15BB8927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00" name="Text Box 2">
          <a:extLst>
            <a:ext uri="{FF2B5EF4-FFF2-40B4-BE49-F238E27FC236}">
              <a16:creationId xmlns:a16="http://schemas.microsoft.com/office/drawing/2014/main" id="{DE89B14F-2544-5145-CB1D-D2570154DB69}"/>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01" name="Text Box 2">
          <a:extLst>
            <a:ext uri="{FF2B5EF4-FFF2-40B4-BE49-F238E27FC236}">
              <a16:creationId xmlns:a16="http://schemas.microsoft.com/office/drawing/2014/main" id="{7DBEDA58-09A6-5DC8-684F-92BCBB51F989}"/>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02" name="Text Box 2">
          <a:extLst>
            <a:ext uri="{FF2B5EF4-FFF2-40B4-BE49-F238E27FC236}">
              <a16:creationId xmlns:a16="http://schemas.microsoft.com/office/drawing/2014/main" id="{27398148-D96A-827D-BA14-2CD7C0A18874}"/>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03" name="Text Box 2">
          <a:extLst>
            <a:ext uri="{FF2B5EF4-FFF2-40B4-BE49-F238E27FC236}">
              <a16:creationId xmlns:a16="http://schemas.microsoft.com/office/drawing/2014/main" id="{B28CB85A-A672-F81C-A321-602C0A39957A}"/>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004" name="Text Box 2">
          <a:extLst>
            <a:ext uri="{FF2B5EF4-FFF2-40B4-BE49-F238E27FC236}">
              <a16:creationId xmlns:a16="http://schemas.microsoft.com/office/drawing/2014/main" id="{073C6E37-8114-53EB-7274-10C8F687C47A}"/>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005" name="Text Box 2">
          <a:extLst>
            <a:ext uri="{FF2B5EF4-FFF2-40B4-BE49-F238E27FC236}">
              <a16:creationId xmlns:a16="http://schemas.microsoft.com/office/drawing/2014/main" id="{D27F188A-500D-4816-37D5-47E91B003F2B}"/>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006" name="Text Box 2">
          <a:extLst>
            <a:ext uri="{FF2B5EF4-FFF2-40B4-BE49-F238E27FC236}">
              <a16:creationId xmlns:a16="http://schemas.microsoft.com/office/drawing/2014/main" id="{F47D2D3C-FAE2-33AF-405B-378F2C1C0BC4}"/>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007" name="Text Box 2">
          <a:extLst>
            <a:ext uri="{FF2B5EF4-FFF2-40B4-BE49-F238E27FC236}">
              <a16:creationId xmlns:a16="http://schemas.microsoft.com/office/drawing/2014/main" id="{829A1C9A-FDAC-F0D4-0423-E29C509501D7}"/>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08" name="Text Box 2">
          <a:extLst>
            <a:ext uri="{FF2B5EF4-FFF2-40B4-BE49-F238E27FC236}">
              <a16:creationId xmlns:a16="http://schemas.microsoft.com/office/drawing/2014/main" id="{58DB4B49-73C3-A6E9-4BE9-08309C049C74}"/>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09" name="Text Box 2">
          <a:extLst>
            <a:ext uri="{FF2B5EF4-FFF2-40B4-BE49-F238E27FC236}">
              <a16:creationId xmlns:a16="http://schemas.microsoft.com/office/drawing/2014/main" id="{4F786B2E-3785-0BBE-2B53-DD8B9A902DE6}"/>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10" name="Text Box 2">
          <a:extLst>
            <a:ext uri="{FF2B5EF4-FFF2-40B4-BE49-F238E27FC236}">
              <a16:creationId xmlns:a16="http://schemas.microsoft.com/office/drawing/2014/main" id="{703080DA-3A4C-4539-CDD0-7F3DBA1EFC18}"/>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11" name="Text Box 2">
          <a:extLst>
            <a:ext uri="{FF2B5EF4-FFF2-40B4-BE49-F238E27FC236}">
              <a16:creationId xmlns:a16="http://schemas.microsoft.com/office/drawing/2014/main" id="{DB3C3DF4-C523-44D3-AA87-CD6720BA9719}"/>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12" name="Text Box 2">
          <a:extLst>
            <a:ext uri="{FF2B5EF4-FFF2-40B4-BE49-F238E27FC236}">
              <a16:creationId xmlns:a16="http://schemas.microsoft.com/office/drawing/2014/main" id="{03211096-9043-CA49-1EA1-84F3BCB5CF4B}"/>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13" name="Text Box 2">
          <a:extLst>
            <a:ext uri="{FF2B5EF4-FFF2-40B4-BE49-F238E27FC236}">
              <a16:creationId xmlns:a16="http://schemas.microsoft.com/office/drawing/2014/main" id="{788E6C86-7EEE-1473-894B-E0640CF67229}"/>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14" name="Text Box 2">
          <a:extLst>
            <a:ext uri="{FF2B5EF4-FFF2-40B4-BE49-F238E27FC236}">
              <a16:creationId xmlns:a16="http://schemas.microsoft.com/office/drawing/2014/main" id="{20B5A582-CCCA-157A-37A1-CF1324A4D59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15" name="Text Box 2">
          <a:extLst>
            <a:ext uri="{FF2B5EF4-FFF2-40B4-BE49-F238E27FC236}">
              <a16:creationId xmlns:a16="http://schemas.microsoft.com/office/drawing/2014/main" id="{C2E60E97-EFBA-3AFF-4DA9-ADCA6B02CBC2}"/>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016" name="Text Box 2">
          <a:extLst>
            <a:ext uri="{FF2B5EF4-FFF2-40B4-BE49-F238E27FC236}">
              <a16:creationId xmlns:a16="http://schemas.microsoft.com/office/drawing/2014/main" id="{23788393-8C19-0488-9D40-6F8DFC5C72F9}"/>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017" name="Text Box 2">
          <a:extLst>
            <a:ext uri="{FF2B5EF4-FFF2-40B4-BE49-F238E27FC236}">
              <a16:creationId xmlns:a16="http://schemas.microsoft.com/office/drawing/2014/main" id="{B3874FA2-C914-7FF7-8CFB-28A90F15020D}"/>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18" name="Text Box 1">
          <a:extLst>
            <a:ext uri="{FF2B5EF4-FFF2-40B4-BE49-F238E27FC236}">
              <a16:creationId xmlns:a16="http://schemas.microsoft.com/office/drawing/2014/main" id="{9D2F85E5-2D39-E76D-005E-26566A5D64A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19" name="Text Box 2">
          <a:extLst>
            <a:ext uri="{FF2B5EF4-FFF2-40B4-BE49-F238E27FC236}">
              <a16:creationId xmlns:a16="http://schemas.microsoft.com/office/drawing/2014/main" id="{8546B807-CD07-CCF5-EFBB-EF44B2702C1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20" name="Text Box 3">
          <a:extLst>
            <a:ext uri="{FF2B5EF4-FFF2-40B4-BE49-F238E27FC236}">
              <a16:creationId xmlns:a16="http://schemas.microsoft.com/office/drawing/2014/main" id="{71E6ABE8-AD2C-ECDA-B33D-6A0884A2032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21" name="Text Box 4">
          <a:extLst>
            <a:ext uri="{FF2B5EF4-FFF2-40B4-BE49-F238E27FC236}">
              <a16:creationId xmlns:a16="http://schemas.microsoft.com/office/drawing/2014/main" id="{CC9013FE-D8F7-2BE5-8646-AC04181E661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22" name="Text Box 5">
          <a:extLst>
            <a:ext uri="{FF2B5EF4-FFF2-40B4-BE49-F238E27FC236}">
              <a16:creationId xmlns:a16="http://schemas.microsoft.com/office/drawing/2014/main" id="{3A8DD2B6-4992-3FA1-1981-14B20401AD2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23" name="Text Box 1">
          <a:extLst>
            <a:ext uri="{FF2B5EF4-FFF2-40B4-BE49-F238E27FC236}">
              <a16:creationId xmlns:a16="http://schemas.microsoft.com/office/drawing/2014/main" id="{D588CF2F-117B-3EFE-88DE-CD2C217F1A0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24" name="Text Box 2">
          <a:extLst>
            <a:ext uri="{FF2B5EF4-FFF2-40B4-BE49-F238E27FC236}">
              <a16:creationId xmlns:a16="http://schemas.microsoft.com/office/drawing/2014/main" id="{C217253E-8544-2A1E-302C-E57D3D91F6B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25" name="Text Box 3">
          <a:extLst>
            <a:ext uri="{FF2B5EF4-FFF2-40B4-BE49-F238E27FC236}">
              <a16:creationId xmlns:a16="http://schemas.microsoft.com/office/drawing/2014/main" id="{07CB2D39-A85B-56F1-49CC-21D970486F4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26" name="Text Box 4">
          <a:extLst>
            <a:ext uri="{FF2B5EF4-FFF2-40B4-BE49-F238E27FC236}">
              <a16:creationId xmlns:a16="http://schemas.microsoft.com/office/drawing/2014/main" id="{BF65CB37-7E74-B60D-1A77-A950AEB1733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27" name="Text Box 5">
          <a:extLst>
            <a:ext uri="{FF2B5EF4-FFF2-40B4-BE49-F238E27FC236}">
              <a16:creationId xmlns:a16="http://schemas.microsoft.com/office/drawing/2014/main" id="{41921192-D9FD-6C20-C926-C3F0E4763D3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28" name="Text Box 6">
          <a:extLst>
            <a:ext uri="{FF2B5EF4-FFF2-40B4-BE49-F238E27FC236}">
              <a16:creationId xmlns:a16="http://schemas.microsoft.com/office/drawing/2014/main" id="{D612E71D-CAD2-2CD6-621F-D0370A241D0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29" name="Text Box 7">
          <a:extLst>
            <a:ext uri="{FF2B5EF4-FFF2-40B4-BE49-F238E27FC236}">
              <a16:creationId xmlns:a16="http://schemas.microsoft.com/office/drawing/2014/main" id="{BB575025-D1AC-E3BA-6486-9C7D49B7BEA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30" name="Text Box 8">
          <a:extLst>
            <a:ext uri="{FF2B5EF4-FFF2-40B4-BE49-F238E27FC236}">
              <a16:creationId xmlns:a16="http://schemas.microsoft.com/office/drawing/2014/main" id="{C7AA7501-1EE9-7CB6-3EFE-8048EE9B22C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31" name="Text Box 7">
          <a:extLst>
            <a:ext uri="{FF2B5EF4-FFF2-40B4-BE49-F238E27FC236}">
              <a16:creationId xmlns:a16="http://schemas.microsoft.com/office/drawing/2014/main" id="{7BE6C826-4C1B-C62E-AAC3-8A644D45458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32" name="Text Box 8">
          <a:extLst>
            <a:ext uri="{FF2B5EF4-FFF2-40B4-BE49-F238E27FC236}">
              <a16:creationId xmlns:a16="http://schemas.microsoft.com/office/drawing/2014/main" id="{371EDF74-6E9A-55A9-A3BE-9CD301A09E9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33" name="Text Box 7">
          <a:extLst>
            <a:ext uri="{FF2B5EF4-FFF2-40B4-BE49-F238E27FC236}">
              <a16:creationId xmlns:a16="http://schemas.microsoft.com/office/drawing/2014/main" id="{9CAC5345-FC47-A371-4CA9-4F9B442F91E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34" name="Text Box 2">
          <a:extLst>
            <a:ext uri="{FF2B5EF4-FFF2-40B4-BE49-F238E27FC236}">
              <a16:creationId xmlns:a16="http://schemas.microsoft.com/office/drawing/2014/main" id="{5B29ABB3-C1B5-512A-DF2A-AB7F600F1C7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35" name="Text Box 2">
          <a:extLst>
            <a:ext uri="{FF2B5EF4-FFF2-40B4-BE49-F238E27FC236}">
              <a16:creationId xmlns:a16="http://schemas.microsoft.com/office/drawing/2014/main" id="{3DB555EC-EB53-52B2-B6A0-C3E07AFCB9D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36" name="Text Box 2">
          <a:extLst>
            <a:ext uri="{FF2B5EF4-FFF2-40B4-BE49-F238E27FC236}">
              <a16:creationId xmlns:a16="http://schemas.microsoft.com/office/drawing/2014/main" id="{AA421E7E-BD7A-050C-0378-6B6A51C7F7E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37" name="Text Box 2">
          <a:extLst>
            <a:ext uri="{FF2B5EF4-FFF2-40B4-BE49-F238E27FC236}">
              <a16:creationId xmlns:a16="http://schemas.microsoft.com/office/drawing/2014/main" id="{352D0B7E-85E3-B00E-02D8-6B55BF4BA1C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38" name="Text Box 2">
          <a:extLst>
            <a:ext uri="{FF2B5EF4-FFF2-40B4-BE49-F238E27FC236}">
              <a16:creationId xmlns:a16="http://schemas.microsoft.com/office/drawing/2014/main" id="{D457343A-6524-3EE2-13EF-DE9F4B0C3D57}"/>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39" name="Text Box 6">
          <a:extLst>
            <a:ext uri="{FF2B5EF4-FFF2-40B4-BE49-F238E27FC236}">
              <a16:creationId xmlns:a16="http://schemas.microsoft.com/office/drawing/2014/main" id="{74EBFE04-417F-1103-A5EC-7A96F6E408C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40" name="Text Box 2">
          <a:extLst>
            <a:ext uri="{FF2B5EF4-FFF2-40B4-BE49-F238E27FC236}">
              <a16:creationId xmlns:a16="http://schemas.microsoft.com/office/drawing/2014/main" id="{099E7B18-14D4-D7EE-0DFD-164ACDF12CC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41" name="Text Box 2">
          <a:extLst>
            <a:ext uri="{FF2B5EF4-FFF2-40B4-BE49-F238E27FC236}">
              <a16:creationId xmlns:a16="http://schemas.microsoft.com/office/drawing/2014/main" id="{610CFF28-B024-0379-3E93-020D073A879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42" name="Text Box 2">
          <a:extLst>
            <a:ext uri="{FF2B5EF4-FFF2-40B4-BE49-F238E27FC236}">
              <a16:creationId xmlns:a16="http://schemas.microsoft.com/office/drawing/2014/main" id="{61723BD9-3A9A-A653-B267-E7AEAA3CF893}"/>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43" name="Text Box 6">
          <a:extLst>
            <a:ext uri="{FF2B5EF4-FFF2-40B4-BE49-F238E27FC236}">
              <a16:creationId xmlns:a16="http://schemas.microsoft.com/office/drawing/2014/main" id="{EE7CBA20-FBB6-DF25-E9E7-2A87E958C1A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44" name="Text Box 2">
          <a:extLst>
            <a:ext uri="{FF2B5EF4-FFF2-40B4-BE49-F238E27FC236}">
              <a16:creationId xmlns:a16="http://schemas.microsoft.com/office/drawing/2014/main" id="{BEADB6AF-C3E9-7D6F-6F6F-3F030B7426C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45" name="Text Box 2">
          <a:extLst>
            <a:ext uri="{FF2B5EF4-FFF2-40B4-BE49-F238E27FC236}">
              <a16:creationId xmlns:a16="http://schemas.microsoft.com/office/drawing/2014/main" id="{9A61AF85-B31A-DFBF-7AB4-5C8903E51FF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46" name="Text Box 2">
          <a:extLst>
            <a:ext uri="{FF2B5EF4-FFF2-40B4-BE49-F238E27FC236}">
              <a16:creationId xmlns:a16="http://schemas.microsoft.com/office/drawing/2014/main" id="{9487F3F1-1484-AA51-AA42-2AEBCB5FEF25}"/>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47" name="Text Box 6">
          <a:extLst>
            <a:ext uri="{FF2B5EF4-FFF2-40B4-BE49-F238E27FC236}">
              <a16:creationId xmlns:a16="http://schemas.microsoft.com/office/drawing/2014/main" id="{3E5781CA-2203-0ED4-552D-4FBBE2856EA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48" name="Text Box 2">
          <a:extLst>
            <a:ext uri="{FF2B5EF4-FFF2-40B4-BE49-F238E27FC236}">
              <a16:creationId xmlns:a16="http://schemas.microsoft.com/office/drawing/2014/main" id="{FBB2CC7F-BA0F-1A4F-C8AD-25F79D767D4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49" name="Text Box 2">
          <a:extLst>
            <a:ext uri="{FF2B5EF4-FFF2-40B4-BE49-F238E27FC236}">
              <a16:creationId xmlns:a16="http://schemas.microsoft.com/office/drawing/2014/main" id="{77759803-F1B9-CD26-11B4-EC9150100AC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50" name="Text Box 2">
          <a:extLst>
            <a:ext uri="{FF2B5EF4-FFF2-40B4-BE49-F238E27FC236}">
              <a16:creationId xmlns:a16="http://schemas.microsoft.com/office/drawing/2014/main" id="{F486DFC7-5921-F512-87A0-CB525A55FFD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51" name="Text Box 6">
          <a:extLst>
            <a:ext uri="{FF2B5EF4-FFF2-40B4-BE49-F238E27FC236}">
              <a16:creationId xmlns:a16="http://schemas.microsoft.com/office/drawing/2014/main" id="{F96FC5B0-990C-3376-C38A-B27C41FBE4C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52" name="Text Box 2">
          <a:extLst>
            <a:ext uri="{FF2B5EF4-FFF2-40B4-BE49-F238E27FC236}">
              <a16:creationId xmlns:a16="http://schemas.microsoft.com/office/drawing/2014/main" id="{E0374150-D64F-EEA0-59EB-3ED6736B2E4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53" name="Text Box 2">
          <a:extLst>
            <a:ext uri="{FF2B5EF4-FFF2-40B4-BE49-F238E27FC236}">
              <a16:creationId xmlns:a16="http://schemas.microsoft.com/office/drawing/2014/main" id="{7336072F-DFC4-303C-08AF-7B7526E62DB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54" name="Text Box 2">
          <a:extLst>
            <a:ext uri="{FF2B5EF4-FFF2-40B4-BE49-F238E27FC236}">
              <a16:creationId xmlns:a16="http://schemas.microsoft.com/office/drawing/2014/main" id="{2441C289-4C55-1251-D0E8-917086BBEF18}"/>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55" name="Text Box 6">
          <a:extLst>
            <a:ext uri="{FF2B5EF4-FFF2-40B4-BE49-F238E27FC236}">
              <a16:creationId xmlns:a16="http://schemas.microsoft.com/office/drawing/2014/main" id="{0241CE0C-F8AD-2211-32AB-C7D61E44C64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56" name="Text Box 2">
          <a:extLst>
            <a:ext uri="{FF2B5EF4-FFF2-40B4-BE49-F238E27FC236}">
              <a16:creationId xmlns:a16="http://schemas.microsoft.com/office/drawing/2014/main" id="{E781405A-C5D9-5738-061F-D6F4DD2B7F5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57" name="Text Box 2">
          <a:extLst>
            <a:ext uri="{FF2B5EF4-FFF2-40B4-BE49-F238E27FC236}">
              <a16:creationId xmlns:a16="http://schemas.microsoft.com/office/drawing/2014/main" id="{E4CA0F13-E95A-E4BA-38ED-33776CAFE6C9}"/>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58" name="Text Box 2">
          <a:extLst>
            <a:ext uri="{FF2B5EF4-FFF2-40B4-BE49-F238E27FC236}">
              <a16:creationId xmlns:a16="http://schemas.microsoft.com/office/drawing/2014/main" id="{7AA0541C-185D-D9EC-5C57-8ED71C66B27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59" name="Text Box 6">
          <a:extLst>
            <a:ext uri="{FF2B5EF4-FFF2-40B4-BE49-F238E27FC236}">
              <a16:creationId xmlns:a16="http://schemas.microsoft.com/office/drawing/2014/main" id="{0D87FE8D-6EC1-2C4E-1358-D70BE20B8F2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60" name="Text Box 2">
          <a:extLst>
            <a:ext uri="{FF2B5EF4-FFF2-40B4-BE49-F238E27FC236}">
              <a16:creationId xmlns:a16="http://schemas.microsoft.com/office/drawing/2014/main" id="{38C005E5-692A-497C-ECB7-A2758EA3089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61" name="Text Box 2">
          <a:extLst>
            <a:ext uri="{FF2B5EF4-FFF2-40B4-BE49-F238E27FC236}">
              <a16:creationId xmlns:a16="http://schemas.microsoft.com/office/drawing/2014/main" id="{4C71FEC7-1503-FBFC-E56F-8874F5EFC5D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62" name="Text Box 2">
          <a:extLst>
            <a:ext uri="{FF2B5EF4-FFF2-40B4-BE49-F238E27FC236}">
              <a16:creationId xmlns:a16="http://schemas.microsoft.com/office/drawing/2014/main" id="{E3040905-A815-22AE-F58F-7E05AF5F021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63" name="Text Box 6">
          <a:extLst>
            <a:ext uri="{FF2B5EF4-FFF2-40B4-BE49-F238E27FC236}">
              <a16:creationId xmlns:a16="http://schemas.microsoft.com/office/drawing/2014/main" id="{AEB78034-BCC1-8596-6775-3005845A8AB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64" name="Text Box 2">
          <a:extLst>
            <a:ext uri="{FF2B5EF4-FFF2-40B4-BE49-F238E27FC236}">
              <a16:creationId xmlns:a16="http://schemas.microsoft.com/office/drawing/2014/main" id="{9DC35366-B4B7-B30E-6BE6-C695BC921B1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65" name="Text Box 2">
          <a:extLst>
            <a:ext uri="{FF2B5EF4-FFF2-40B4-BE49-F238E27FC236}">
              <a16:creationId xmlns:a16="http://schemas.microsoft.com/office/drawing/2014/main" id="{98B86D25-82B5-97BB-B93B-79DF41CBA23E}"/>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66" name="Text Box 2">
          <a:extLst>
            <a:ext uri="{FF2B5EF4-FFF2-40B4-BE49-F238E27FC236}">
              <a16:creationId xmlns:a16="http://schemas.microsoft.com/office/drawing/2014/main" id="{6D548CF9-4AD2-A795-502A-62BE98AC69D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67" name="Text Box 6">
          <a:extLst>
            <a:ext uri="{FF2B5EF4-FFF2-40B4-BE49-F238E27FC236}">
              <a16:creationId xmlns:a16="http://schemas.microsoft.com/office/drawing/2014/main" id="{30ED9D55-3B0A-5D8A-2282-59A1C42A714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68" name="Text Box 2">
          <a:extLst>
            <a:ext uri="{FF2B5EF4-FFF2-40B4-BE49-F238E27FC236}">
              <a16:creationId xmlns:a16="http://schemas.microsoft.com/office/drawing/2014/main" id="{02E1A8E4-7B28-11C0-CAFA-B725DD11235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69" name="Text Box 2">
          <a:extLst>
            <a:ext uri="{FF2B5EF4-FFF2-40B4-BE49-F238E27FC236}">
              <a16:creationId xmlns:a16="http://schemas.microsoft.com/office/drawing/2014/main" id="{29AA1E88-2750-3E25-C037-0311F2E3C22E}"/>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70" name="Text Box 2">
          <a:extLst>
            <a:ext uri="{FF2B5EF4-FFF2-40B4-BE49-F238E27FC236}">
              <a16:creationId xmlns:a16="http://schemas.microsoft.com/office/drawing/2014/main" id="{AA65C44E-55A0-1C9A-E973-6F0EF49638B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71" name="Text Box 6">
          <a:extLst>
            <a:ext uri="{FF2B5EF4-FFF2-40B4-BE49-F238E27FC236}">
              <a16:creationId xmlns:a16="http://schemas.microsoft.com/office/drawing/2014/main" id="{6DD5609F-39DD-97CC-EF70-7EF6668A4B1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72" name="Text Box 2">
          <a:extLst>
            <a:ext uri="{FF2B5EF4-FFF2-40B4-BE49-F238E27FC236}">
              <a16:creationId xmlns:a16="http://schemas.microsoft.com/office/drawing/2014/main" id="{3AE97579-B3DF-F8D2-95EC-EF90965FAE4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73" name="Text Box 2">
          <a:extLst>
            <a:ext uri="{FF2B5EF4-FFF2-40B4-BE49-F238E27FC236}">
              <a16:creationId xmlns:a16="http://schemas.microsoft.com/office/drawing/2014/main" id="{1AC1F0ED-ABB5-5093-E880-FF31AD792D8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74" name="Text Box 2">
          <a:extLst>
            <a:ext uri="{FF2B5EF4-FFF2-40B4-BE49-F238E27FC236}">
              <a16:creationId xmlns:a16="http://schemas.microsoft.com/office/drawing/2014/main" id="{FD2CC989-073D-73D3-3FC4-A2BDCB2E3D1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75" name="Text Box 6">
          <a:extLst>
            <a:ext uri="{FF2B5EF4-FFF2-40B4-BE49-F238E27FC236}">
              <a16:creationId xmlns:a16="http://schemas.microsoft.com/office/drawing/2014/main" id="{8F0053B1-C69F-3D27-5B0D-E152220446C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76" name="Text Box 2">
          <a:extLst>
            <a:ext uri="{FF2B5EF4-FFF2-40B4-BE49-F238E27FC236}">
              <a16:creationId xmlns:a16="http://schemas.microsoft.com/office/drawing/2014/main" id="{96B675AA-D5CA-2526-44D1-FD2A2C5DD78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77" name="Text Box 2">
          <a:extLst>
            <a:ext uri="{FF2B5EF4-FFF2-40B4-BE49-F238E27FC236}">
              <a16:creationId xmlns:a16="http://schemas.microsoft.com/office/drawing/2014/main" id="{87ABB7E8-F49E-BCF0-D363-2B94FCD8A05B}"/>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78" name="Text Box 2">
          <a:extLst>
            <a:ext uri="{FF2B5EF4-FFF2-40B4-BE49-F238E27FC236}">
              <a16:creationId xmlns:a16="http://schemas.microsoft.com/office/drawing/2014/main" id="{2A51E29E-EB79-AE7E-5749-845976F0478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79" name="Text Box 6">
          <a:extLst>
            <a:ext uri="{FF2B5EF4-FFF2-40B4-BE49-F238E27FC236}">
              <a16:creationId xmlns:a16="http://schemas.microsoft.com/office/drawing/2014/main" id="{09E20B19-1AB2-3F2B-C926-DB6E98DA491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80" name="Text Box 2">
          <a:extLst>
            <a:ext uri="{FF2B5EF4-FFF2-40B4-BE49-F238E27FC236}">
              <a16:creationId xmlns:a16="http://schemas.microsoft.com/office/drawing/2014/main" id="{5426DA77-033A-83A6-B516-6FF30B1E360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81" name="Text Box 2">
          <a:extLst>
            <a:ext uri="{FF2B5EF4-FFF2-40B4-BE49-F238E27FC236}">
              <a16:creationId xmlns:a16="http://schemas.microsoft.com/office/drawing/2014/main" id="{CF81F0D8-F181-087A-A25E-6FC4A08EB363}"/>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82" name="Text Box 2">
          <a:extLst>
            <a:ext uri="{FF2B5EF4-FFF2-40B4-BE49-F238E27FC236}">
              <a16:creationId xmlns:a16="http://schemas.microsoft.com/office/drawing/2014/main" id="{235356DD-2E43-BBED-F2C2-E586E16059B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83" name="Text Box 6">
          <a:extLst>
            <a:ext uri="{FF2B5EF4-FFF2-40B4-BE49-F238E27FC236}">
              <a16:creationId xmlns:a16="http://schemas.microsoft.com/office/drawing/2014/main" id="{B74C37FA-4D85-E1D2-D1C5-A5002ABA4C1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84" name="Text Box 2">
          <a:extLst>
            <a:ext uri="{FF2B5EF4-FFF2-40B4-BE49-F238E27FC236}">
              <a16:creationId xmlns:a16="http://schemas.microsoft.com/office/drawing/2014/main" id="{7D93CCF2-02B2-EA09-117A-C4FA5888BED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85" name="Text Box 2">
          <a:extLst>
            <a:ext uri="{FF2B5EF4-FFF2-40B4-BE49-F238E27FC236}">
              <a16:creationId xmlns:a16="http://schemas.microsoft.com/office/drawing/2014/main" id="{053A62B5-2D31-1F3C-C957-F062D23134C5}"/>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86" name="Text Box 2">
          <a:extLst>
            <a:ext uri="{FF2B5EF4-FFF2-40B4-BE49-F238E27FC236}">
              <a16:creationId xmlns:a16="http://schemas.microsoft.com/office/drawing/2014/main" id="{B5F38693-7A75-6E51-2A20-B126C7571F3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87" name="Text Box 6">
          <a:extLst>
            <a:ext uri="{FF2B5EF4-FFF2-40B4-BE49-F238E27FC236}">
              <a16:creationId xmlns:a16="http://schemas.microsoft.com/office/drawing/2014/main" id="{270A47C0-E60E-3E66-B0F0-D37F8A1CFB9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88" name="Text Box 2">
          <a:extLst>
            <a:ext uri="{FF2B5EF4-FFF2-40B4-BE49-F238E27FC236}">
              <a16:creationId xmlns:a16="http://schemas.microsoft.com/office/drawing/2014/main" id="{FD5E76F0-B214-AF18-3B51-90F1113D33F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89" name="Text Box 2">
          <a:extLst>
            <a:ext uri="{FF2B5EF4-FFF2-40B4-BE49-F238E27FC236}">
              <a16:creationId xmlns:a16="http://schemas.microsoft.com/office/drawing/2014/main" id="{3C64A560-5498-B0D2-DD47-A5C04211BB8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90" name="Text Box 2">
          <a:extLst>
            <a:ext uri="{FF2B5EF4-FFF2-40B4-BE49-F238E27FC236}">
              <a16:creationId xmlns:a16="http://schemas.microsoft.com/office/drawing/2014/main" id="{D429846D-5662-1D81-D5CE-0ECD8BA42C4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91" name="Text Box 6">
          <a:extLst>
            <a:ext uri="{FF2B5EF4-FFF2-40B4-BE49-F238E27FC236}">
              <a16:creationId xmlns:a16="http://schemas.microsoft.com/office/drawing/2014/main" id="{41C5F336-92F5-8334-1679-5C6536879B2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92" name="Text Box 2">
          <a:extLst>
            <a:ext uri="{FF2B5EF4-FFF2-40B4-BE49-F238E27FC236}">
              <a16:creationId xmlns:a16="http://schemas.microsoft.com/office/drawing/2014/main" id="{7B2A3013-4893-79D3-28D1-239C8AD4DF2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93" name="Text Box 2">
          <a:extLst>
            <a:ext uri="{FF2B5EF4-FFF2-40B4-BE49-F238E27FC236}">
              <a16:creationId xmlns:a16="http://schemas.microsoft.com/office/drawing/2014/main" id="{6830E490-3C90-A370-7B46-76DD81B49E66}"/>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94" name="Text Box 2">
          <a:extLst>
            <a:ext uri="{FF2B5EF4-FFF2-40B4-BE49-F238E27FC236}">
              <a16:creationId xmlns:a16="http://schemas.microsoft.com/office/drawing/2014/main" id="{7C5FEFDF-A481-D12D-F73C-267CFC13992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95" name="Text Box 6">
          <a:extLst>
            <a:ext uri="{FF2B5EF4-FFF2-40B4-BE49-F238E27FC236}">
              <a16:creationId xmlns:a16="http://schemas.microsoft.com/office/drawing/2014/main" id="{982975BB-F273-6349-5BAD-B101A49A7D3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96" name="Text Box 2">
          <a:extLst>
            <a:ext uri="{FF2B5EF4-FFF2-40B4-BE49-F238E27FC236}">
              <a16:creationId xmlns:a16="http://schemas.microsoft.com/office/drawing/2014/main" id="{55A3589C-0517-FBD8-26F6-EC52E02FA6D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097" name="Text Box 2">
          <a:extLst>
            <a:ext uri="{FF2B5EF4-FFF2-40B4-BE49-F238E27FC236}">
              <a16:creationId xmlns:a16="http://schemas.microsoft.com/office/drawing/2014/main" id="{6BED4B60-8D79-FEE8-01CD-5B3BCE281BA4}"/>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98" name="Text Box 2">
          <a:extLst>
            <a:ext uri="{FF2B5EF4-FFF2-40B4-BE49-F238E27FC236}">
              <a16:creationId xmlns:a16="http://schemas.microsoft.com/office/drawing/2014/main" id="{16735672-1A23-C654-699D-4AA41428D4C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099" name="Text Box 6">
          <a:extLst>
            <a:ext uri="{FF2B5EF4-FFF2-40B4-BE49-F238E27FC236}">
              <a16:creationId xmlns:a16="http://schemas.microsoft.com/office/drawing/2014/main" id="{600642C9-E147-5462-ECE0-A0D282E0C9B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00" name="Text Box 2">
          <a:extLst>
            <a:ext uri="{FF2B5EF4-FFF2-40B4-BE49-F238E27FC236}">
              <a16:creationId xmlns:a16="http://schemas.microsoft.com/office/drawing/2014/main" id="{89EE2B5A-CA60-20E7-BCD4-C610FFD47C6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01" name="Text Box 2">
          <a:extLst>
            <a:ext uri="{FF2B5EF4-FFF2-40B4-BE49-F238E27FC236}">
              <a16:creationId xmlns:a16="http://schemas.microsoft.com/office/drawing/2014/main" id="{AB9E004B-5CDE-B7D7-1CA1-998D90A6DA1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02" name="Text Box 2">
          <a:extLst>
            <a:ext uri="{FF2B5EF4-FFF2-40B4-BE49-F238E27FC236}">
              <a16:creationId xmlns:a16="http://schemas.microsoft.com/office/drawing/2014/main" id="{94659C7A-2CD0-87B8-2CBE-30DF4ED6AEF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03" name="Text Box 6">
          <a:extLst>
            <a:ext uri="{FF2B5EF4-FFF2-40B4-BE49-F238E27FC236}">
              <a16:creationId xmlns:a16="http://schemas.microsoft.com/office/drawing/2014/main" id="{17099D39-DFE8-BE62-77C1-6B9C2A165B5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04" name="Text Box 2">
          <a:extLst>
            <a:ext uri="{FF2B5EF4-FFF2-40B4-BE49-F238E27FC236}">
              <a16:creationId xmlns:a16="http://schemas.microsoft.com/office/drawing/2014/main" id="{850C97A8-BC68-9C66-48D3-39548220B37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05" name="Text Box 2">
          <a:extLst>
            <a:ext uri="{FF2B5EF4-FFF2-40B4-BE49-F238E27FC236}">
              <a16:creationId xmlns:a16="http://schemas.microsoft.com/office/drawing/2014/main" id="{E29546CA-9053-F195-5FE7-D6BDF4E5A91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06" name="Text Box 2">
          <a:extLst>
            <a:ext uri="{FF2B5EF4-FFF2-40B4-BE49-F238E27FC236}">
              <a16:creationId xmlns:a16="http://schemas.microsoft.com/office/drawing/2014/main" id="{E64220CC-08D7-44A8-FDA1-2008791FE3E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07" name="Text Box 6">
          <a:extLst>
            <a:ext uri="{FF2B5EF4-FFF2-40B4-BE49-F238E27FC236}">
              <a16:creationId xmlns:a16="http://schemas.microsoft.com/office/drawing/2014/main" id="{98D61026-19EC-C951-A374-1BF5771DC99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08" name="Text Box 2">
          <a:extLst>
            <a:ext uri="{FF2B5EF4-FFF2-40B4-BE49-F238E27FC236}">
              <a16:creationId xmlns:a16="http://schemas.microsoft.com/office/drawing/2014/main" id="{F8976C22-56F3-18BE-7AB3-12B0FE6E0B1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09" name="Text Box 2">
          <a:extLst>
            <a:ext uri="{FF2B5EF4-FFF2-40B4-BE49-F238E27FC236}">
              <a16:creationId xmlns:a16="http://schemas.microsoft.com/office/drawing/2014/main" id="{AD730A4A-5DFC-36B4-5597-BD5E8025A57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10" name="Text Box 2">
          <a:extLst>
            <a:ext uri="{FF2B5EF4-FFF2-40B4-BE49-F238E27FC236}">
              <a16:creationId xmlns:a16="http://schemas.microsoft.com/office/drawing/2014/main" id="{42EE8573-0953-4613-418F-317157F82A0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11" name="Text Box 6">
          <a:extLst>
            <a:ext uri="{FF2B5EF4-FFF2-40B4-BE49-F238E27FC236}">
              <a16:creationId xmlns:a16="http://schemas.microsoft.com/office/drawing/2014/main" id="{6C873C95-72A7-356B-BC18-B9ED0822943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12" name="Text Box 2">
          <a:extLst>
            <a:ext uri="{FF2B5EF4-FFF2-40B4-BE49-F238E27FC236}">
              <a16:creationId xmlns:a16="http://schemas.microsoft.com/office/drawing/2014/main" id="{AAC5D132-3F9D-BD8F-46C5-A9DA90147EB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13" name="Text Box 2">
          <a:extLst>
            <a:ext uri="{FF2B5EF4-FFF2-40B4-BE49-F238E27FC236}">
              <a16:creationId xmlns:a16="http://schemas.microsoft.com/office/drawing/2014/main" id="{C525E61E-A5B5-8AB0-3605-72AFAB58D473}"/>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14" name="Text Box 2">
          <a:extLst>
            <a:ext uri="{FF2B5EF4-FFF2-40B4-BE49-F238E27FC236}">
              <a16:creationId xmlns:a16="http://schemas.microsoft.com/office/drawing/2014/main" id="{C84D064B-A2E1-1B6E-90C5-ABE55DB95CD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15" name="Text Box 6">
          <a:extLst>
            <a:ext uri="{FF2B5EF4-FFF2-40B4-BE49-F238E27FC236}">
              <a16:creationId xmlns:a16="http://schemas.microsoft.com/office/drawing/2014/main" id="{566B593A-0FA3-9636-1187-1FD9C4A2B31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16" name="Text Box 2">
          <a:extLst>
            <a:ext uri="{FF2B5EF4-FFF2-40B4-BE49-F238E27FC236}">
              <a16:creationId xmlns:a16="http://schemas.microsoft.com/office/drawing/2014/main" id="{8E2DFC6D-5561-28F1-7957-6A3AD946455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17" name="Text Box 2">
          <a:extLst>
            <a:ext uri="{FF2B5EF4-FFF2-40B4-BE49-F238E27FC236}">
              <a16:creationId xmlns:a16="http://schemas.microsoft.com/office/drawing/2014/main" id="{668A2996-8379-A9FD-4008-4CCF3AABD893}"/>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18" name="Text Box 2">
          <a:extLst>
            <a:ext uri="{FF2B5EF4-FFF2-40B4-BE49-F238E27FC236}">
              <a16:creationId xmlns:a16="http://schemas.microsoft.com/office/drawing/2014/main" id="{434E7FC6-A623-4241-E96F-65AF8A1667D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19" name="Text Box 6">
          <a:extLst>
            <a:ext uri="{FF2B5EF4-FFF2-40B4-BE49-F238E27FC236}">
              <a16:creationId xmlns:a16="http://schemas.microsoft.com/office/drawing/2014/main" id="{805AE578-3AC1-C02C-CC81-EA532152514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20" name="Text Box 2">
          <a:extLst>
            <a:ext uri="{FF2B5EF4-FFF2-40B4-BE49-F238E27FC236}">
              <a16:creationId xmlns:a16="http://schemas.microsoft.com/office/drawing/2014/main" id="{48AFDD99-A97A-13BE-8E15-75E25822985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21" name="Text Box 2">
          <a:extLst>
            <a:ext uri="{FF2B5EF4-FFF2-40B4-BE49-F238E27FC236}">
              <a16:creationId xmlns:a16="http://schemas.microsoft.com/office/drawing/2014/main" id="{A58B3A66-6342-D507-5114-18597E32D87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22" name="Text Box 2">
          <a:extLst>
            <a:ext uri="{FF2B5EF4-FFF2-40B4-BE49-F238E27FC236}">
              <a16:creationId xmlns:a16="http://schemas.microsoft.com/office/drawing/2014/main" id="{87C68D85-EFBF-7D02-EF7E-FFC3D180125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23" name="Text Box 6">
          <a:extLst>
            <a:ext uri="{FF2B5EF4-FFF2-40B4-BE49-F238E27FC236}">
              <a16:creationId xmlns:a16="http://schemas.microsoft.com/office/drawing/2014/main" id="{4A18AF85-AF3F-9A92-47E5-2880B7AE188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24" name="Text Box 2">
          <a:extLst>
            <a:ext uri="{FF2B5EF4-FFF2-40B4-BE49-F238E27FC236}">
              <a16:creationId xmlns:a16="http://schemas.microsoft.com/office/drawing/2014/main" id="{A99442C6-3D72-B180-F8D9-6820A6F1D24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25" name="Text Box 2">
          <a:extLst>
            <a:ext uri="{FF2B5EF4-FFF2-40B4-BE49-F238E27FC236}">
              <a16:creationId xmlns:a16="http://schemas.microsoft.com/office/drawing/2014/main" id="{6F8DA174-78FB-D173-EE78-40FAA47A6855}"/>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26" name="Text Box 2">
          <a:extLst>
            <a:ext uri="{FF2B5EF4-FFF2-40B4-BE49-F238E27FC236}">
              <a16:creationId xmlns:a16="http://schemas.microsoft.com/office/drawing/2014/main" id="{4E259E65-7A98-D1F8-8A4F-13F5F279693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27" name="Text Box 6">
          <a:extLst>
            <a:ext uri="{FF2B5EF4-FFF2-40B4-BE49-F238E27FC236}">
              <a16:creationId xmlns:a16="http://schemas.microsoft.com/office/drawing/2014/main" id="{3CB2FDCB-053F-95AD-9F40-FC98AC2C94F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28" name="Text Box 2">
          <a:extLst>
            <a:ext uri="{FF2B5EF4-FFF2-40B4-BE49-F238E27FC236}">
              <a16:creationId xmlns:a16="http://schemas.microsoft.com/office/drawing/2014/main" id="{273C147C-CFCA-B5B6-0426-BF11661AC34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29" name="Text Box 2">
          <a:extLst>
            <a:ext uri="{FF2B5EF4-FFF2-40B4-BE49-F238E27FC236}">
              <a16:creationId xmlns:a16="http://schemas.microsoft.com/office/drawing/2014/main" id="{46A9D585-B957-BC3D-219E-9D4E3565A9FA}"/>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30" name="Text Box 2">
          <a:extLst>
            <a:ext uri="{FF2B5EF4-FFF2-40B4-BE49-F238E27FC236}">
              <a16:creationId xmlns:a16="http://schemas.microsoft.com/office/drawing/2014/main" id="{CAF59A93-C60B-9BD3-CD00-C9FAD264382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31" name="Text Box 6">
          <a:extLst>
            <a:ext uri="{FF2B5EF4-FFF2-40B4-BE49-F238E27FC236}">
              <a16:creationId xmlns:a16="http://schemas.microsoft.com/office/drawing/2014/main" id="{99CFEF77-61E0-0A8C-AD36-F573E281A11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32" name="Text Box 2">
          <a:extLst>
            <a:ext uri="{FF2B5EF4-FFF2-40B4-BE49-F238E27FC236}">
              <a16:creationId xmlns:a16="http://schemas.microsoft.com/office/drawing/2014/main" id="{D1529D33-0294-2EC2-E0AB-0E13DF59E89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33" name="Text Box 2">
          <a:extLst>
            <a:ext uri="{FF2B5EF4-FFF2-40B4-BE49-F238E27FC236}">
              <a16:creationId xmlns:a16="http://schemas.microsoft.com/office/drawing/2014/main" id="{8D0AF843-C8D3-C654-F021-C94D5E0C58A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34" name="Text Box 2">
          <a:extLst>
            <a:ext uri="{FF2B5EF4-FFF2-40B4-BE49-F238E27FC236}">
              <a16:creationId xmlns:a16="http://schemas.microsoft.com/office/drawing/2014/main" id="{0FCDB4F6-6540-764D-CF91-21F5E448044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35" name="Text Box 6">
          <a:extLst>
            <a:ext uri="{FF2B5EF4-FFF2-40B4-BE49-F238E27FC236}">
              <a16:creationId xmlns:a16="http://schemas.microsoft.com/office/drawing/2014/main" id="{30159513-198E-C46F-AA3F-C763DD87498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36" name="Text Box 2">
          <a:extLst>
            <a:ext uri="{FF2B5EF4-FFF2-40B4-BE49-F238E27FC236}">
              <a16:creationId xmlns:a16="http://schemas.microsoft.com/office/drawing/2014/main" id="{2F8A249D-87E7-BD86-5705-311E1D08E2D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37" name="Text Box 2">
          <a:extLst>
            <a:ext uri="{FF2B5EF4-FFF2-40B4-BE49-F238E27FC236}">
              <a16:creationId xmlns:a16="http://schemas.microsoft.com/office/drawing/2014/main" id="{BD73663E-176F-9F4B-535B-B225CD3E7CB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38" name="Text Box 2">
          <a:extLst>
            <a:ext uri="{FF2B5EF4-FFF2-40B4-BE49-F238E27FC236}">
              <a16:creationId xmlns:a16="http://schemas.microsoft.com/office/drawing/2014/main" id="{99D87E7B-F7EB-D33E-15F3-708DB6F118E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39" name="Text Box 6">
          <a:extLst>
            <a:ext uri="{FF2B5EF4-FFF2-40B4-BE49-F238E27FC236}">
              <a16:creationId xmlns:a16="http://schemas.microsoft.com/office/drawing/2014/main" id="{1F0EF9BF-07EB-13B6-1611-6B0533D12C0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40" name="Text Box 2">
          <a:extLst>
            <a:ext uri="{FF2B5EF4-FFF2-40B4-BE49-F238E27FC236}">
              <a16:creationId xmlns:a16="http://schemas.microsoft.com/office/drawing/2014/main" id="{B8AA0960-7019-CB47-2CE3-3D153C0B672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41" name="Text Box 2">
          <a:extLst>
            <a:ext uri="{FF2B5EF4-FFF2-40B4-BE49-F238E27FC236}">
              <a16:creationId xmlns:a16="http://schemas.microsoft.com/office/drawing/2014/main" id="{73F73F75-5652-7D63-FFC3-B912B7F7E2E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42" name="Text Box 2">
          <a:extLst>
            <a:ext uri="{FF2B5EF4-FFF2-40B4-BE49-F238E27FC236}">
              <a16:creationId xmlns:a16="http://schemas.microsoft.com/office/drawing/2014/main" id="{0DB008DA-38D0-126C-B2E0-0D8B4421AD3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43" name="Text Box 2">
          <a:extLst>
            <a:ext uri="{FF2B5EF4-FFF2-40B4-BE49-F238E27FC236}">
              <a16:creationId xmlns:a16="http://schemas.microsoft.com/office/drawing/2014/main" id="{DEB3FC4E-5A19-CBC8-0C61-1195DBC4CF3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44" name="Text Box 2">
          <a:extLst>
            <a:ext uri="{FF2B5EF4-FFF2-40B4-BE49-F238E27FC236}">
              <a16:creationId xmlns:a16="http://schemas.microsoft.com/office/drawing/2014/main" id="{A5575438-7C6F-6114-63BA-91896BEE292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45" name="Text Box 6">
          <a:extLst>
            <a:ext uri="{FF2B5EF4-FFF2-40B4-BE49-F238E27FC236}">
              <a16:creationId xmlns:a16="http://schemas.microsoft.com/office/drawing/2014/main" id="{A6587934-50FA-782E-A0C6-657D186151D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46" name="Text Box 2">
          <a:extLst>
            <a:ext uri="{FF2B5EF4-FFF2-40B4-BE49-F238E27FC236}">
              <a16:creationId xmlns:a16="http://schemas.microsoft.com/office/drawing/2014/main" id="{2656FB7A-426C-20C8-42A7-6AA8EF48B0D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47" name="Text Box 2">
          <a:extLst>
            <a:ext uri="{FF2B5EF4-FFF2-40B4-BE49-F238E27FC236}">
              <a16:creationId xmlns:a16="http://schemas.microsoft.com/office/drawing/2014/main" id="{2EEA8613-F3D0-77C6-FE65-827926E5EF76}"/>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48" name="Text Box 2">
          <a:extLst>
            <a:ext uri="{FF2B5EF4-FFF2-40B4-BE49-F238E27FC236}">
              <a16:creationId xmlns:a16="http://schemas.microsoft.com/office/drawing/2014/main" id="{16C70C86-AB5B-7BC4-0581-5EBC07439F1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49" name="Text Box 2">
          <a:extLst>
            <a:ext uri="{FF2B5EF4-FFF2-40B4-BE49-F238E27FC236}">
              <a16:creationId xmlns:a16="http://schemas.microsoft.com/office/drawing/2014/main" id="{1B3DC241-AC6A-11F3-8B4D-E3EA5C91A6F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50" name="Text Box 6">
          <a:extLst>
            <a:ext uri="{FF2B5EF4-FFF2-40B4-BE49-F238E27FC236}">
              <a16:creationId xmlns:a16="http://schemas.microsoft.com/office/drawing/2014/main" id="{A26946E7-7D42-3046-74FD-2E69F633524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51" name="Text Box 2">
          <a:extLst>
            <a:ext uri="{FF2B5EF4-FFF2-40B4-BE49-F238E27FC236}">
              <a16:creationId xmlns:a16="http://schemas.microsoft.com/office/drawing/2014/main" id="{F92F0C67-2D48-30F1-134E-5147A4DC451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52" name="Text Box 2">
          <a:extLst>
            <a:ext uri="{FF2B5EF4-FFF2-40B4-BE49-F238E27FC236}">
              <a16:creationId xmlns:a16="http://schemas.microsoft.com/office/drawing/2014/main" id="{C5223CBB-1419-EFB2-AA62-1435AC61B6D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53" name="Text Box 2">
          <a:extLst>
            <a:ext uri="{FF2B5EF4-FFF2-40B4-BE49-F238E27FC236}">
              <a16:creationId xmlns:a16="http://schemas.microsoft.com/office/drawing/2014/main" id="{B55B36CB-7B5D-838F-EC41-1B0710AEE84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54" name="Text Box 2">
          <a:extLst>
            <a:ext uri="{FF2B5EF4-FFF2-40B4-BE49-F238E27FC236}">
              <a16:creationId xmlns:a16="http://schemas.microsoft.com/office/drawing/2014/main" id="{EF1349F6-6411-D98A-E386-CF7D2567493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55" name="Text Box 6">
          <a:extLst>
            <a:ext uri="{FF2B5EF4-FFF2-40B4-BE49-F238E27FC236}">
              <a16:creationId xmlns:a16="http://schemas.microsoft.com/office/drawing/2014/main" id="{F3B9E1E5-EC12-1BF7-7345-CC7A4949429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56" name="Text Box 2">
          <a:extLst>
            <a:ext uri="{FF2B5EF4-FFF2-40B4-BE49-F238E27FC236}">
              <a16:creationId xmlns:a16="http://schemas.microsoft.com/office/drawing/2014/main" id="{0B43224F-7278-7E46-C8D6-3E1D78609A2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57" name="Text Box 2">
          <a:extLst>
            <a:ext uri="{FF2B5EF4-FFF2-40B4-BE49-F238E27FC236}">
              <a16:creationId xmlns:a16="http://schemas.microsoft.com/office/drawing/2014/main" id="{0C557913-B573-5ABA-E6AE-D32F2CF805B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58" name="Text Box 2">
          <a:extLst>
            <a:ext uri="{FF2B5EF4-FFF2-40B4-BE49-F238E27FC236}">
              <a16:creationId xmlns:a16="http://schemas.microsoft.com/office/drawing/2014/main" id="{F732216B-F257-197A-F2FC-1C2C59748B8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59" name="Text Box 2">
          <a:extLst>
            <a:ext uri="{FF2B5EF4-FFF2-40B4-BE49-F238E27FC236}">
              <a16:creationId xmlns:a16="http://schemas.microsoft.com/office/drawing/2014/main" id="{30B3B185-EDAA-C3CC-F6F6-C839B459FE4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60" name="Text Box 2">
          <a:extLst>
            <a:ext uri="{FF2B5EF4-FFF2-40B4-BE49-F238E27FC236}">
              <a16:creationId xmlns:a16="http://schemas.microsoft.com/office/drawing/2014/main" id="{9E6D9953-2C4A-2A1A-D0FD-061213A3E42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61" name="Text Box 6">
          <a:extLst>
            <a:ext uri="{FF2B5EF4-FFF2-40B4-BE49-F238E27FC236}">
              <a16:creationId xmlns:a16="http://schemas.microsoft.com/office/drawing/2014/main" id="{4A6F30FA-D06E-0C33-350D-593EE036759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62" name="Text Box 2">
          <a:extLst>
            <a:ext uri="{FF2B5EF4-FFF2-40B4-BE49-F238E27FC236}">
              <a16:creationId xmlns:a16="http://schemas.microsoft.com/office/drawing/2014/main" id="{D85DC548-E6B5-EEEF-545A-9BF2DBFD51E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63" name="Text Box 2">
          <a:extLst>
            <a:ext uri="{FF2B5EF4-FFF2-40B4-BE49-F238E27FC236}">
              <a16:creationId xmlns:a16="http://schemas.microsoft.com/office/drawing/2014/main" id="{7EEB0ED3-6987-B5AB-44CB-6AE6D9F4EC3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64" name="Text Box 2">
          <a:extLst>
            <a:ext uri="{FF2B5EF4-FFF2-40B4-BE49-F238E27FC236}">
              <a16:creationId xmlns:a16="http://schemas.microsoft.com/office/drawing/2014/main" id="{4BBD59C1-E3EA-BA0B-6114-0A8C4F106D9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65" name="Text Box 2">
          <a:extLst>
            <a:ext uri="{FF2B5EF4-FFF2-40B4-BE49-F238E27FC236}">
              <a16:creationId xmlns:a16="http://schemas.microsoft.com/office/drawing/2014/main" id="{F75AB3FC-E1B4-8852-0D40-16E90A3F361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66" name="Text Box 1">
          <a:extLst>
            <a:ext uri="{FF2B5EF4-FFF2-40B4-BE49-F238E27FC236}">
              <a16:creationId xmlns:a16="http://schemas.microsoft.com/office/drawing/2014/main" id="{E1ED1423-E68A-295B-255F-63C1B22BEA3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67" name="Text Box 3">
          <a:extLst>
            <a:ext uri="{FF2B5EF4-FFF2-40B4-BE49-F238E27FC236}">
              <a16:creationId xmlns:a16="http://schemas.microsoft.com/office/drawing/2014/main" id="{21F51ADE-D2F7-580B-DDC7-A4721C61ACE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68" name="Text Box 4">
          <a:extLst>
            <a:ext uri="{FF2B5EF4-FFF2-40B4-BE49-F238E27FC236}">
              <a16:creationId xmlns:a16="http://schemas.microsoft.com/office/drawing/2014/main" id="{0C3C2BB0-7818-71FF-6758-7A39F2B949E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69" name="Text Box 5">
          <a:extLst>
            <a:ext uri="{FF2B5EF4-FFF2-40B4-BE49-F238E27FC236}">
              <a16:creationId xmlns:a16="http://schemas.microsoft.com/office/drawing/2014/main" id="{BA6DEE57-1AB4-9ACF-4B8E-F336696C49D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70" name="Text Box 1">
          <a:extLst>
            <a:ext uri="{FF2B5EF4-FFF2-40B4-BE49-F238E27FC236}">
              <a16:creationId xmlns:a16="http://schemas.microsoft.com/office/drawing/2014/main" id="{57DF73E8-A1E8-8F3D-9320-13E769CEC65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71" name="Text Box 3">
          <a:extLst>
            <a:ext uri="{FF2B5EF4-FFF2-40B4-BE49-F238E27FC236}">
              <a16:creationId xmlns:a16="http://schemas.microsoft.com/office/drawing/2014/main" id="{A3A5A7F7-BB22-E545-C967-E35F86DF204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72" name="Text Box 4">
          <a:extLst>
            <a:ext uri="{FF2B5EF4-FFF2-40B4-BE49-F238E27FC236}">
              <a16:creationId xmlns:a16="http://schemas.microsoft.com/office/drawing/2014/main" id="{813C663D-5331-42AB-6171-500CFE06869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73" name="Text Box 5">
          <a:extLst>
            <a:ext uri="{FF2B5EF4-FFF2-40B4-BE49-F238E27FC236}">
              <a16:creationId xmlns:a16="http://schemas.microsoft.com/office/drawing/2014/main" id="{10DCC391-B850-42BA-6F40-74C0A9E36BC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205740</xdr:rowOff>
    </xdr:to>
    <xdr:sp macro="" textlink="">
      <xdr:nvSpPr>
        <xdr:cNvPr id="2475174" name="Text Box 2">
          <a:extLst>
            <a:ext uri="{FF2B5EF4-FFF2-40B4-BE49-F238E27FC236}">
              <a16:creationId xmlns:a16="http://schemas.microsoft.com/office/drawing/2014/main" id="{A7C0568A-BE6C-7DD1-2419-33FD5613C6E9}"/>
            </a:ext>
          </a:extLst>
        </xdr:cNvPr>
        <xdr:cNvSpPr txBox="1">
          <a:spLocks noChangeArrowheads="1"/>
        </xdr:cNvSpPr>
      </xdr:nvSpPr>
      <xdr:spPr bwMode="auto">
        <a:xfrm>
          <a:off x="3223260" y="1714500"/>
          <a:ext cx="9144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5175" name="Text Box 6">
          <a:extLst>
            <a:ext uri="{FF2B5EF4-FFF2-40B4-BE49-F238E27FC236}">
              <a16:creationId xmlns:a16="http://schemas.microsoft.com/office/drawing/2014/main" id="{7B42CACC-2F82-45B1-FA28-C45B1AADAB2C}"/>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5176" name="Text Box 2">
          <a:extLst>
            <a:ext uri="{FF2B5EF4-FFF2-40B4-BE49-F238E27FC236}">
              <a16:creationId xmlns:a16="http://schemas.microsoft.com/office/drawing/2014/main" id="{4232A983-5D01-149D-AC20-3EE8BEF15E0B}"/>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5177" name="Text Box 2">
          <a:extLst>
            <a:ext uri="{FF2B5EF4-FFF2-40B4-BE49-F238E27FC236}">
              <a16:creationId xmlns:a16="http://schemas.microsoft.com/office/drawing/2014/main" id="{2A6BF7AC-0DD1-7C6F-98EA-1834271EBCB3}"/>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78" name="Text Box 2">
          <a:extLst>
            <a:ext uri="{FF2B5EF4-FFF2-40B4-BE49-F238E27FC236}">
              <a16:creationId xmlns:a16="http://schemas.microsoft.com/office/drawing/2014/main" id="{4B5F3B95-69C9-C5F1-AEB4-0F331F9C339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79" name="Text Box 6">
          <a:extLst>
            <a:ext uri="{FF2B5EF4-FFF2-40B4-BE49-F238E27FC236}">
              <a16:creationId xmlns:a16="http://schemas.microsoft.com/office/drawing/2014/main" id="{B89B154A-AB0D-636C-F163-2E09FD62D97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80" name="Text Box 2">
          <a:extLst>
            <a:ext uri="{FF2B5EF4-FFF2-40B4-BE49-F238E27FC236}">
              <a16:creationId xmlns:a16="http://schemas.microsoft.com/office/drawing/2014/main" id="{46144B31-F5E5-DB80-5B8F-2634301EF5D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81" name="Text Box 2">
          <a:extLst>
            <a:ext uri="{FF2B5EF4-FFF2-40B4-BE49-F238E27FC236}">
              <a16:creationId xmlns:a16="http://schemas.microsoft.com/office/drawing/2014/main" id="{E571EA2B-5F82-8499-5888-6DE0B4354B3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82" name="Text Box 2">
          <a:extLst>
            <a:ext uri="{FF2B5EF4-FFF2-40B4-BE49-F238E27FC236}">
              <a16:creationId xmlns:a16="http://schemas.microsoft.com/office/drawing/2014/main" id="{40989A26-D766-869C-3E1A-4B083C315826}"/>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83" name="Text Box 6">
          <a:extLst>
            <a:ext uri="{FF2B5EF4-FFF2-40B4-BE49-F238E27FC236}">
              <a16:creationId xmlns:a16="http://schemas.microsoft.com/office/drawing/2014/main" id="{9F82B18F-7829-538F-2B23-D89BEE21244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84" name="Text Box 2">
          <a:extLst>
            <a:ext uri="{FF2B5EF4-FFF2-40B4-BE49-F238E27FC236}">
              <a16:creationId xmlns:a16="http://schemas.microsoft.com/office/drawing/2014/main" id="{87A6DADB-EC37-533F-5E7D-D06B1462D3E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85" name="Text Box 2">
          <a:extLst>
            <a:ext uri="{FF2B5EF4-FFF2-40B4-BE49-F238E27FC236}">
              <a16:creationId xmlns:a16="http://schemas.microsoft.com/office/drawing/2014/main" id="{66DECDD0-8C6C-B5CB-A2FB-B8CE1A9F531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86" name="Text Box 2">
          <a:extLst>
            <a:ext uri="{FF2B5EF4-FFF2-40B4-BE49-F238E27FC236}">
              <a16:creationId xmlns:a16="http://schemas.microsoft.com/office/drawing/2014/main" id="{56D6AE37-0C5E-B6BA-A7BB-5BE39F60B9E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87" name="Text Box 6">
          <a:extLst>
            <a:ext uri="{FF2B5EF4-FFF2-40B4-BE49-F238E27FC236}">
              <a16:creationId xmlns:a16="http://schemas.microsoft.com/office/drawing/2014/main" id="{6F81F2C8-C96E-9431-29A6-5B071B0BBBB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88" name="Text Box 2">
          <a:extLst>
            <a:ext uri="{FF2B5EF4-FFF2-40B4-BE49-F238E27FC236}">
              <a16:creationId xmlns:a16="http://schemas.microsoft.com/office/drawing/2014/main" id="{490A4DD5-562B-DCA1-AF40-8E5DC9EC755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89" name="Text Box 2">
          <a:extLst>
            <a:ext uri="{FF2B5EF4-FFF2-40B4-BE49-F238E27FC236}">
              <a16:creationId xmlns:a16="http://schemas.microsoft.com/office/drawing/2014/main" id="{4F6AF716-1D6B-2CCA-6657-F27C904F04C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90" name="Text Box 2">
          <a:extLst>
            <a:ext uri="{FF2B5EF4-FFF2-40B4-BE49-F238E27FC236}">
              <a16:creationId xmlns:a16="http://schemas.microsoft.com/office/drawing/2014/main" id="{7D07B471-E69C-7B03-FDED-984B43ADF1E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91" name="Text Box 6">
          <a:extLst>
            <a:ext uri="{FF2B5EF4-FFF2-40B4-BE49-F238E27FC236}">
              <a16:creationId xmlns:a16="http://schemas.microsoft.com/office/drawing/2014/main" id="{F8531A39-7A5F-5821-8C93-63533DAFF20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92" name="Text Box 2">
          <a:extLst>
            <a:ext uri="{FF2B5EF4-FFF2-40B4-BE49-F238E27FC236}">
              <a16:creationId xmlns:a16="http://schemas.microsoft.com/office/drawing/2014/main" id="{89006255-6ADE-6551-3E51-7CD42D9B625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93" name="Text Box 2">
          <a:extLst>
            <a:ext uri="{FF2B5EF4-FFF2-40B4-BE49-F238E27FC236}">
              <a16:creationId xmlns:a16="http://schemas.microsoft.com/office/drawing/2014/main" id="{ABD68E3F-B074-ACE6-707D-5118756CA60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94" name="Text Box 2">
          <a:extLst>
            <a:ext uri="{FF2B5EF4-FFF2-40B4-BE49-F238E27FC236}">
              <a16:creationId xmlns:a16="http://schemas.microsoft.com/office/drawing/2014/main" id="{BBBE9C94-0EBF-49BE-E196-40C62E74ED96}"/>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5195" name="Text Box 2">
          <a:extLst>
            <a:ext uri="{FF2B5EF4-FFF2-40B4-BE49-F238E27FC236}">
              <a16:creationId xmlns:a16="http://schemas.microsoft.com/office/drawing/2014/main" id="{EB85FEF0-348B-23CC-7A71-131EF5B6B6DF}"/>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96" name="Text Box 6">
          <a:extLst>
            <a:ext uri="{FF2B5EF4-FFF2-40B4-BE49-F238E27FC236}">
              <a16:creationId xmlns:a16="http://schemas.microsoft.com/office/drawing/2014/main" id="{C26BFFF3-BE03-3784-5BA2-D3C0CBDBD2C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97" name="Text Box 2">
          <a:extLst>
            <a:ext uri="{FF2B5EF4-FFF2-40B4-BE49-F238E27FC236}">
              <a16:creationId xmlns:a16="http://schemas.microsoft.com/office/drawing/2014/main" id="{F4F5E739-654D-7130-476F-BCCE5603B8A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198" name="Text Box 2">
          <a:extLst>
            <a:ext uri="{FF2B5EF4-FFF2-40B4-BE49-F238E27FC236}">
              <a16:creationId xmlns:a16="http://schemas.microsoft.com/office/drawing/2014/main" id="{67773902-5C90-0081-C94A-F328DB816156}"/>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199" name="Text Box 2">
          <a:extLst>
            <a:ext uri="{FF2B5EF4-FFF2-40B4-BE49-F238E27FC236}">
              <a16:creationId xmlns:a16="http://schemas.microsoft.com/office/drawing/2014/main" id="{D72E27AE-F0C3-682E-FF98-38B05359B1F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00" name="Text Box 6">
          <a:extLst>
            <a:ext uri="{FF2B5EF4-FFF2-40B4-BE49-F238E27FC236}">
              <a16:creationId xmlns:a16="http://schemas.microsoft.com/office/drawing/2014/main" id="{F96B47B4-FD04-AE7A-209A-B6F684BD984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01" name="Text Box 2">
          <a:extLst>
            <a:ext uri="{FF2B5EF4-FFF2-40B4-BE49-F238E27FC236}">
              <a16:creationId xmlns:a16="http://schemas.microsoft.com/office/drawing/2014/main" id="{18210FAF-B36F-46B9-366D-75CCAECB9F8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02" name="Text Box 2">
          <a:extLst>
            <a:ext uri="{FF2B5EF4-FFF2-40B4-BE49-F238E27FC236}">
              <a16:creationId xmlns:a16="http://schemas.microsoft.com/office/drawing/2014/main" id="{4CD8E7FB-3E1C-0B9D-3F16-9B5C01EB9BE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03" name="Text Box 2">
          <a:extLst>
            <a:ext uri="{FF2B5EF4-FFF2-40B4-BE49-F238E27FC236}">
              <a16:creationId xmlns:a16="http://schemas.microsoft.com/office/drawing/2014/main" id="{01B5740E-B09D-821F-CE60-A81BBC13905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04" name="Text Box 6">
          <a:extLst>
            <a:ext uri="{FF2B5EF4-FFF2-40B4-BE49-F238E27FC236}">
              <a16:creationId xmlns:a16="http://schemas.microsoft.com/office/drawing/2014/main" id="{5E94943B-9723-028F-21A9-0A674BFE789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05" name="Text Box 2">
          <a:extLst>
            <a:ext uri="{FF2B5EF4-FFF2-40B4-BE49-F238E27FC236}">
              <a16:creationId xmlns:a16="http://schemas.microsoft.com/office/drawing/2014/main" id="{47F84561-2D6E-6BDE-6B65-35F3AA96F2E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06" name="Text Box 2">
          <a:extLst>
            <a:ext uri="{FF2B5EF4-FFF2-40B4-BE49-F238E27FC236}">
              <a16:creationId xmlns:a16="http://schemas.microsoft.com/office/drawing/2014/main" id="{3C3516CD-599D-DA54-42B4-6A03C530C98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07" name="Text Box 2">
          <a:extLst>
            <a:ext uri="{FF2B5EF4-FFF2-40B4-BE49-F238E27FC236}">
              <a16:creationId xmlns:a16="http://schemas.microsoft.com/office/drawing/2014/main" id="{25336C19-C629-D90D-153F-B779D549271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08" name="Text Box 6">
          <a:extLst>
            <a:ext uri="{FF2B5EF4-FFF2-40B4-BE49-F238E27FC236}">
              <a16:creationId xmlns:a16="http://schemas.microsoft.com/office/drawing/2014/main" id="{E7079A79-93F8-C482-7211-787430A839F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09" name="Text Box 2">
          <a:extLst>
            <a:ext uri="{FF2B5EF4-FFF2-40B4-BE49-F238E27FC236}">
              <a16:creationId xmlns:a16="http://schemas.microsoft.com/office/drawing/2014/main" id="{D058ECB4-707B-D325-C09C-048F09FF087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10" name="Text Box 2">
          <a:extLst>
            <a:ext uri="{FF2B5EF4-FFF2-40B4-BE49-F238E27FC236}">
              <a16:creationId xmlns:a16="http://schemas.microsoft.com/office/drawing/2014/main" id="{8955653F-D853-C357-820D-3DC63B06981C}"/>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11" name="Text Box 2">
          <a:extLst>
            <a:ext uri="{FF2B5EF4-FFF2-40B4-BE49-F238E27FC236}">
              <a16:creationId xmlns:a16="http://schemas.microsoft.com/office/drawing/2014/main" id="{3AEE420B-8A2D-11B7-F6B5-0B2784D8FFB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12" name="Text Box 6">
          <a:extLst>
            <a:ext uri="{FF2B5EF4-FFF2-40B4-BE49-F238E27FC236}">
              <a16:creationId xmlns:a16="http://schemas.microsoft.com/office/drawing/2014/main" id="{14C8584F-9EBA-F33E-8E30-C0CC9FF2ADA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13" name="Text Box 2">
          <a:extLst>
            <a:ext uri="{FF2B5EF4-FFF2-40B4-BE49-F238E27FC236}">
              <a16:creationId xmlns:a16="http://schemas.microsoft.com/office/drawing/2014/main" id="{3E8D775C-C905-E45E-D58B-4DCF1DDBA30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14" name="Text Box 2">
          <a:extLst>
            <a:ext uri="{FF2B5EF4-FFF2-40B4-BE49-F238E27FC236}">
              <a16:creationId xmlns:a16="http://schemas.microsoft.com/office/drawing/2014/main" id="{B48FAA84-6B0A-F8E5-3162-617B16AE2F6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15" name="Text Box 2">
          <a:extLst>
            <a:ext uri="{FF2B5EF4-FFF2-40B4-BE49-F238E27FC236}">
              <a16:creationId xmlns:a16="http://schemas.microsoft.com/office/drawing/2014/main" id="{411159C0-2E7D-77CB-3D63-3187B820634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16" name="Text Box 6">
          <a:extLst>
            <a:ext uri="{FF2B5EF4-FFF2-40B4-BE49-F238E27FC236}">
              <a16:creationId xmlns:a16="http://schemas.microsoft.com/office/drawing/2014/main" id="{D8137002-E47D-E3F2-C27D-D234CE180CA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17" name="Text Box 2">
          <a:extLst>
            <a:ext uri="{FF2B5EF4-FFF2-40B4-BE49-F238E27FC236}">
              <a16:creationId xmlns:a16="http://schemas.microsoft.com/office/drawing/2014/main" id="{483C63FC-264E-51C2-F566-CD01B974416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18" name="Text Box 2">
          <a:extLst>
            <a:ext uri="{FF2B5EF4-FFF2-40B4-BE49-F238E27FC236}">
              <a16:creationId xmlns:a16="http://schemas.microsoft.com/office/drawing/2014/main" id="{F5EC231F-216B-B220-313B-97ED20C15F8B}"/>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19" name="Text Box 2">
          <a:extLst>
            <a:ext uri="{FF2B5EF4-FFF2-40B4-BE49-F238E27FC236}">
              <a16:creationId xmlns:a16="http://schemas.microsoft.com/office/drawing/2014/main" id="{8C034F51-3C1F-BD4E-893A-3522CDF5724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20" name="Text Box 6">
          <a:extLst>
            <a:ext uri="{FF2B5EF4-FFF2-40B4-BE49-F238E27FC236}">
              <a16:creationId xmlns:a16="http://schemas.microsoft.com/office/drawing/2014/main" id="{0BC94A92-5359-059D-B888-012148A0FA3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21" name="Text Box 2">
          <a:extLst>
            <a:ext uri="{FF2B5EF4-FFF2-40B4-BE49-F238E27FC236}">
              <a16:creationId xmlns:a16="http://schemas.microsoft.com/office/drawing/2014/main" id="{1F89FFB1-F1EA-C1A5-C7A3-3E677BF5CED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22" name="Text Box 2">
          <a:extLst>
            <a:ext uri="{FF2B5EF4-FFF2-40B4-BE49-F238E27FC236}">
              <a16:creationId xmlns:a16="http://schemas.microsoft.com/office/drawing/2014/main" id="{F4DE9025-1B52-FC4A-6090-161DB6DD3DB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23" name="Text Box 2">
          <a:extLst>
            <a:ext uri="{FF2B5EF4-FFF2-40B4-BE49-F238E27FC236}">
              <a16:creationId xmlns:a16="http://schemas.microsoft.com/office/drawing/2014/main" id="{A8BE7B6C-9B7A-5D1F-7DD8-C0198A22B0F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24" name="Text Box 6">
          <a:extLst>
            <a:ext uri="{FF2B5EF4-FFF2-40B4-BE49-F238E27FC236}">
              <a16:creationId xmlns:a16="http://schemas.microsoft.com/office/drawing/2014/main" id="{5352F0A4-601A-E6A6-3EFA-61462018B45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25" name="Text Box 2">
          <a:extLst>
            <a:ext uri="{FF2B5EF4-FFF2-40B4-BE49-F238E27FC236}">
              <a16:creationId xmlns:a16="http://schemas.microsoft.com/office/drawing/2014/main" id="{73E985E6-3AEC-BE2A-6AE4-4993136EF22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26" name="Text Box 2">
          <a:extLst>
            <a:ext uri="{FF2B5EF4-FFF2-40B4-BE49-F238E27FC236}">
              <a16:creationId xmlns:a16="http://schemas.microsoft.com/office/drawing/2014/main" id="{D470E70B-47E9-74B5-14B1-A99F94A40C37}"/>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27" name="Text Box 2">
          <a:extLst>
            <a:ext uri="{FF2B5EF4-FFF2-40B4-BE49-F238E27FC236}">
              <a16:creationId xmlns:a16="http://schemas.microsoft.com/office/drawing/2014/main" id="{595C6DC1-26FC-BF64-9855-5874C76F53A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28" name="Text Box 6">
          <a:extLst>
            <a:ext uri="{FF2B5EF4-FFF2-40B4-BE49-F238E27FC236}">
              <a16:creationId xmlns:a16="http://schemas.microsoft.com/office/drawing/2014/main" id="{1BA7D058-B4A6-1592-87B2-8D6878AD13C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29" name="Text Box 2">
          <a:extLst>
            <a:ext uri="{FF2B5EF4-FFF2-40B4-BE49-F238E27FC236}">
              <a16:creationId xmlns:a16="http://schemas.microsoft.com/office/drawing/2014/main" id="{810021C7-8EA5-0D4B-0A60-C15AAD720CB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30" name="Text Box 2">
          <a:extLst>
            <a:ext uri="{FF2B5EF4-FFF2-40B4-BE49-F238E27FC236}">
              <a16:creationId xmlns:a16="http://schemas.microsoft.com/office/drawing/2014/main" id="{2EDF204A-64CB-892A-5900-2946C413401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31" name="Text Box 2">
          <a:extLst>
            <a:ext uri="{FF2B5EF4-FFF2-40B4-BE49-F238E27FC236}">
              <a16:creationId xmlns:a16="http://schemas.microsoft.com/office/drawing/2014/main" id="{D6DDC4B8-2BB4-5E37-22BC-CB5E0CDC114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32" name="Text Box 6">
          <a:extLst>
            <a:ext uri="{FF2B5EF4-FFF2-40B4-BE49-F238E27FC236}">
              <a16:creationId xmlns:a16="http://schemas.microsoft.com/office/drawing/2014/main" id="{8EC052F0-B20D-0328-5C7C-8739A862EE2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33" name="Text Box 2">
          <a:extLst>
            <a:ext uri="{FF2B5EF4-FFF2-40B4-BE49-F238E27FC236}">
              <a16:creationId xmlns:a16="http://schemas.microsoft.com/office/drawing/2014/main" id="{9DCCCCE1-F565-1693-5936-41787831D68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34" name="Text Box 2">
          <a:extLst>
            <a:ext uri="{FF2B5EF4-FFF2-40B4-BE49-F238E27FC236}">
              <a16:creationId xmlns:a16="http://schemas.microsoft.com/office/drawing/2014/main" id="{CB0A9040-283C-E4D7-B3FD-8F992649FBD5}"/>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35" name="Text Box 2">
          <a:extLst>
            <a:ext uri="{FF2B5EF4-FFF2-40B4-BE49-F238E27FC236}">
              <a16:creationId xmlns:a16="http://schemas.microsoft.com/office/drawing/2014/main" id="{C1BC516E-7EE1-D1AF-BE60-07FC1F9D0EE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36" name="Text Box 6">
          <a:extLst>
            <a:ext uri="{FF2B5EF4-FFF2-40B4-BE49-F238E27FC236}">
              <a16:creationId xmlns:a16="http://schemas.microsoft.com/office/drawing/2014/main" id="{A93F6256-B80E-1772-76C0-2B26F284025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37" name="Text Box 2">
          <a:extLst>
            <a:ext uri="{FF2B5EF4-FFF2-40B4-BE49-F238E27FC236}">
              <a16:creationId xmlns:a16="http://schemas.microsoft.com/office/drawing/2014/main" id="{01BBF99C-48CB-8CAA-15D7-1DC69E80AA5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38" name="Text Box 2">
          <a:extLst>
            <a:ext uri="{FF2B5EF4-FFF2-40B4-BE49-F238E27FC236}">
              <a16:creationId xmlns:a16="http://schemas.microsoft.com/office/drawing/2014/main" id="{A8BCDBD0-B255-339C-6F1E-EE0C338F09A9}"/>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39" name="Text Box 2">
          <a:extLst>
            <a:ext uri="{FF2B5EF4-FFF2-40B4-BE49-F238E27FC236}">
              <a16:creationId xmlns:a16="http://schemas.microsoft.com/office/drawing/2014/main" id="{4CAA4856-0A30-B9A4-F332-C5E6D24336E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40" name="Text Box 6">
          <a:extLst>
            <a:ext uri="{FF2B5EF4-FFF2-40B4-BE49-F238E27FC236}">
              <a16:creationId xmlns:a16="http://schemas.microsoft.com/office/drawing/2014/main" id="{1CBC455D-851E-B7A0-C240-15A07CC14C5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41" name="Text Box 2">
          <a:extLst>
            <a:ext uri="{FF2B5EF4-FFF2-40B4-BE49-F238E27FC236}">
              <a16:creationId xmlns:a16="http://schemas.microsoft.com/office/drawing/2014/main" id="{C07D627D-398B-66C4-F01A-C4AD4E29B44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42" name="Text Box 2">
          <a:extLst>
            <a:ext uri="{FF2B5EF4-FFF2-40B4-BE49-F238E27FC236}">
              <a16:creationId xmlns:a16="http://schemas.microsoft.com/office/drawing/2014/main" id="{CEF75034-D191-484C-0C21-A4B23E029F2C}"/>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43" name="Text Box 2">
          <a:extLst>
            <a:ext uri="{FF2B5EF4-FFF2-40B4-BE49-F238E27FC236}">
              <a16:creationId xmlns:a16="http://schemas.microsoft.com/office/drawing/2014/main" id="{BD138D1F-1347-C21B-FD9F-EF885CB1DCC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44" name="Text Box 6">
          <a:extLst>
            <a:ext uri="{FF2B5EF4-FFF2-40B4-BE49-F238E27FC236}">
              <a16:creationId xmlns:a16="http://schemas.microsoft.com/office/drawing/2014/main" id="{8A67655B-B20C-0450-41B6-0E1C229C5CF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45" name="Text Box 2">
          <a:extLst>
            <a:ext uri="{FF2B5EF4-FFF2-40B4-BE49-F238E27FC236}">
              <a16:creationId xmlns:a16="http://schemas.microsoft.com/office/drawing/2014/main" id="{060D2E89-4FA9-21CE-93F0-B947525CC0B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46" name="Text Box 2">
          <a:extLst>
            <a:ext uri="{FF2B5EF4-FFF2-40B4-BE49-F238E27FC236}">
              <a16:creationId xmlns:a16="http://schemas.microsoft.com/office/drawing/2014/main" id="{09AB92B2-9813-F5F9-95A0-3A91593A3E7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47" name="Text Box 2">
          <a:extLst>
            <a:ext uri="{FF2B5EF4-FFF2-40B4-BE49-F238E27FC236}">
              <a16:creationId xmlns:a16="http://schemas.microsoft.com/office/drawing/2014/main" id="{B488E283-0B71-B9FC-F9FE-1868A8CF6C6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48" name="Text Box 6">
          <a:extLst>
            <a:ext uri="{FF2B5EF4-FFF2-40B4-BE49-F238E27FC236}">
              <a16:creationId xmlns:a16="http://schemas.microsoft.com/office/drawing/2014/main" id="{8E0A3A85-3EAE-D6F8-3745-9F6FBDCEB3D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49" name="Text Box 2">
          <a:extLst>
            <a:ext uri="{FF2B5EF4-FFF2-40B4-BE49-F238E27FC236}">
              <a16:creationId xmlns:a16="http://schemas.microsoft.com/office/drawing/2014/main" id="{304F8612-20F2-DE41-0426-7AFC4464137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50" name="Text Box 2">
          <a:extLst>
            <a:ext uri="{FF2B5EF4-FFF2-40B4-BE49-F238E27FC236}">
              <a16:creationId xmlns:a16="http://schemas.microsoft.com/office/drawing/2014/main" id="{02F52F04-5E5D-2EC4-FF1B-7EBCEEFE633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51" name="Text Box 2">
          <a:extLst>
            <a:ext uri="{FF2B5EF4-FFF2-40B4-BE49-F238E27FC236}">
              <a16:creationId xmlns:a16="http://schemas.microsoft.com/office/drawing/2014/main" id="{41FF5715-C528-3F94-D836-CAE4C8220E5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52" name="Text Box 6">
          <a:extLst>
            <a:ext uri="{FF2B5EF4-FFF2-40B4-BE49-F238E27FC236}">
              <a16:creationId xmlns:a16="http://schemas.microsoft.com/office/drawing/2014/main" id="{A4BC9C9D-50D7-B00F-F4AB-7E7C07ABC11F}"/>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53" name="Text Box 2">
          <a:extLst>
            <a:ext uri="{FF2B5EF4-FFF2-40B4-BE49-F238E27FC236}">
              <a16:creationId xmlns:a16="http://schemas.microsoft.com/office/drawing/2014/main" id="{B0617739-76C2-BF26-8EFB-A3F27DC8F4E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54" name="Text Box 2">
          <a:extLst>
            <a:ext uri="{FF2B5EF4-FFF2-40B4-BE49-F238E27FC236}">
              <a16:creationId xmlns:a16="http://schemas.microsoft.com/office/drawing/2014/main" id="{C567119F-4727-C389-86EA-E6ECA814C35E}"/>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55" name="Text Box 2">
          <a:extLst>
            <a:ext uri="{FF2B5EF4-FFF2-40B4-BE49-F238E27FC236}">
              <a16:creationId xmlns:a16="http://schemas.microsoft.com/office/drawing/2014/main" id="{7D91074B-5293-DA7F-1260-480385F17E7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56" name="Text Box 6">
          <a:extLst>
            <a:ext uri="{FF2B5EF4-FFF2-40B4-BE49-F238E27FC236}">
              <a16:creationId xmlns:a16="http://schemas.microsoft.com/office/drawing/2014/main" id="{11C5525A-E32D-7AF8-EFA0-EF907F23321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57" name="Text Box 2">
          <a:extLst>
            <a:ext uri="{FF2B5EF4-FFF2-40B4-BE49-F238E27FC236}">
              <a16:creationId xmlns:a16="http://schemas.microsoft.com/office/drawing/2014/main" id="{97B6B687-6A90-EE51-ABFA-B9F9BD8204E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58" name="Text Box 2">
          <a:extLst>
            <a:ext uri="{FF2B5EF4-FFF2-40B4-BE49-F238E27FC236}">
              <a16:creationId xmlns:a16="http://schemas.microsoft.com/office/drawing/2014/main" id="{54287511-5DFC-C963-C479-A3FA3FCF1909}"/>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59" name="Text Box 2">
          <a:extLst>
            <a:ext uri="{FF2B5EF4-FFF2-40B4-BE49-F238E27FC236}">
              <a16:creationId xmlns:a16="http://schemas.microsoft.com/office/drawing/2014/main" id="{180E6643-845E-B7E6-1328-0C916092D9D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60" name="Text Box 6">
          <a:extLst>
            <a:ext uri="{FF2B5EF4-FFF2-40B4-BE49-F238E27FC236}">
              <a16:creationId xmlns:a16="http://schemas.microsoft.com/office/drawing/2014/main" id="{0B0D42C8-9632-76A3-5F42-1C30E472592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61" name="Text Box 2">
          <a:extLst>
            <a:ext uri="{FF2B5EF4-FFF2-40B4-BE49-F238E27FC236}">
              <a16:creationId xmlns:a16="http://schemas.microsoft.com/office/drawing/2014/main" id="{422247E7-B29D-3833-7100-6498BF3B628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62" name="Text Box 2">
          <a:extLst>
            <a:ext uri="{FF2B5EF4-FFF2-40B4-BE49-F238E27FC236}">
              <a16:creationId xmlns:a16="http://schemas.microsoft.com/office/drawing/2014/main" id="{952F976D-5892-5565-0AC1-7B3CF052A35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63" name="Text Box 2">
          <a:extLst>
            <a:ext uri="{FF2B5EF4-FFF2-40B4-BE49-F238E27FC236}">
              <a16:creationId xmlns:a16="http://schemas.microsoft.com/office/drawing/2014/main" id="{86486A8B-3921-4D0D-FCCC-5813F20311C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64" name="Text Box 6">
          <a:extLst>
            <a:ext uri="{FF2B5EF4-FFF2-40B4-BE49-F238E27FC236}">
              <a16:creationId xmlns:a16="http://schemas.microsoft.com/office/drawing/2014/main" id="{CFDB43E8-1D46-73FF-CE30-A996E1AA66C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65" name="Text Box 2">
          <a:extLst>
            <a:ext uri="{FF2B5EF4-FFF2-40B4-BE49-F238E27FC236}">
              <a16:creationId xmlns:a16="http://schemas.microsoft.com/office/drawing/2014/main" id="{32EBD8DF-7A2A-DB19-4374-444E6549A9B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66" name="Text Box 2">
          <a:extLst>
            <a:ext uri="{FF2B5EF4-FFF2-40B4-BE49-F238E27FC236}">
              <a16:creationId xmlns:a16="http://schemas.microsoft.com/office/drawing/2014/main" id="{4C639112-CD30-90CF-2877-8AA0638A5783}"/>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67" name="Text Box 2">
          <a:extLst>
            <a:ext uri="{FF2B5EF4-FFF2-40B4-BE49-F238E27FC236}">
              <a16:creationId xmlns:a16="http://schemas.microsoft.com/office/drawing/2014/main" id="{EC224FD1-6EE9-643A-0E5E-DCD0DA80083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68" name="Text Box 6">
          <a:extLst>
            <a:ext uri="{FF2B5EF4-FFF2-40B4-BE49-F238E27FC236}">
              <a16:creationId xmlns:a16="http://schemas.microsoft.com/office/drawing/2014/main" id="{1AA022D1-ABA6-BB47-7F92-8204DD15C8A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69" name="Text Box 2">
          <a:extLst>
            <a:ext uri="{FF2B5EF4-FFF2-40B4-BE49-F238E27FC236}">
              <a16:creationId xmlns:a16="http://schemas.microsoft.com/office/drawing/2014/main" id="{7344F4D8-D4E1-E461-77AA-2C1F89459D5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70" name="Text Box 2">
          <a:extLst>
            <a:ext uri="{FF2B5EF4-FFF2-40B4-BE49-F238E27FC236}">
              <a16:creationId xmlns:a16="http://schemas.microsoft.com/office/drawing/2014/main" id="{89EA41BB-2163-7235-3B5B-9CEF61213173}"/>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71" name="Text Box 2">
          <a:extLst>
            <a:ext uri="{FF2B5EF4-FFF2-40B4-BE49-F238E27FC236}">
              <a16:creationId xmlns:a16="http://schemas.microsoft.com/office/drawing/2014/main" id="{83C69788-77C1-A67E-F166-E3C6D731BDC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72" name="Text Box 6">
          <a:extLst>
            <a:ext uri="{FF2B5EF4-FFF2-40B4-BE49-F238E27FC236}">
              <a16:creationId xmlns:a16="http://schemas.microsoft.com/office/drawing/2014/main" id="{EADA7130-1C6A-99B1-BCB6-BD84364694B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73" name="Text Box 2">
          <a:extLst>
            <a:ext uri="{FF2B5EF4-FFF2-40B4-BE49-F238E27FC236}">
              <a16:creationId xmlns:a16="http://schemas.microsoft.com/office/drawing/2014/main" id="{710900C5-69F8-88E2-AB8B-0688306DCA4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74" name="Text Box 2">
          <a:extLst>
            <a:ext uri="{FF2B5EF4-FFF2-40B4-BE49-F238E27FC236}">
              <a16:creationId xmlns:a16="http://schemas.microsoft.com/office/drawing/2014/main" id="{82FF38D9-8636-21AE-7757-18BB922DB35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75" name="Text Box 2">
          <a:extLst>
            <a:ext uri="{FF2B5EF4-FFF2-40B4-BE49-F238E27FC236}">
              <a16:creationId xmlns:a16="http://schemas.microsoft.com/office/drawing/2014/main" id="{B3860853-25D7-9E5F-73FE-C075D265405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76" name="Text Box 6">
          <a:extLst>
            <a:ext uri="{FF2B5EF4-FFF2-40B4-BE49-F238E27FC236}">
              <a16:creationId xmlns:a16="http://schemas.microsoft.com/office/drawing/2014/main" id="{A53FA602-D58B-706E-D5B3-B6EFE5DA805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77" name="Text Box 2">
          <a:extLst>
            <a:ext uri="{FF2B5EF4-FFF2-40B4-BE49-F238E27FC236}">
              <a16:creationId xmlns:a16="http://schemas.microsoft.com/office/drawing/2014/main" id="{99EA2359-F531-BB4A-7199-417C674C824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78" name="Text Box 2">
          <a:extLst>
            <a:ext uri="{FF2B5EF4-FFF2-40B4-BE49-F238E27FC236}">
              <a16:creationId xmlns:a16="http://schemas.microsoft.com/office/drawing/2014/main" id="{8DAC83BD-DE07-684A-4ED7-6BC86CD5B1E8}"/>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79" name="Text Box 2">
          <a:extLst>
            <a:ext uri="{FF2B5EF4-FFF2-40B4-BE49-F238E27FC236}">
              <a16:creationId xmlns:a16="http://schemas.microsoft.com/office/drawing/2014/main" id="{1A9960DD-71AB-A170-76D2-CD79D8AE6F6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5280" name="Text Box 2">
          <a:extLst>
            <a:ext uri="{FF2B5EF4-FFF2-40B4-BE49-F238E27FC236}">
              <a16:creationId xmlns:a16="http://schemas.microsoft.com/office/drawing/2014/main" id="{A387AD71-E5BD-783D-5CAC-DA116C1D576E}"/>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5281" name="Text Box 6">
          <a:extLst>
            <a:ext uri="{FF2B5EF4-FFF2-40B4-BE49-F238E27FC236}">
              <a16:creationId xmlns:a16="http://schemas.microsoft.com/office/drawing/2014/main" id="{A3AEC315-8898-AAFA-DFB0-5BA61CC2AB25}"/>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5282" name="Text Box 2">
          <a:extLst>
            <a:ext uri="{FF2B5EF4-FFF2-40B4-BE49-F238E27FC236}">
              <a16:creationId xmlns:a16="http://schemas.microsoft.com/office/drawing/2014/main" id="{6F344AF7-4A40-B86A-81AB-364C28016DD6}"/>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8</xdr:row>
      <xdr:rowOff>0</xdr:rowOff>
    </xdr:to>
    <xdr:sp macro="" textlink="">
      <xdr:nvSpPr>
        <xdr:cNvPr id="2475283" name="Text Box 2">
          <a:extLst>
            <a:ext uri="{FF2B5EF4-FFF2-40B4-BE49-F238E27FC236}">
              <a16:creationId xmlns:a16="http://schemas.microsoft.com/office/drawing/2014/main" id="{A7A8B2C4-5729-670A-5CE8-E99474759A84}"/>
            </a:ext>
          </a:extLst>
        </xdr:cNvPr>
        <xdr:cNvSpPr txBox="1">
          <a:spLocks noChangeArrowheads="1"/>
        </xdr:cNvSpPr>
      </xdr:nvSpPr>
      <xdr:spPr bwMode="auto">
        <a:xfrm>
          <a:off x="3223260" y="171450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5284" name="Text Box 2">
          <a:extLst>
            <a:ext uri="{FF2B5EF4-FFF2-40B4-BE49-F238E27FC236}">
              <a16:creationId xmlns:a16="http://schemas.microsoft.com/office/drawing/2014/main" id="{5AC187D3-8569-8DA3-66FA-F31FBB739615}"/>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5285" name="Text Box 2">
          <a:extLst>
            <a:ext uri="{FF2B5EF4-FFF2-40B4-BE49-F238E27FC236}">
              <a16:creationId xmlns:a16="http://schemas.microsoft.com/office/drawing/2014/main" id="{2F1A97D4-70D3-CBC2-5074-EE1AB8153FA1}"/>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5286" name="Text Box 2">
          <a:extLst>
            <a:ext uri="{FF2B5EF4-FFF2-40B4-BE49-F238E27FC236}">
              <a16:creationId xmlns:a16="http://schemas.microsoft.com/office/drawing/2014/main" id="{B4744159-90E2-00F4-BF2C-36FE3C352DFA}"/>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5287" name="Text Box 6">
          <a:extLst>
            <a:ext uri="{FF2B5EF4-FFF2-40B4-BE49-F238E27FC236}">
              <a16:creationId xmlns:a16="http://schemas.microsoft.com/office/drawing/2014/main" id="{2B376B1C-645B-858E-5B9B-A3C8E4A7CAE0}"/>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8</xdr:row>
      <xdr:rowOff>0</xdr:rowOff>
    </xdr:to>
    <xdr:sp macro="" textlink="">
      <xdr:nvSpPr>
        <xdr:cNvPr id="2475288" name="Text Box 2">
          <a:extLst>
            <a:ext uri="{FF2B5EF4-FFF2-40B4-BE49-F238E27FC236}">
              <a16:creationId xmlns:a16="http://schemas.microsoft.com/office/drawing/2014/main" id="{D8FE01FD-DA31-985A-A3A5-4565B16AB59C}"/>
            </a:ext>
          </a:extLst>
        </xdr:cNvPr>
        <xdr:cNvSpPr txBox="1">
          <a:spLocks noChangeArrowheads="1"/>
        </xdr:cNvSpPr>
      </xdr:nvSpPr>
      <xdr:spPr bwMode="auto">
        <a:xfrm>
          <a:off x="3223260" y="1714500"/>
          <a:ext cx="9144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8</xdr:row>
      <xdr:rowOff>0</xdr:rowOff>
    </xdr:to>
    <xdr:sp macro="" textlink="">
      <xdr:nvSpPr>
        <xdr:cNvPr id="2475289" name="Text Box 2">
          <a:extLst>
            <a:ext uri="{FF2B5EF4-FFF2-40B4-BE49-F238E27FC236}">
              <a16:creationId xmlns:a16="http://schemas.microsoft.com/office/drawing/2014/main" id="{4DDB1EB3-74DD-4DF1-5393-99915E6909A2}"/>
            </a:ext>
          </a:extLst>
        </xdr:cNvPr>
        <xdr:cNvSpPr txBox="1">
          <a:spLocks noChangeArrowheads="1"/>
        </xdr:cNvSpPr>
      </xdr:nvSpPr>
      <xdr:spPr bwMode="auto">
        <a:xfrm>
          <a:off x="3223260" y="171450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99060</xdr:colOff>
      <xdr:row>6</xdr:row>
      <xdr:rowOff>0</xdr:rowOff>
    </xdr:from>
    <xdr:to>
      <xdr:col>33</xdr:col>
      <xdr:colOff>0</xdr:colOff>
      <xdr:row>8</xdr:row>
      <xdr:rowOff>0</xdr:rowOff>
    </xdr:to>
    <xdr:sp macro="" textlink="">
      <xdr:nvSpPr>
        <xdr:cNvPr id="2475290" name="Text Box 2">
          <a:extLst>
            <a:ext uri="{FF2B5EF4-FFF2-40B4-BE49-F238E27FC236}">
              <a16:creationId xmlns:a16="http://schemas.microsoft.com/office/drawing/2014/main" id="{2D149DD8-5E5F-233A-2870-30B1B7B51398}"/>
            </a:ext>
          </a:extLst>
        </xdr:cNvPr>
        <xdr:cNvSpPr txBox="1">
          <a:spLocks noChangeArrowheads="1"/>
        </xdr:cNvSpPr>
      </xdr:nvSpPr>
      <xdr:spPr bwMode="auto">
        <a:xfrm>
          <a:off x="7947660" y="1714500"/>
          <a:ext cx="16002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91" name="Text Box 6">
          <a:extLst>
            <a:ext uri="{FF2B5EF4-FFF2-40B4-BE49-F238E27FC236}">
              <a16:creationId xmlns:a16="http://schemas.microsoft.com/office/drawing/2014/main" id="{916AA6BD-46AB-5B21-BA2E-DE61EEAD791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92" name="Text Box 2">
          <a:extLst>
            <a:ext uri="{FF2B5EF4-FFF2-40B4-BE49-F238E27FC236}">
              <a16:creationId xmlns:a16="http://schemas.microsoft.com/office/drawing/2014/main" id="{A717A2BD-E61B-91E4-7558-46532CF855B1}"/>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93" name="Text Box 2">
          <a:extLst>
            <a:ext uri="{FF2B5EF4-FFF2-40B4-BE49-F238E27FC236}">
              <a16:creationId xmlns:a16="http://schemas.microsoft.com/office/drawing/2014/main" id="{CCEE3FAB-30E0-1058-E6A7-A69214EA237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94" name="Text Box 2">
          <a:extLst>
            <a:ext uri="{FF2B5EF4-FFF2-40B4-BE49-F238E27FC236}">
              <a16:creationId xmlns:a16="http://schemas.microsoft.com/office/drawing/2014/main" id="{2E89026B-12C6-A596-1E4E-936FABD9606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95" name="Text Box 2">
          <a:extLst>
            <a:ext uri="{FF2B5EF4-FFF2-40B4-BE49-F238E27FC236}">
              <a16:creationId xmlns:a16="http://schemas.microsoft.com/office/drawing/2014/main" id="{8989D28B-DC5E-9552-C242-DCEF1A88CED2}"/>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96" name="Text Box 2">
          <a:extLst>
            <a:ext uri="{FF2B5EF4-FFF2-40B4-BE49-F238E27FC236}">
              <a16:creationId xmlns:a16="http://schemas.microsoft.com/office/drawing/2014/main" id="{9BF60FAD-15C6-6FED-6082-ECC9AB13BAF0}"/>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97" name="Text Box 6">
          <a:extLst>
            <a:ext uri="{FF2B5EF4-FFF2-40B4-BE49-F238E27FC236}">
              <a16:creationId xmlns:a16="http://schemas.microsoft.com/office/drawing/2014/main" id="{ED93DE91-83CD-3379-704F-DF56671EF75A}"/>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298" name="Text Box 2">
          <a:extLst>
            <a:ext uri="{FF2B5EF4-FFF2-40B4-BE49-F238E27FC236}">
              <a16:creationId xmlns:a16="http://schemas.microsoft.com/office/drawing/2014/main" id="{A0BEBFE4-EA93-DAB3-3A26-AB904B54C777}"/>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299" name="Text Box 2">
          <a:extLst>
            <a:ext uri="{FF2B5EF4-FFF2-40B4-BE49-F238E27FC236}">
              <a16:creationId xmlns:a16="http://schemas.microsoft.com/office/drawing/2014/main" id="{B52A07A5-6F9F-6B7D-6569-16AE141105F7}"/>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00" name="Text Box 2">
          <a:extLst>
            <a:ext uri="{FF2B5EF4-FFF2-40B4-BE49-F238E27FC236}">
              <a16:creationId xmlns:a16="http://schemas.microsoft.com/office/drawing/2014/main" id="{4C160ABB-066B-D890-E5EF-54F0D650A2E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01" name="Text Box 2">
          <a:extLst>
            <a:ext uri="{FF2B5EF4-FFF2-40B4-BE49-F238E27FC236}">
              <a16:creationId xmlns:a16="http://schemas.microsoft.com/office/drawing/2014/main" id="{7968E739-3936-BF8E-514E-25669CA691F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02" name="Text Box 6">
          <a:extLst>
            <a:ext uri="{FF2B5EF4-FFF2-40B4-BE49-F238E27FC236}">
              <a16:creationId xmlns:a16="http://schemas.microsoft.com/office/drawing/2014/main" id="{12DD65CE-B7E3-9909-175B-07B09681E60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03" name="Text Box 2">
          <a:extLst>
            <a:ext uri="{FF2B5EF4-FFF2-40B4-BE49-F238E27FC236}">
              <a16:creationId xmlns:a16="http://schemas.microsoft.com/office/drawing/2014/main" id="{5D1EAFB4-C774-120C-F114-5FF787B18A0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04" name="Text Box 2">
          <a:extLst>
            <a:ext uri="{FF2B5EF4-FFF2-40B4-BE49-F238E27FC236}">
              <a16:creationId xmlns:a16="http://schemas.microsoft.com/office/drawing/2014/main" id="{DA68AA39-038D-7DA4-7F07-817EDA866498}"/>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05" name="Text Box 2">
          <a:extLst>
            <a:ext uri="{FF2B5EF4-FFF2-40B4-BE49-F238E27FC236}">
              <a16:creationId xmlns:a16="http://schemas.microsoft.com/office/drawing/2014/main" id="{CA338778-236E-1945-63D6-B8D69E12421E}"/>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06" name="Text Box 2">
          <a:extLst>
            <a:ext uri="{FF2B5EF4-FFF2-40B4-BE49-F238E27FC236}">
              <a16:creationId xmlns:a16="http://schemas.microsoft.com/office/drawing/2014/main" id="{C703C349-C017-837A-0D7B-6263C6A6BB4B}"/>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07" name="Text Box 6">
          <a:extLst>
            <a:ext uri="{FF2B5EF4-FFF2-40B4-BE49-F238E27FC236}">
              <a16:creationId xmlns:a16="http://schemas.microsoft.com/office/drawing/2014/main" id="{6B7889A2-2061-E34C-DF4E-55B57526EE4C}"/>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08" name="Text Box 2">
          <a:extLst>
            <a:ext uri="{FF2B5EF4-FFF2-40B4-BE49-F238E27FC236}">
              <a16:creationId xmlns:a16="http://schemas.microsoft.com/office/drawing/2014/main" id="{C9BF3A75-4B38-7725-A969-B46E28E879E4}"/>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09" name="Text Box 2">
          <a:extLst>
            <a:ext uri="{FF2B5EF4-FFF2-40B4-BE49-F238E27FC236}">
              <a16:creationId xmlns:a16="http://schemas.microsoft.com/office/drawing/2014/main" id="{FB533D4B-949A-45CC-DF85-BC3BB6E642CD}"/>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10" name="Text Box 2">
          <a:extLst>
            <a:ext uri="{FF2B5EF4-FFF2-40B4-BE49-F238E27FC236}">
              <a16:creationId xmlns:a16="http://schemas.microsoft.com/office/drawing/2014/main" id="{D48E41B4-AA19-9D0E-CA09-CF31C4A59426}"/>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11" name="Text Box 2">
          <a:extLst>
            <a:ext uri="{FF2B5EF4-FFF2-40B4-BE49-F238E27FC236}">
              <a16:creationId xmlns:a16="http://schemas.microsoft.com/office/drawing/2014/main" id="{CF72A9AE-5051-D1B0-071B-2E5F72C32449}"/>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12" name="Text Box 2">
          <a:extLst>
            <a:ext uri="{FF2B5EF4-FFF2-40B4-BE49-F238E27FC236}">
              <a16:creationId xmlns:a16="http://schemas.microsoft.com/office/drawing/2014/main" id="{3B0ECAB2-321A-81F3-C4BD-A9B06E9C32C5}"/>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91440</xdr:colOff>
      <xdr:row>7</xdr:row>
      <xdr:rowOff>0</xdr:rowOff>
    </xdr:to>
    <xdr:sp macro="" textlink="">
      <xdr:nvSpPr>
        <xdr:cNvPr id="2475313" name="Text Box 6">
          <a:extLst>
            <a:ext uri="{FF2B5EF4-FFF2-40B4-BE49-F238E27FC236}">
              <a16:creationId xmlns:a16="http://schemas.microsoft.com/office/drawing/2014/main" id="{0988146D-77FF-1AE5-5E3E-36E55F9F1CF3}"/>
            </a:ext>
          </a:extLst>
        </xdr:cNvPr>
        <xdr:cNvSpPr txBox="1">
          <a:spLocks noChangeArrowheads="1"/>
        </xdr:cNvSpPr>
      </xdr:nvSpPr>
      <xdr:spPr bwMode="auto">
        <a:xfrm>
          <a:off x="3223260" y="171450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14" name="Text Box 2">
          <a:extLst>
            <a:ext uri="{FF2B5EF4-FFF2-40B4-BE49-F238E27FC236}">
              <a16:creationId xmlns:a16="http://schemas.microsoft.com/office/drawing/2014/main" id="{1F4CBE1B-7777-CC9F-F20B-70EEBCE48CA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15" name="Text Box 2">
          <a:extLst>
            <a:ext uri="{FF2B5EF4-FFF2-40B4-BE49-F238E27FC236}">
              <a16:creationId xmlns:a16="http://schemas.microsoft.com/office/drawing/2014/main" id="{290D6501-EF6E-B6EE-FB93-690C719CF838}"/>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16" name="Text Box 2">
          <a:extLst>
            <a:ext uri="{FF2B5EF4-FFF2-40B4-BE49-F238E27FC236}">
              <a16:creationId xmlns:a16="http://schemas.microsoft.com/office/drawing/2014/main" id="{EC94DB8F-422B-A208-71C7-DBDEDE661505}"/>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17" name="Text Box 2">
          <a:extLst>
            <a:ext uri="{FF2B5EF4-FFF2-40B4-BE49-F238E27FC236}">
              <a16:creationId xmlns:a16="http://schemas.microsoft.com/office/drawing/2014/main" id="{F0CC338B-7C73-45CF-B20F-B164087674C6}"/>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18" name="Text Box 2">
          <a:extLst>
            <a:ext uri="{FF2B5EF4-FFF2-40B4-BE49-F238E27FC236}">
              <a16:creationId xmlns:a16="http://schemas.microsoft.com/office/drawing/2014/main" id="{F5D7CD20-3BE1-42DC-979B-DBA36C0C0F5D}"/>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19" name="Text Box 2">
          <a:extLst>
            <a:ext uri="{FF2B5EF4-FFF2-40B4-BE49-F238E27FC236}">
              <a16:creationId xmlns:a16="http://schemas.microsoft.com/office/drawing/2014/main" id="{57D3F8A1-191B-0D50-6BA0-6AB049CF88EA}"/>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20" name="Text Box 2">
          <a:extLst>
            <a:ext uri="{FF2B5EF4-FFF2-40B4-BE49-F238E27FC236}">
              <a16:creationId xmlns:a16="http://schemas.microsoft.com/office/drawing/2014/main" id="{A247E04E-53DE-BBF7-9422-DDB4AEA401BA}"/>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21" name="Text Box 2">
          <a:extLst>
            <a:ext uri="{FF2B5EF4-FFF2-40B4-BE49-F238E27FC236}">
              <a16:creationId xmlns:a16="http://schemas.microsoft.com/office/drawing/2014/main" id="{B7393909-DC3D-E17F-653C-118B9125CF9B}"/>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22" name="Text Box 2">
          <a:extLst>
            <a:ext uri="{FF2B5EF4-FFF2-40B4-BE49-F238E27FC236}">
              <a16:creationId xmlns:a16="http://schemas.microsoft.com/office/drawing/2014/main" id="{68D8A7B9-32C7-DDBD-3DF1-537A0280420C}"/>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23" name="Text Box 2">
          <a:extLst>
            <a:ext uri="{FF2B5EF4-FFF2-40B4-BE49-F238E27FC236}">
              <a16:creationId xmlns:a16="http://schemas.microsoft.com/office/drawing/2014/main" id="{7AE66409-4FA0-B0A8-EDDD-0316B915865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24" name="Text Box 2">
          <a:extLst>
            <a:ext uri="{FF2B5EF4-FFF2-40B4-BE49-F238E27FC236}">
              <a16:creationId xmlns:a16="http://schemas.microsoft.com/office/drawing/2014/main" id="{B9229DD7-D3B6-852F-CD3E-261725197038}"/>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25" name="Text Box 2">
          <a:extLst>
            <a:ext uri="{FF2B5EF4-FFF2-40B4-BE49-F238E27FC236}">
              <a16:creationId xmlns:a16="http://schemas.microsoft.com/office/drawing/2014/main" id="{427F296F-3F99-4351-3AC0-2CE0B209A55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26" name="Text Box 2">
          <a:extLst>
            <a:ext uri="{FF2B5EF4-FFF2-40B4-BE49-F238E27FC236}">
              <a16:creationId xmlns:a16="http://schemas.microsoft.com/office/drawing/2014/main" id="{FF6E197D-D1AA-87A8-D3A8-B2CFB5BF82E6}"/>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27" name="Text Box 2">
          <a:extLst>
            <a:ext uri="{FF2B5EF4-FFF2-40B4-BE49-F238E27FC236}">
              <a16:creationId xmlns:a16="http://schemas.microsoft.com/office/drawing/2014/main" id="{20C050CC-8260-80CC-31C4-0F4DA58A914B}"/>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28" name="Text Box 2">
          <a:extLst>
            <a:ext uri="{FF2B5EF4-FFF2-40B4-BE49-F238E27FC236}">
              <a16:creationId xmlns:a16="http://schemas.microsoft.com/office/drawing/2014/main" id="{CF2E80A4-E2CF-A1F0-CE2A-AFAF7BA2D929}"/>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29" name="Text Box 2">
          <a:extLst>
            <a:ext uri="{FF2B5EF4-FFF2-40B4-BE49-F238E27FC236}">
              <a16:creationId xmlns:a16="http://schemas.microsoft.com/office/drawing/2014/main" id="{EAD119FF-AFB5-1D16-F2C5-48D93FD049EC}"/>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30" name="Text Box 2">
          <a:extLst>
            <a:ext uri="{FF2B5EF4-FFF2-40B4-BE49-F238E27FC236}">
              <a16:creationId xmlns:a16="http://schemas.microsoft.com/office/drawing/2014/main" id="{AB4301F1-597C-C2EE-0ABE-B394D171F150}"/>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31" name="Text Box 2">
          <a:extLst>
            <a:ext uri="{FF2B5EF4-FFF2-40B4-BE49-F238E27FC236}">
              <a16:creationId xmlns:a16="http://schemas.microsoft.com/office/drawing/2014/main" id="{CEAB95D3-997F-2D52-AF7D-F012FA36F3ED}"/>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32" name="Text Box 2">
          <a:extLst>
            <a:ext uri="{FF2B5EF4-FFF2-40B4-BE49-F238E27FC236}">
              <a16:creationId xmlns:a16="http://schemas.microsoft.com/office/drawing/2014/main" id="{5DE22D79-76FB-F40C-392F-034316AB5D3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33" name="Text Box 2">
          <a:extLst>
            <a:ext uri="{FF2B5EF4-FFF2-40B4-BE49-F238E27FC236}">
              <a16:creationId xmlns:a16="http://schemas.microsoft.com/office/drawing/2014/main" id="{CD6001BF-D379-6837-A378-768063D95FC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34" name="Text Box 2">
          <a:extLst>
            <a:ext uri="{FF2B5EF4-FFF2-40B4-BE49-F238E27FC236}">
              <a16:creationId xmlns:a16="http://schemas.microsoft.com/office/drawing/2014/main" id="{3B05E750-DB36-10C4-D5C3-0487037047E2}"/>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35" name="Text Box 2">
          <a:extLst>
            <a:ext uri="{FF2B5EF4-FFF2-40B4-BE49-F238E27FC236}">
              <a16:creationId xmlns:a16="http://schemas.microsoft.com/office/drawing/2014/main" id="{A92768DA-AFFF-FAC2-62AC-7B6B2DE16F9B}"/>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36" name="Text Box 2">
          <a:extLst>
            <a:ext uri="{FF2B5EF4-FFF2-40B4-BE49-F238E27FC236}">
              <a16:creationId xmlns:a16="http://schemas.microsoft.com/office/drawing/2014/main" id="{E56B3955-2301-BD63-6405-E96379B0A627}"/>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37" name="Text Box 2">
          <a:extLst>
            <a:ext uri="{FF2B5EF4-FFF2-40B4-BE49-F238E27FC236}">
              <a16:creationId xmlns:a16="http://schemas.microsoft.com/office/drawing/2014/main" id="{4A6E4C34-01B2-D526-0F53-AD86BDB5D63B}"/>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38" name="Text Box 2">
          <a:extLst>
            <a:ext uri="{FF2B5EF4-FFF2-40B4-BE49-F238E27FC236}">
              <a16:creationId xmlns:a16="http://schemas.microsoft.com/office/drawing/2014/main" id="{FCF56250-4F4F-DC7E-9BFF-8D019D793535}"/>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39" name="Text Box 2">
          <a:extLst>
            <a:ext uri="{FF2B5EF4-FFF2-40B4-BE49-F238E27FC236}">
              <a16:creationId xmlns:a16="http://schemas.microsoft.com/office/drawing/2014/main" id="{CE8FB859-0372-24F0-340F-48AB92BEADD4}"/>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40" name="Text Box 2">
          <a:extLst>
            <a:ext uri="{FF2B5EF4-FFF2-40B4-BE49-F238E27FC236}">
              <a16:creationId xmlns:a16="http://schemas.microsoft.com/office/drawing/2014/main" id="{5A8BD423-DCC3-99A8-AD4D-D215FB642F73}"/>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41" name="Text Box 2">
          <a:extLst>
            <a:ext uri="{FF2B5EF4-FFF2-40B4-BE49-F238E27FC236}">
              <a16:creationId xmlns:a16="http://schemas.microsoft.com/office/drawing/2014/main" id="{332F8CA2-02DE-B95C-6C18-194588CE1107}"/>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42" name="Text Box 2">
          <a:extLst>
            <a:ext uri="{FF2B5EF4-FFF2-40B4-BE49-F238E27FC236}">
              <a16:creationId xmlns:a16="http://schemas.microsoft.com/office/drawing/2014/main" id="{FC193CDD-DDAB-4FD8-1347-A408DB531705}"/>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43" name="Text Box 2">
          <a:extLst>
            <a:ext uri="{FF2B5EF4-FFF2-40B4-BE49-F238E27FC236}">
              <a16:creationId xmlns:a16="http://schemas.microsoft.com/office/drawing/2014/main" id="{547FF9AA-77E0-B574-8CB2-1E910A0B17E7}"/>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44" name="Text Box 2">
          <a:extLst>
            <a:ext uri="{FF2B5EF4-FFF2-40B4-BE49-F238E27FC236}">
              <a16:creationId xmlns:a16="http://schemas.microsoft.com/office/drawing/2014/main" id="{FCB2A9E4-0F60-E535-5697-0F0B16970451}"/>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45" name="Text Box 2">
          <a:extLst>
            <a:ext uri="{FF2B5EF4-FFF2-40B4-BE49-F238E27FC236}">
              <a16:creationId xmlns:a16="http://schemas.microsoft.com/office/drawing/2014/main" id="{34C6BFB0-137D-2AD6-26BD-21A7762EABC5}"/>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46" name="Text Box 2">
          <a:extLst>
            <a:ext uri="{FF2B5EF4-FFF2-40B4-BE49-F238E27FC236}">
              <a16:creationId xmlns:a16="http://schemas.microsoft.com/office/drawing/2014/main" id="{CC554624-B10A-2120-377E-492AFC813692}"/>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47" name="Text Box 2">
          <a:extLst>
            <a:ext uri="{FF2B5EF4-FFF2-40B4-BE49-F238E27FC236}">
              <a16:creationId xmlns:a16="http://schemas.microsoft.com/office/drawing/2014/main" id="{F9FD8302-2EF4-64A8-3DFC-E8C1B1E9BA7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48" name="Text Box 2">
          <a:extLst>
            <a:ext uri="{FF2B5EF4-FFF2-40B4-BE49-F238E27FC236}">
              <a16:creationId xmlns:a16="http://schemas.microsoft.com/office/drawing/2014/main" id="{3BA3BF5B-C3C3-ABB4-DA3F-DF61942BE362}"/>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49" name="Text Box 2">
          <a:extLst>
            <a:ext uri="{FF2B5EF4-FFF2-40B4-BE49-F238E27FC236}">
              <a16:creationId xmlns:a16="http://schemas.microsoft.com/office/drawing/2014/main" id="{81E5FE49-A601-2AC4-04CF-7106F81138A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50" name="Text Box 2">
          <a:extLst>
            <a:ext uri="{FF2B5EF4-FFF2-40B4-BE49-F238E27FC236}">
              <a16:creationId xmlns:a16="http://schemas.microsoft.com/office/drawing/2014/main" id="{187CAA50-149E-48CC-B17F-240222E331B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51" name="Text Box 2">
          <a:extLst>
            <a:ext uri="{FF2B5EF4-FFF2-40B4-BE49-F238E27FC236}">
              <a16:creationId xmlns:a16="http://schemas.microsoft.com/office/drawing/2014/main" id="{7763C2FC-55C5-86F3-EA0E-C03D71CBA829}"/>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52" name="Text Box 2">
          <a:extLst>
            <a:ext uri="{FF2B5EF4-FFF2-40B4-BE49-F238E27FC236}">
              <a16:creationId xmlns:a16="http://schemas.microsoft.com/office/drawing/2014/main" id="{F7815555-4F99-E863-2894-5620B4AC64F7}"/>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53" name="Text Box 2">
          <a:extLst>
            <a:ext uri="{FF2B5EF4-FFF2-40B4-BE49-F238E27FC236}">
              <a16:creationId xmlns:a16="http://schemas.microsoft.com/office/drawing/2014/main" id="{49D974D0-38A0-BF17-D643-2EE3DBDE00C7}"/>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54" name="Text Box 2">
          <a:extLst>
            <a:ext uri="{FF2B5EF4-FFF2-40B4-BE49-F238E27FC236}">
              <a16:creationId xmlns:a16="http://schemas.microsoft.com/office/drawing/2014/main" id="{8B7465A6-BC03-1019-97C7-421F1D7B46B4}"/>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55" name="Text Box 2">
          <a:extLst>
            <a:ext uri="{FF2B5EF4-FFF2-40B4-BE49-F238E27FC236}">
              <a16:creationId xmlns:a16="http://schemas.microsoft.com/office/drawing/2014/main" id="{E3FF856C-2E65-E1CC-86F1-EE3D58D40F7B}"/>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56" name="Text Box 2">
          <a:extLst>
            <a:ext uri="{FF2B5EF4-FFF2-40B4-BE49-F238E27FC236}">
              <a16:creationId xmlns:a16="http://schemas.microsoft.com/office/drawing/2014/main" id="{6D67D6F1-0F91-D4A4-8DBF-07604F938BC9}"/>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57" name="Text Box 2">
          <a:extLst>
            <a:ext uri="{FF2B5EF4-FFF2-40B4-BE49-F238E27FC236}">
              <a16:creationId xmlns:a16="http://schemas.microsoft.com/office/drawing/2014/main" id="{30208557-8D39-1C43-733F-6FA2786144DC}"/>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58" name="Text Box 2">
          <a:extLst>
            <a:ext uri="{FF2B5EF4-FFF2-40B4-BE49-F238E27FC236}">
              <a16:creationId xmlns:a16="http://schemas.microsoft.com/office/drawing/2014/main" id="{8A44B97B-95AB-90F3-4292-4F2232782512}"/>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59" name="Text Box 2">
          <a:extLst>
            <a:ext uri="{FF2B5EF4-FFF2-40B4-BE49-F238E27FC236}">
              <a16:creationId xmlns:a16="http://schemas.microsoft.com/office/drawing/2014/main" id="{04A1014D-5C50-829E-CB0B-D2386FD1CB1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60" name="Text Box 2">
          <a:extLst>
            <a:ext uri="{FF2B5EF4-FFF2-40B4-BE49-F238E27FC236}">
              <a16:creationId xmlns:a16="http://schemas.microsoft.com/office/drawing/2014/main" id="{81B7D1DB-652D-1FE7-EF4B-8AB26652BEC2}"/>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61" name="Text Box 2">
          <a:extLst>
            <a:ext uri="{FF2B5EF4-FFF2-40B4-BE49-F238E27FC236}">
              <a16:creationId xmlns:a16="http://schemas.microsoft.com/office/drawing/2014/main" id="{BD6B896F-1AB1-E6F8-7EC3-A716EE78B829}"/>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62" name="Text Box 2">
          <a:extLst>
            <a:ext uri="{FF2B5EF4-FFF2-40B4-BE49-F238E27FC236}">
              <a16:creationId xmlns:a16="http://schemas.microsoft.com/office/drawing/2014/main" id="{9FA33EDE-3E20-9931-B0D7-948C99F556E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63" name="Text Box 2">
          <a:extLst>
            <a:ext uri="{FF2B5EF4-FFF2-40B4-BE49-F238E27FC236}">
              <a16:creationId xmlns:a16="http://schemas.microsoft.com/office/drawing/2014/main" id="{ED4125D3-084D-CF11-77FE-A2DC1E7B040C}"/>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64" name="Text Box 2">
          <a:extLst>
            <a:ext uri="{FF2B5EF4-FFF2-40B4-BE49-F238E27FC236}">
              <a16:creationId xmlns:a16="http://schemas.microsoft.com/office/drawing/2014/main" id="{4B87D6F3-3588-4D73-9B41-1A764A6111B3}"/>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65" name="Text Box 2">
          <a:extLst>
            <a:ext uri="{FF2B5EF4-FFF2-40B4-BE49-F238E27FC236}">
              <a16:creationId xmlns:a16="http://schemas.microsoft.com/office/drawing/2014/main" id="{26440E0F-8A21-18B1-5885-AFB2B92F7F54}"/>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66" name="Text Box 2">
          <a:extLst>
            <a:ext uri="{FF2B5EF4-FFF2-40B4-BE49-F238E27FC236}">
              <a16:creationId xmlns:a16="http://schemas.microsoft.com/office/drawing/2014/main" id="{8EC8AAC7-2C6B-5267-9B06-25BE27CF4BE4}"/>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67" name="Text Box 2">
          <a:extLst>
            <a:ext uri="{FF2B5EF4-FFF2-40B4-BE49-F238E27FC236}">
              <a16:creationId xmlns:a16="http://schemas.microsoft.com/office/drawing/2014/main" id="{BD65CDEC-F1A2-8E6F-A126-9519C7A8070F}"/>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68" name="Text Box 2">
          <a:extLst>
            <a:ext uri="{FF2B5EF4-FFF2-40B4-BE49-F238E27FC236}">
              <a16:creationId xmlns:a16="http://schemas.microsoft.com/office/drawing/2014/main" id="{B743BBC2-D53D-5B62-90A5-C0DC4FBC2BB8}"/>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69" name="Text Box 2">
          <a:extLst>
            <a:ext uri="{FF2B5EF4-FFF2-40B4-BE49-F238E27FC236}">
              <a16:creationId xmlns:a16="http://schemas.microsoft.com/office/drawing/2014/main" id="{3E0D1A3C-4C6D-66DB-12E2-08515AA94EE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70" name="Text Box 2">
          <a:extLst>
            <a:ext uri="{FF2B5EF4-FFF2-40B4-BE49-F238E27FC236}">
              <a16:creationId xmlns:a16="http://schemas.microsoft.com/office/drawing/2014/main" id="{5F340C72-BD1C-F3DE-17B3-AD3558BD536B}"/>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71" name="Text Box 2">
          <a:extLst>
            <a:ext uri="{FF2B5EF4-FFF2-40B4-BE49-F238E27FC236}">
              <a16:creationId xmlns:a16="http://schemas.microsoft.com/office/drawing/2014/main" id="{F46B3756-BAE2-3544-F572-8A1553161A7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72" name="Text Box 2">
          <a:extLst>
            <a:ext uri="{FF2B5EF4-FFF2-40B4-BE49-F238E27FC236}">
              <a16:creationId xmlns:a16="http://schemas.microsoft.com/office/drawing/2014/main" id="{A0BEE320-1A83-7207-C1DF-9B0120B76F55}"/>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73" name="Text Box 2">
          <a:extLst>
            <a:ext uri="{FF2B5EF4-FFF2-40B4-BE49-F238E27FC236}">
              <a16:creationId xmlns:a16="http://schemas.microsoft.com/office/drawing/2014/main" id="{1EA78E4F-A527-B779-B1EF-6C2B61432140}"/>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74" name="Text Box 2">
          <a:extLst>
            <a:ext uri="{FF2B5EF4-FFF2-40B4-BE49-F238E27FC236}">
              <a16:creationId xmlns:a16="http://schemas.microsoft.com/office/drawing/2014/main" id="{270D76F4-9A87-5A84-2A79-A1FCAF7212CE}"/>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75" name="Text Box 2">
          <a:extLst>
            <a:ext uri="{FF2B5EF4-FFF2-40B4-BE49-F238E27FC236}">
              <a16:creationId xmlns:a16="http://schemas.microsoft.com/office/drawing/2014/main" id="{8420728C-C449-13D3-D5D5-95A0C701370F}"/>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0</xdr:rowOff>
    </xdr:to>
    <xdr:sp macro="" textlink="">
      <xdr:nvSpPr>
        <xdr:cNvPr id="2475376" name="Text Box 2">
          <a:extLst>
            <a:ext uri="{FF2B5EF4-FFF2-40B4-BE49-F238E27FC236}">
              <a16:creationId xmlns:a16="http://schemas.microsoft.com/office/drawing/2014/main" id="{9DB7CAF0-C7E8-E051-14C4-7A0CCF16E016}"/>
            </a:ext>
          </a:extLst>
        </xdr:cNvPr>
        <xdr:cNvSpPr txBox="1">
          <a:spLocks noChangeArrowheads="1"/>
        </xdr:cNvSpPr>
      </xdr:nvSpPr>
      <xdr:spPr bwMode="auto">
        <a:xfrm>
          <a:off x="3223260" y="171450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77" name="Text Box 2">
          <a:extLst>
            <a:ext uri="{FF2B5EF4-FFF2-40B4-BE49-F238E27FC236}">
              <a16:creationId xmlns:a16="http://schemas.microsoft.com/office/drawing/2014/main" id="{7A53B771-826B-7569-F83E-95C9881D31B1}"/>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xdr:row>
      <xdr:rowOff>0</xdr:rowOff>
    </xdr:from>
    <xdr:to>
      <xdr:col>13</xdr:col>
      <xdr:colOff>15240</xdr:colOff>
      <xdr:row>7</xdr:row>
      <xdr:rowOff>91440</xdr:rowOff>
    </xdr:to>
    <xdr:sp macro="" textlink="">
      <xdr:nvSpPr>
        <xdr:cNvPr id="2475378" name="Text Box 2">
          <a:extLst>
            <a:ext uri="{FF2B5EF4-FFF2-40B4-BE49-F238E27FC236}">
              <a16:creationId xmlns:a16="http://schemas.microsoft.com/office/drawing/2014/main" id="{73037BDC-C5E3-51DA-B755-8D5D19CFC719}"/>
            </a:ext>
          </a:extLst>
        </xdr:cNvPr>
        <xdr:cNvSpPr txBox="1">
          <a:spLocks noChangeArrowheads="1"/>
        </xdr:cNvSpPr>
      </xdr:nvSpPr>
      <xdr:spPr bwMode="auto">
        <a:xfrm>
          <a:off x="3223260" y="171450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79" name="Text Box 2">
          <a:extLst>
            <a:ext uri="{FF2B5EF4-FFF2-40B4-BE49-F238E27FC236}">
              <a16:creationId xmlns:a16="http://schemas.microsoft.com/office/drawing/2014/main" id="{F4B39C2D-0A6C-9FCB-26E6-07DECCB56563}"/>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80" name="Text Box 6">
          <a:extLst>
            <a:ext uri="{FF2B5EF4-FFF2-40B4-BE49-F238E27FC236}">
              <a16:creationId xmlns:a16="http://schemas.microsoft.com/office/drawing/2014/main" id="{F96E22E7-7994-04A6-9B10-256110DDF3C2}"/>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81" name="Text Box 2">
          <a:extLst>
            <a:ext uri="{FF2B5EF4-FFF2-40B4-BE49-F238E27FC236}">
              <a16:creationId xmlns:a16="http://schemas.microsoft.com/office/drawing/2014/main" id="{91BC4E5B-9B15-5030-C7A4-C0420FA7A2E6}"/>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82" name="Text Box 2">
          <a:extLst>
            <a:ext uri="{FF2B5EF4-FFF2-40B4-BE49-F238E27FC236}">
              <a16:creationId xmlns:a16="http://schemas.microsoft.com/office/drawing/2014/main" id="{59EBB1A4-F581-A1DC-C32D-C329F8425D01}"/>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83" name="Text Box 2">
          <a:extLst>
            <a:ext uri="{FF2B5EF4-FFF2-40B4-BE49-F238E27FC236}">
              <a16:creationId xmlns:a16="http://schemas.microsoft.com/office/drawing/2014/main" id="{275BDACF-9B57-0E5C-F739-C6994ECCE7F0}"/>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84" name="Text Box 2">
          <a:extLst>
            <a:ext uri="{FF2B5EF4-FFF2-40B4-BE49-F238E27FC236}">
              <a16:creationId xmlns:a16="http://schemas.microsoft.com/office/drawing/2014/main" id="{02C196A7-AD07-0AC8-DE5C-7FB5C1DDED85}"/>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85" name="Text Box 6">
          <a:extLst>
            <a:ext uri="{FF2B5EF4-FFF2-40B4-BE49-F238E27FC236}">
              <a16:creationId xmlns:a16="http://schemas.microsoft.com/office/drawing/2014/main" id="{F181C32D-135D-0FDE-81FA-1F1DFF751643}"/>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86" name="Text Box 2">
          <a:extLst>
            <a:ext uri="{FF2B5EF4-FFF2-40B4-BE49-F238E27FC236}">
              <a16:creationId xmlns:a16="http://schemas.microsoft.com/office/drawing/2014/main" id="{E1E6708A-5C02-808E-B6BE-E1713E090F9C}"/>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67</xdr:row>
      <xdr:rowOff>0</xdr:rowOff>
    </xdr:to>
    <xdr:sp macro="" textlink="">
      <xdr:nvSpPr>
        <xdr:cNvPr id="2475387" name="Text Box 2">
          <a:extLst>
            <a:ext uri="{FF2B5EF4-FFF2-40B4-BE49-F238E27FC236}">
              <a16:creationId xmlns:a16="http://schemas.microsoft.com/office/drawing/2014/main" id="{C104FF01-E1BB-4E11-560A-26E79884227E}"/>
            </a:ext>
          </a:extLst>
        </xdr:cNvPr>
        <xdr:cNvSpPr txBox="1">
          <a:spLocks noChangeArrowheads="1"/>
        </xdr:cNvSpPr>
      </xdr:nvSpPr>
      <xdr:spPr bwMode="auto">
        <a:xfrm>
          <a:off x="3223260" y="127787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88" name="Text Box 2">
          <a:extLst>
            <a:ext uri="{FF2B5EF4-FFF2-40B4-BE49-F238E27FC236}">
              <a16:creationId xmlns:a16="http://schemas.microsoft.com/office/drawing/2014/main" id="{0C8B9444-AC0F-AFC4-0076-8955C66AA445}"/>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89" name="Text Box 2">
          <a:extLst>
            <a:ext uri="{FF2B5EF4-FFF2-40B4-BE49-F238E27FC236}">
              <a16:creationId xmlns:a16="http://schemas.microsoft.com/office/drawing/2014/main" id="{F86A0B74-1FEC-F9E1-5155-88B30EF450CA}"/>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90" name="Text Box 2">
          <a:extLst>
            <a:ext uri="{FF2B5EF4-FFF2-40B4-BE49-F238E27FC236}">
              <a16:creationId xmlns:a16="http://schemas.microsoft.com/office/drawing/2014/main" id="{23EA7444-0880-FE34-68DE-5C1C336F28ED}"/>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91" name="Text Box 6">
          <a:extLst>
            <a:ext uri="{FF2B5EF4-FFF2-40B4-BE49-F238E27FC236}">
              <a16:creationId xmlns:a16="http://schemas.microsoft.com/office/drawing/2014/main" id="{DF4BAAD5-5CEB-4F95-FCEF-3D64B2196083}"/>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392" name="Text Box 2">
          <a:extLst>
            <a:ext uri="{FF2B5EF4-FFF2-40B4-BE49-F238E27FC236}">
              <a16:creationId xmlns:a16="http://schemas.microsoft.com/office/drawing/2014/main" id="{2949DC16-0324-9F12-C621-B4F4E419F6A9}"/>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67</xdr:row>
      <xdr:rowOff>0</xdr:rowOff>
    </xdr:to>
    <xdr:sp macro="" textlink="">
      <xdr:nvSpPr>
        <xdr:cNvPr id="2475393" name="Text Box 2">
          <a:extLst>
            <a:ext uri="{FF2B5EF4-FFF2-40B4-BE49-F238E27FC236}">
              <a16:creationId xmlns:a16="http://schemas.microsoft.com/office/drawing/2014/main" id="{3B21F2AB-426C-4311-1D13-492BB0663A33}"/>
            </a:ext>
          </a:extLst>
        </xdr:cNvPr>
        <xdr:cNvSpPr txBox="1">
          <a:spLocks noChangeArrowheads="1"/>
        </xdr:cNvSpPr>
      </xdr:nvSpPr>
      <xdr:spPr bwMode="auto">
        <a:xfrm>
          <a:off x="3223260" y="127787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99060</xdr:colOff>
      <xdr:row>68</xdr:row>
      <xdr:rowOff>7620</xdr:rowOff>
    </xdr:from>
    <xdr:to>
      <xdr:col>33</xdr:col>
      <xdr:colOff>0</xdr:colOff>
      <xdr:row>69</xdr:row>
      <xdr:rowOff>167640</xdr:rowOff>
    </xdr:to>
    <xdr:sp macro="" textlink="">
      <xdr:nvSpPr>
        <xdr:cNvPr id="2475394" name="Text Box 2">
          <a:extLst>
            <a:ext uri="{FF2B5EF4-FFF2-40B4-BE49-F238E27FC236}">
              <a16:creationId xmlns:a16="http://schemas.microsoft.com/office/drawing/2014/main" id="{BE680CFF-3F24-64EC-639C-98022B555124}"/>
            </a:ext>
          </a:extLst>
        </xdr:cNvPr>
        <xdr:cNvSpPr txBox="1">
          <a:spLocks noChangeArrowheads="1"/>
        </xdr:cNvSpPr>
      </xdr:nvSpPr>
      <xdr:spPr bwMode="auto">
        <a:xfrm>
          <a:off x="7947660" y="13357860"/>
          <a:ext cx="16002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15240</xdr:rowOff>
    </xdr:to>
    <xdr:sp macro="" textlink="">
      <xdr:nvSpPr>
        <xdr:cNvPr id="2475395" name="Text Box 2">
          <a:extLst>
            <a:ext uri="{FF2B5EF4-FFF2-40B4-BE49-F238E27FC236}">
              <a16:creationId xmlns:a16="http://schemas.microsoft.com/office/drawing/2014/main" id="{0EF21EB2-A94C-F1AB-84D3-3A3221308453}"/>
            </a:ext>
          </a:extLst>
        </xdr:cNvPr>
        <xdr:cNvSpPr txBox="1">
          <a:spLocks noChangeArrowheads="1"/>
        </xdr:cNvSpPr>
      </xdr:nvSpPr>
      <xdr:spPr bwMode="auto">
        <a:xfrm>
          <a:off x="3223260" y="127787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15240</xdr:rowOff>
    </xdr:to>
    <xdr:sp macro="" textlink="">
      <xdr:nvSpPr>
        <xdr:cNvPr id="2475396" name="Text Box 2">
          <a:extLst>
            <a:ext uri="{FF2B5EF4-FFF2-40B4-BE49-F238E27FC236}">
              <a16:creationId xmlns:a16="http://schemas.microsoft.com/office/drawing/2014/main" id="{3EF86D69-DDE7-E5B7-58C2-206D339AD942}"/>
            </a:ext>
          </a:extLst>
        </xdr:cNvPr>
        <xdr:cNvSpPr txBox="1">
          <a:spLocks noChangeArrowheads="1"/>
        </xdr:cNvSpPr>
      </xdr:nvSpPr>
      <xdr:spPr bwMode="auto">
        <a:xfrm>
          <a:off x="3223260" y="127787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15240</xdr:rowOff>
    </xdr:to>
    <xdr:sp macro="" textlink="">
      <xdr:nvSpPr>
        <xdr:cNvPr id="2475397" name="Text Box 2">
          <a:extLst>
            <a:ext uri="{FF2B5EF4-FFF2-40B4-BE49-F238E27FC236}">
              <a16:creationId xmlns:a16="http://schemas.microsoft.com/office/drawing/2014/main" id="{B31F5D6D-5A45-6DEB-7341-270981F086FE}"/>
            </a:ext>
          </a:extLst>
        </xdr:cNvPr>
        <xdr:cNvSpPr txBox="1">
          <a:spLocks noChangeArrowheads="1"/>
        </xdr:cNvSpPr>
      </xdr:nvSpPr>
      <xdr:spPr bwMode="auto">
        <a:xfrm>
          <a:off x="3223260" y="127787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15240</xdr:rowOff>
    </xdr:to>
    <xdr:sp macro="" textlink="">
      <xdr:nvSpPr>
        <xdr:cNvPr id="2475398" name="Text Box 2">
          <a:extLst>
            <a:ext uri="{FF2B5EF4-FFF2-40B4-BE49-F238E27FC236}">
              <a16:creationId xmlns:a16="http://schemas.microsoft.com/office/drawing/2014/main" id="{BC13EAA8-3042-9BDF-81F4-2C5D2F5F14AC}"/>
            </a:ext>
          </a:extLst>
        </xdr:cNvPr>
        <xdr:cNvSpPr txBox="1">
          <a:spLocks noChangeArrowheads="1"/>
        </xdr:cNvSpPr>
      </xdr:nvSpPr>
      <xdr:spPr bwMode="auto">
        <a:xfrm>
          <a:off x="3223260" y="127787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399" name="Text Box 2">
          <a:extLst>
            <a:ext uri="{FF2B5EF4-FFF2-40B4-BE49-F238E27FC236}">
              <a16:creationId xmlns:a16="http://schemas.microsoft.com/office/drawing/2014/main" id="{93B57D3F-8C78-DABF-9727-B66419B62743}"/>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00" name="Text Box 2">
          <a:extLst>
            <a:ext uri="{FF2B5EF4-FFF2-40B4-BE49-F238E27FC236}">
              <a16:creationId xmlns:a16="http://schemas.microsoft.com/office/drawing/2014/main" id="{BBDBC548-F7A4-A78B-7FA4-B4CB142251FA}"/>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01" name="Text Box 2">
          <a:extLst>
            <a:ext uri="{FF2B5EF4-FFF2-40B4-BE49-F238E27FC236}">
              <a16:creationId xmlns:a16="http://schemas.microsoft.com/office/drawing/2014/main" id="{D02F5FA9-B988-A59C-C977-2B63B2B040A0}"/>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02" name="Text Box 2">
          <a:extLst>
            <a:ext uri="{FF2B5EF4-FFF2-40B4-BE49-F238E27FC236}">
              <a16:creationId xmlns:a16="http://schemas.microsoft.com/office/drawing/2014/main" id="{985D1318-A6BC-00D2-A826-66F34EAB797F}"/>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03" name="Text Box 2">
          <a:extLst>
            <a:ext uri="{FF2B5EF4-FFF2-40B4-BE49-F238E27FC236}">
              <a16:creationId xmlns:a16="http://schemas.microsoft.com/office/drawing/2014/main" id="{1C428896-B42F-D6D6-A31F-6EA6A7650DB3}"/>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04" name="Text Box 2">
          <a:extLst>
            <a:ext uri="{FF2B5EF4-FFF2-40B4-BE49-F238E27FC236}">
              <a16:creationId xmlns:a16="http://schemas.microsoft.com/office/drawing/2014/main" id="{4A6F06CD-ED8E-A49D-EE65-65E9331573F5}"/>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05" name="Text Box 2">
          <a:extLst>
            <a:ext uri="{FF2B5EF4-FFF2-40B4-BE49-F238E27FC236}">
              <a16:creationId xmlns:a16="http://schemas.microsoft.com/office/drawing/2014/main" id="{8FDA904C-1C08-9AA5-3258-C315E1DF6DDD}"/>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06" name="Text Box 2">
          <a:extLst>
            <a:ext uri="{FF2B5EF4-FFF2-40B4-BE49-F238E27FC236}">
              <a16:creationId xmlns:a16="http://schemas.microsoft.com/office/drawing/2014/main" id="{D90B4C41-6DB0-1F7B-BD72-305C1EAFCFE1}"/>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07" name="Text Box 2">
          <a:extLst>
            <a:ext uri="{FF2B5EF4-FFF2-40B4-BE49-F238E27FC236}">
              <a16:creationId xmlns:a16="http://schemas.microsoft.com/office/drawing/2014/main" id="{89080829-E207-B58A-13C3-D01997335AB2}"/>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08" name="Text Box 2">
          <a:extLst>
            <a:ext uri="{FF2B5EF4-FFF2-40B4-BE49-F238E27FC236}">
              <a16:creationId xmlns:a16="http://schemas.microsoft.com/office/drawing/2014/main" id="{6F47A2D0-E261-C3D3-B2F7-7BD6FFC6C282}"/>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09" name="Text Box 2">
          <a:extLst>
            <a:ext uri="{FF2B5EF4-FFF2-40B4-BE49-F238E27FC236}">
              <a16:creationId xmlns:a16="http://schemas.microsoft.com/office/drawing/2014/main" id="{61537F82-A127-E85E-4FB4-E23B770B638B}"/>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10" name="Text Box 2">
          <a:extLst>
            <a:ext uri="{FF2B5EF4-FFF2-40B4-BE49-F238E27FC236}">
              <a16:creationId xmlns:a16="http://schemas.microsoft.com/office/drawing/2014/main" id="{05AB9D32-CAFD-33EB-FDA0-3211D102D235}"/>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11" name="Text Box 2">
          <a:extLst>
            <a:ext uri="{FF2B5EF4-FFF2-40B4-BE49-F238E27FC236}">
              <a16:creationId xmlns:a16="http://schemas.microsoft.com/office/drawing/2014/main" id="{8DCFB48B-B908-5141-2D13-0A8F971A1BA1}"/>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12" name="Text Box 2">
          <a:extLst>
            <a:ext uri="{FF2B5EF4-FFF2-40B4-BE49-F238E27FC236}">
              <a16:creationId xmlns:a16="http://schemas.microsoft.com/office/drawing/2014/main" id="{61023C1E-AF48-B8E9-4237-1CCCA86C3990}"/>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13" name="Text Box 2">
          <a:extLst>
            <a:ext uri="{FF2B5EF4-FFF2-40B4-BE49-F238E27FC236}">
              <a16:creationId xmlns:a16="http://schemas.microsoft.com/office/drawing/2014/main" id="{E9B2560D-FEB6-7D10-F30E-BF224FE1A078}"/>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14" name="Text Box 2">
          <a:extLst>
            <a:ext uri="{FF2B5EF4-FFF2-40B4-BE49-F238E27FC236}">
              <a16:creationId xmlns:a16="http://schemas.microsoft.com/office/drawing/2014/main" id="{E01917F2-5334-B15C-1808-40A2458DCF9F}"/>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15" name="Text Box 2">
          <a:extLst>
            <a:ext uri="{FF2B5EF4-FFF2-40B4-BE49-F238E27FC236}">
              <a16:creationId xmlns:a16="http://schemas.microsoft.com/office/drawing/2014/main" id="{89084E6B-5A75-DFC6-2A1E-A823147D2F5D}"/>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16" name="Text Box 2">
          <a:extLst>
            <a:ext uri="{FF2B5EF4-FFF2-40B4-BE49-F238E27FC236}">
              <a16:creationId xmlns:a16="http://schemas.microsoft.com/office/drawing/2014/main" id="{F4E91E44-AC24-DB3E-E4FB-F9B33CDB1C23}"/>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17" name="Text Box 2">
          <a:extLst>
            <a:ext uri="{FF2B5EF4-FFF2-40B4-BE49-F238E27FC236}">
              <a16:creationId xmlns:a16="http://schemas.microsoft.com/office/drawing/2014/main" id="{653CBDCD-2585-B383-69A6-4C698EE116FC}"/>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18" name="Text Box 6">
          <a:extLst>
            <a:ext uri="{FF2B5EF4-FFF2-40B4-BE49-F238E27FC236}">
              <a16:creationId xmlns:a16="http://schemas.microsoft.com/office/drawing/2014/main" id="{7D2A44E9-5BB6-C3CE-FE24-07E1BA74F547}"/>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19" name="Text Box 2">
          <a:extLst>
            <a:ext uri="{FF2B5EF4-FFF2-40B4-BE49-F238E27FC236}">
              <a16:creationId xmlns:a16="http://schemas.microsoft.com/office/drawing/2014/main" id="{3DEFC868-FAE8-095E-5A35-84B2941F8D37}"/>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20" name="Text Box 2">
          <a:extLst>
            <a:ext uri="{FF2B5EF4-FFF2-40B4-BE49-F238E27FC236}">
              <a16:creationId xmlns:a16="http://schemas.microsoft.com/office/drawing/2014/main" id="{EC001E2A-EAED-94F7-6188-564476AB0826}"/>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21" name="Text Box 2">
          <a:extLst>
            <a:ext uri="{FF2B5EF4-FFF2-40B4-BE49-F238E27FC236}">
              <a16:creationId xmlns:a16="http://schemas.microsoft.com/office/drawing/2014/main" id="{CA0216CB-61BA-5C1F-BE34-FE8C82115DAC}"/>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22" name="Text Box 2">
          <a:extLst>
            <a:ext uri="{FF2B5EF4-FFF2-40B4-BE49-F238E27FC236}">
              <a16:creationId xmlns:a16="http://schemas.microsoft.com/office/drawing/2014/main" id="{A7BB552C-2E8D-A7A2-3F9F-9FEE54CE1825}"/>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23" name="Text Box 6">
          <a:extLst>
            <a:ext uri="{FF2B5EF4-FFF2-40B4-BE49-F238E27FC236}">
              <a16:creationId xmlns:a16="http://schemas.microsoft.com/office/drawing/2014/main" id="{6D4F1DD8-883F-A812-CC44-4B540B6CDEC6}"/>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24" name="Text Box 2">
          <a:extLst>
            <a:ext uri="{FF2B5EF4-FFF2-40B4-BE49-F238E27FC236}">
              <a16:creationId xmlns:a16="http://schemas.microsoft.com/office/drawing/2014/main" id="{FB2E647F-95D2-2301-E1F7-7137CFD67AD2}"/>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67</xdr:row>
      <xdr:rowOff>0</xdr:rowOff>
    </xdr:to>
    <xdr:sp macro="" textlink="">
      <xdr:nvSpPr>
        <xdr:cNvPr id="2475425" name="Text Box 2">
          <a:extLst>
            <a:ext uri="{FF2B5EF4-FFF2-40B4-BE49-F238E27FC236}">
              <a16:creationId xmlns:a16="http://schemas.microsoft.com/office/drawing/2014/main" id="{9D41327E-B1C9-EE9B-CE40-4F36CCECB038}"/>
            </a:ext>
          </a:extLst>
        </xdr:cNvPr>
        <xdr:cNvSpPr txBox="1">
          <a:spLocks noChangeArrowheads="1"/>
        </xdr:cNvSpPr>
      </xdr:nvSpPr>
      <xdr:spPr bwMode="auto">
        <a:xfrm>
          <a:off x="3223260" y="127787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26" name="Text Box 2">
          <a:extLst>
            <a:ext uri="{FF2B5EF4-FFF2-40B4-BE49-F238E27FC236}">
              <a16:creationId xmlns:a16="http://schemas.microsoft.com/office/drawing/2014/main" id="{F130CAF5-1E6C-68A1-4F8A-3811422F7A89}"/>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27" name="Text Box 2">
          <a:extLst>
            <a:ext uri="{FF2B5EF4-FFF2-40B4-BE49-F238E27FC236}">
              <a16:creationId xmlns:a16="http://schemas.microsoft.com/office/drawing/2014/main" id="{B92FF03E-A533-E918-2004-B999E538CA9C}"/>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28" name="Text Box 2">
          <a:extLst>
            <a:ext uri="{FF2B5EF4-FFF2-40B4-BE49-F238E27FC236}">
              <a16:creationId xmlns:a16="http://schemas.microsoft.com/office/drawing/2014/main" id="{8F156656-A38D-E315-11F1-D319B95ED6BA}"/>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29" name="Text Box 6">
          <a:extLst>
            <a:ext uri="{FF2B5EF4-FFF2-40B4-BE49-F238E27FC236}">
              <a16:creationId xmlns:a16="http://schemas.microsoft.com/office/drawing/2014/main" id="{E790FFCE-48E4-288F-86CF-F02FD6975B05}"/>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91440</xdr:colOff>
      <xdr:row>67</xdr:row>
      <xdr:rowOff>0</xdr:rowOff>
    </xdr:to>
    <xdr:sp macro="" textlink="">
      <xdr:nvSpPr>
        <xdr:cNvPr id="2475430" name="Text Box 2">
          <a:extLst>
            <a:ext uri="{FF2B5EF4-FFF2-40B4-BE49-F238E27FC236}">
              <a16:creationId xmlns:a16="http://schemas.microsoft.com/office/drawing/2014/main" id="{9205D5B7-F155-BBAA-BFDC-EE364FFB732D}"/>
            </a:ext>
          </a:extLst>
        </xdr:cNvPr>
        <xdr:cNvSpPr txBox="1">
          <a:spLocks noChangeArrowheads="1"/>
        </xdr:cNvSpPr>
      </xdr:nvSpPr>
      <xdr:spPr bwMode="auto">
        <a:xfrm>
          <a:off x="3223260" y="12778740"/>
          <a:ext cx="9144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67</xdr:row>
      <xdr:rowOff>0</xdr:rowOff>
    </xdr:to>
    <xdr:sp macro="" textlink="">
      <xdr:nvSpPr>
        <xdr:cNvPr id="2475431" name="Text Box 2">
          <a:extLst>
            <a:ext uri="{FF2B5EF4-FFF2-40B4-BE49-F238E27FC236}">
              <a16:creationId xmlns:a16="http://schemas.microsoft.com/office/drawing/2014/main" id="{2EB21CBD-60A1-27E3-98D8-4A14870FF666}"/>
            </a:ext>
          </a:extLst>
        </xdr:cNvPr>
        <xdr:cNvSpPr txBox="1">
          <a:spLocks noChangeArrowheads="1"/>
        </xdr:cNvSpPr>
      </xdr:nvSpPr>
      <xdr:spPr bwMode="auto">
        <a:xfrm>
          <a:off x="3223260" y="127787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99060</xdr:colOff>
      <xdr:row>65</xdr:row>
      <xdr:rowOff>0</xdr:rowOff>
    </xdr:from>
    <xdr:to>
      <xdr:col>33</xdr:col>
      <xdr:colOff>0</xdr:colOff>
      <xdr:row>67</xdr:row>
      <xdr:rowOff>0</xdr:rowOff>
    </xdr:to>
    <xdr:sp macro="" textlink="">
      <xdr:nvSpPr>
        <xdr:cNvPr id="2475432" name="Text Box 2">
          <a:extLst>
            <a:ext uri="{FF2B5EF4-FFF2-40B4-BE49-F238E27FC236}">
              <a16:creationId xmlns:a16="http://schemas.microsoft.com/office/drawing/2014/main" id="{D3698813-E863-53A8-5CE1-7FC6B56EE729}"/>
            </a:ext>
          </a:extLst>
        </xdr:cNvPr>
        <xdr:cNvSpPr txBox="1">
          <a:spLocks noChangeArrowheads="1"/>
        </xdr:cNvSpPr>
      </xdr:nvSpPr>
      <xdr:spPr bwMode="auto">
        <a:xfrm>
          <a:off x="7947660" y="12778740"/>
          <a:ext cx="16002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33" name="Text Box 2">
          <a:extLst>
            <a:ext uri="{FF2B5EF4-FFF2-40B4-BE49-F238E27FC236}">
              <a16:creationId xmlns:a16="http://schemas.microsoft.com/office/drawing/2014/main" id="{CAA9FCFB-74E5-D5B2-5A2C-72AF7744BD94}"/>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34" name="Text Box 2">
          <a:extLst>
            <a:ext uri="{FF2B5EF4-FFF2-40B4-BE49-F238E27FC236}">
              <a16:creationId xmlns:a16="http://schemas.microsoft.com/office/drawing/2014/main" id="{993FA9E7-5B19-688A-086D-A2C19D4EE714}"/>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35" name="Text Box 2">
          <a:extLst>
            <a:ext uri="{FF2B5EF4-FFF2-40B4-BE49-F238E27FC236}">
              <a16:creationId xmlns:a16="http://schemas.microsoft.com/office/drawing/2014/main" id="{DE72D491-0505-E09A-B81D-02D03CED476F}"/>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36" name="Text Box 2">
          <a:extLst>
            <a:ext uri="{FF2B5EF4-FFF2-40B4-BE49-F238E27FC236}">
              <a16:creationId xmlns:a16="http://schemas.microsoft.com/office/drawing/2014/main" id="{7C5B8AEF-0285-07BA-3FC9-A3C1288C61CA}"/>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37" name="Text Box 2">
          <a:extLst>
            <a:ext uri="{FF2B5EF4-FFF2-40B4-BE49-F238E27FC236}">
              <a16:creationId xmlns:a16="http://schemas.microsoft.com/office/drawing/2014/main" id="{9DB5ACAA-FC37-33B4-8BEC-EB9493060849}"/>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38" name="Text Box 2">
          <a:extLst>
            <a:ext uri="{FF2B5EF4-FFF2-40B4-BE49-F238E27FC236}">
              <a16:creationId xmlns:a16="http://schemas.microsoft.com/office/drawing/2014/main" id="{C4DFE6DF-4BF5-46C1-3D07-AA6851EF3208}"/>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39" name="Text Box 2">
          <a:extLst>
            <a:ext uri="{FF2B5EF4-FFF2-40B4-BE49-F238E27FC236}">
              <a16:creationId xmlns:a16="http://schemas.microsoft.com/office/drawing/2014/main" id="{EAC9F742-E756-721B-7D1B-02B5AB0F2CDD}"/>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40" name="Text Box 2">
          <a:extLst>
            <a:ext uri="{FF2B5EF4-FFF2-40B4-BE49-F238E27FC236}">
              <a16:creationId xmlns:a16="http://schemas.microsoft.com/office/drawing/2014/main" id="{FFA32954-B4AB-BA18-A445-A55286DBB2DB}"/>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41" name="Text Box 2">
          <a:extLst>
            <a:ext uri="{FF2B5EF4-FFF2-40B4-BE49-F238E27FC236}">
              <a16:creationId xmlns:a16="http://schemas.microsoft.com/office/drawing/2014/main" id="{7DCB7BE1-4432-B939-E4D6-93467E616669}"/>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42" name="Text Box 2">
          <a:extLst>
            <a:ext uri="{FF2B5EF4-FFF2-40B4-BE49-F238E27FC236}">
              <a16:creationId xmlns:a16="http://schemas.microsoft.com/office/drawing/2014/main" id="{98E74CB6-32CD-EC61-58C4-68C2C85F1A66}"/>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43" name="Text Box 2">
          <a:extLst>
            <a:ext uri="{FF2B5EF4-FFF2-40B4-BE49-F238E27FC236}">
              <a16:creationId xmlns:a16="http://schemas.microsoft.com/office/drawing/2014/main" id="{56BCF3D5-41A3-E0D6-2EF3-9AFAED3AAA7B}"/>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44" name="Text Box 2">
          <a:extLst>
            <a:ext uri="{FF2B5EF4-FFF2-40B4-BE49-F238E27FC236}">
              <a16:creationId xmlns:a16="http://schemas.microsoft.com/office/drawing/2014/main" id="{8F4DF8F1-353C-A2CA-45CF-3C2CFF763497}"/>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45" name="Text Box 2">
          <a:extLst>
            <a:ext uri="{FF2B5EF4-FFF2-40B4-BE49-F238E27FC236}">
              <a16:creationId xmlns:a16="http://schemas.microsoft.com/office/drawing/2014/main" id="{AACA7BB0-0386-A566-4B41-6EDE818960F6}"/>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46" name="Text Box 2">
          <a:extLst>
            <a:ext uri="{FF2B5EF4-FFF2-40B4-BE49-F238E27FC236}">
              <a16:creationId xmlns:a16="http://schemas.microsoft.com/office/drawing/2014/main" id="{B80E640D-CFD5-4200-D8BA-E46A80F09FFB}"/>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47" name="Text Box 2">
          <a:extLst>
            <a:ext uri="{FF2B5EF4-FFF2-40B4-BE49-F238E27FC236}">
              <a16:creationId xmlns:a16="http://schemas.microsoft.com/office/drawing/2014/main" id="{B111F86C-1933-199B-68CA-102C77D888A8}"/>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48" name="Text Box 2">
          <a:extLst>
            <a:ext uri="{FF2B5EF4-FFF2-40B4-BE49-F238E27FC236}">
              <a16:creationId xmlns:a16="http://schemas.microsoft.com/office/drawing/2014/main" id="{F75E8077-681F-6787-5B59-EA0574732895}"/>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49" name="Text Box 2">
          <a:extLst>
            <a:ext uri="{FF2B5EF4-FFF2-40B4-BE49-F238E27FC236}">
              <a16:creationId xmlns:a16="http://schemas.microsoft.com/office/drawing/2014/main" id="{C1684B3F-0ACE-656E-3FA4-051E52D723D3}"/>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50" name="Text Box 2">
          <a:extLst>
            <a:ext uri="{FF2B5EF4-FFF2-40B4-BE49-F238E27FC236}">
              <a16:creationId xmlns:a16="http://schemas.microsoft.com/office/drawing/2014/main" id="{AF501DC8-66F6-BCBA-387A-FB492C8863F8}"/>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51" name="Text Box 2">
          <a:extLst>
            <a:ext uri="{FF2B5EF4-FFF2-40B4-BE49-F238E27FC236}">
              <a16:creationId xmlns:a16="http://schemas.microsoft.com/office/drawing/2014/main" id="{76997CFF-0684-F3F0-BB89-A41C7EFB9FBC}"/>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52" name="Text Box 2">
          <a:extLst>
            <a:ext uri="{FF2B5EF4-FFF2-40B4-BE49-F238E27FC236}">
              <a16:creationId xmlns:a16="http://schemas.microsoft.com/office/drawing/2014/main" id="{DC76E495-8A78-6E44-5803-B57FE5B8FBDA}"/>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53" name="Text Box 2">
          <a:extLst>
            <a:ext uri="{FF2B5EF4-FFF2-40B4-BE49-F238E27FC236}">
              <a16:creationId xmlns:a16="http://schemas.microsoft.com/office/drawing/2014/main" id="{C0C4EFA7-A10D-55FE-0F84-A2CFA5FD1D52}"/>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65</xdr:row>
      <xdr:rowOff>0</xdr:rowOff>
    </xdr:from>
    <xdr:to>
      <xdr:col>13</xdr:col>
      <xdr:colOff>15240</xdr:colOff>
      <xdr:row>66</xdr:row>
      <xdr:rowOff>91440</xdr:rowOff>
    </xdr:to>
    <xdr:sp macro="" textlink="">
      <xdr:nvSpPr>
        <xdr:cNvPr id="2475454" name="Text Box 2">
          <a:extLst>
            <a:ext uri="{FF2B5EF4-FFF2-40B4-BE49-F238E27FC236}">
              <a16:creationId xmlns:a16="http://schemas.microsoft.com/office/drawing/2014/main" id="{5FF922B2-E680-A55C-3B5D-9D752E922C35}"/>
            </a:ext>
          </a:extLst>
        </xdr:cNvPr>
        <xdr:cNvSpPr txBox="1">
          <a:spLocks noChangeArrowheads="1"/>
        </xdr:cNvSpPr>
      </xdr:nvSpPr>
      <xdr:spPr bwMode="auto">
        <a:xfrm>
          <a:off x="3223260" y="12778740"/>
          <a:ext cx="228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55" name="Text Box 1">
          <a:extLst>
            <a:ext uri="{FF2B5EF4-FFF2-40B4-BE49-F238E27FC236}">
              <a16:creationId xmlns:a16="http://schemas.microsoft.com/office/drawing/2014/main" id="{4EBEEA35-9B56-2862-0DD4-1E1C7FAECAC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56" name="Text Box 2">
          <a:extLst>
            <a:ext uri="{FF2B5EF4-FFF2-40B4-BE49-F238E27FC236}">
              <a16:creationId xmlns:a16="http://schemas.microsoft.com/office/drawing/2014/main" id="{2E06A22E-3B15-AC3B-F560-E0BACC6EEFF6}"/>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57" name="Text Box 3">
          <a:extLst>
            <a:ext uri="{FF2B5EF4-FFF2-40B4-BE49-F238E27FC236}">
              <a16:creationId xmlns:a16="http://schemas.microsoft.com/office/drawing/2014/main" id="{E7B0D6A8-11E6-0055-112B-329F1966CFA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58" name="Text Box 4">
          <a:extLst>
            <a:ext uri="{FF2B5EF4-FFF2-40B4-BE49-F238E27FC236}">
              <a16:creationId xmlns:a16="http://schemas.microsoft.com/office/drawing/2014/main" id="{A4E70E57-D3D4-9946-8407-6D4D79E1E45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59" name="Text Box 5">
          <a:extLst>
            <a:ext uri="{FF2B5EF4-FFF2-40B4-BE49-F238E27FC236}">
              <a16:creationId xmlns:a16="http://schemas.microsoft.com/office/drawing/2014/main" id="{628B915C-4264-1957-8ED6-366FD62405A6}"/>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60" name="Text Box 1">
          <a:extLst>
            <a:ext uri="{FF2B5EF4-FFF2-40B4-BE49-F238E27FC236}">
              <a16:creationId xmlns:a16="http://schemas.microsoft.com/office/drawing/2014/main" id="{C1C61020-4061-926E-131E-14873AA838F5}"/>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61" name="Text Box 2">
          <a:extLst>
            <a:ext uri="{FF2B5EF4-FFF2-40B4-BE49-F238E27FC236}">
              <a16:creationId xmlns:a16="http://schemas.microsoft.com/office/drawing/2014/main" id="{9146DF1F-C619-4F7C-57DD-A1FFF8C4E91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62" name="Text Box 3">
          <a:extLst>
            <a:ext uri="{FF2B5EF4-FFF2-40B4-BE49-F238E27FC236}">
              <a16:creationId xmlns:a16="http://schemas.microsoft.com/office/drawing/2014/main" id="{EC16A5BE-38B9-7EF3-54A7-C06FA3EACCB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63" name="Text Box 4">
          <a:extLst>
            <a:ext uri="{FF2B5EF4-FFF2-40B4-BE49-F238E27FC236}">
              <a16:creationId xmlns:a16="http://schemas.microsoft.com/office/drawing/2014/main" id="{323808C6-0F6D-0B7B-5AA1-24B501C7758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64" name="Text Box 5">
          <a:extLst>
            <a:ext uri="{FF2B5EF4-FFF2-40B4-BE49-F238E27FC236}">
              <a16:creationId xmlns:a16="http://schemas.microsoft.com/office/drawing/2014/main" id="{0F5D703B-B730-BB9F-CFB6-823D30C0BA3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65" name="Text Box 6">
          <a:extLst>
            <a:ext uri="{FF2B5EF4-FFF2-40B4-BE49-F238E27FC236}">
              <a16:creationId xmlns:a16="http://schemas.microsoft.com/office/drawing/2014/main" id="{797002F4-DA7C-AB8B-9133-EA4F89C2BDDE}"/>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66" name="Text Box 7">
          <a:extLst>
            <a:ext uri="{FF2B5EF4-FFF2-40B4-BE49-F238E27FC236}">
              <a16:creationId xmlns:a16="http://schemas.microsoft.com/office/drawing/2014/main" id="{376E8B9C-7B04-818D-AF72-4B930FC3756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67" name="Text Box 8">
          <a:extLst>
            <a:ext uri="{FF2B5EF4-FFF2-40B4-BE49-F238E27FC236}">
              <a16:creationId xmlns:a16="http://schemas.microsoft.com/office/drawing/2014/main" id="{2A9103C5-E577-9EB4-E566-725B7E7F05E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68" name="Text Box 7">
          <a:extLst>
            <a:ext uri="{FF2B5EF4-FFF2-40B4-BE49-F238E27FC236}">
              <a16:creationId xmlns:a16="http://schemas.microsoft.com/office/drawing/2014/main" id="{A5A03F69-4A70-1EAB-789D-A4DC50E5F18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69" name="Text Box 8">
          <a:extLst>
            <a:ext uri="{FF2B5EF4-FFF2-40B4-BE49-F238E27FC236}">
              <a16:creationId xmlns:a16="http://schemas.microsoft.com/office/drawing/2014/main" id="{4324B622-6180-7F88-7C95-B97528E58F45}"/>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70" name="Text Box 7">
          <a:extLst>
            <a:ext uri="{FF2B5EF4-FFF2-40B4-BE49-F238E27FC236}">
              <a16:creationId xmlns:a16="http://schemas.microsoft.com/office/drawing/2014/main" id="{49BFB681-24B7-70AB-C113-4A8F2FCF0B85}"/>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71" name="Text Box 2">
          <a:extLst>
            <a:ext uri="{FF2B5EF4-FFF2-40B4-BE49-F238E27FC236}">
              <a16:creationId xmlns:a16="http://schemas.microsoft.com/office/drawing/2014/main" id="{F0D6E06D-189B-4757-5914-DC0DA91549E6}"/>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72" name="Text Box 2">
          <a:extLst>
            <a:ext uri="{FF2B5EF4-FFF2-40B4-BE49-F238E27FC236}">
              <a16:creationId xmlns:a16="http://schemas.microsoft.com/office/drawing/2014/main" id="{1768A34B-95DA-84E8-1037-1A2F24E2EAC6}"/>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73" name="Text Box 2">
          <a:extLst>
            <a:ext uri="{FF2B5EF4-FFF2-40B4-BE49-F238E27FC236}">
              <a16:creationId xmlns:a16="http://schemas.microsoft.com/office/drawing/2014/main" id="{55C21E13-E1ED-1949-773A-4C073CC48D1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74" name="Text Box 2">
          <a:extLst>
            <a:ext uri="{FF2B5EF4-FFF2-40B4-BE49-F238E27FC236}">
              <a16:creationId xmlns:a16="http://schemas.microsoft.com/office/drawing/2014/main" id="{0389A4F7-FDF5-721C-9816-5D974D98EA2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475" name="Text Box 2">
          <a:extLst>
            <a:ext uri="{FF2B5EF4-FFF2-40B4-BE49-F238E27FC236}">
              <a16:creationId xmlns:a16="http://schemas.microsoft.com/office/drawing/2014/main" id="{1051C02B-6C24-C0E1-9412-2B370695FADD}"/>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76" name="Text Box 6">
          <a:extLst>
            <a:ext uri="{FF2B5EF4-FFF2-40B4-BE49-F238E27FC236}">
              <a16:creationId xmlns:a16="http://schemas.microsoft.com/office/drawing/2014/main" id="{360E4911-1C7C-8FC0-89BA-F3661E401D7D}"/>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77" name="Text Box 2">
          <a:extLst>
            <a:ext uri="{FF2B5EF4-FFF2-40B4-BE49-F238E27FC236}">
              <a16:creationId xmlns:a16="http://schemas.microsoft.com/office/drawing/2014/main" id="{BB5112F6-DEE8-5B2B-03C5-5C86CA4D814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78" name="Text Box 2">
          <a:extLst>
            <a:ext uri="{FF2B5EF4-FFF2-40B4-BE49-F238E27FC236}">
              <a16:creationId xmlns:a16="http://schemas.microsoft.com/office/drawing/2014/main" id="{9F5EF2E6-77F3-41FD-84D0-4A1C4164C1A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479" name="Text Box 2">
          <a:extLst>
            <a:ext uri="{FF2B5EF4-FFF2-40B4-BE49-F238E27FC236}">
              <a16:creationId xmlns:a16="http://schemas.microsoft.com/office/drawing/2014/main" id="{8AE106EA-7BB5-4D90-4C39-408C9E79250E}"/>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80" name="Text Box 6">
          <a:extLst>
            <a:ext uri="{FF2B5EF4-FFF2-40B4-BE49-F238E27FC236}">
              <a16:creationId xmlns:a16="http://schemas.microsoft.com/office/drawing/2014/main" id="{F89F53DF-96F0-A133-E6D1-A1EAA9CC89B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81" name="Text Box 2">
          <a:extLst>
            <a:ext uri="{FF2B5EF4-FFF2-40B4-BE49-F238E27FC236}">
              <a16:creationId xmlns:a16="http://schemas.microsoft.com/office/drawing/2014/main" id="{9488BC9B-FA62-2981-5F28-E8D233A7E72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82" name="Text Box 2">
          <a:extLst>
            <a:ext uri="{FF2B5EF4-FFF2-40B4-BE49-F238E27FC236}">
              <a16:creationId xmlns:a16="http://schemas.microsoft.com/office/drawing/2014/main" id="{B3BB735A-4C1F-B910-9D9A-12A4253FD723}"/>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483" name="Text Box 2">
          <a:extLst>
            <a:ext uri="{FF2B5EF4-FFF2-40B4-BE49-F238E27FC236}">
              <a16:creationId xmlns:a16="http://schemas.microsoft.com/office/drawing/2014/main" id="{DB40C5AB-C3EE-F48A-1F9D-BBBAA1F790D2}"/>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84" name="Text Box 6">
          <a:extLst>
            <a:ext uri="{FF2B5EF4-FFF2-40B4-BE49-F238E27FC236}">
              <a16:creationId xmlns:a16="http://schemas.microsoft.com/office/drawing/2014/main" id="{44F740D0-64BA-7864-1A8C-58CF42780C5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85" name="Text Box 2">
          <a:extLst>
            <a:ext uri="{FF2B5EF4-FFF2-40B4-BE49-F238E27FC236}">
              <a16:creationId xmlns:a16="http://schemas.microsoft.com/office/drawing/2014/main" id="{8DFEB7EB-E830-5748-D71E-114577784C9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86" name="Text Box 2">
          <a:extLst>
            <a:ext uri="{FF2B5EF4-FFF2-40B4-BE49-F238E27FC236}">
              <a16:creationId xmlns:a16="http://schemas.microsoft.com/office/drawing/2014/main" id="{3EFD0F50-19CA-5CC6-D848-3BDAE1DF32A5}"/>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487" name="Text Box 2">
          <a:extLst>
            <a:ext uri="{FF2B5EF4-FFF2-40B4-BE49-F238E27FC236}">
              <a16:creationId xmlns:a16="http://schemas.microsoft.com/office/drawing/2014/main" id="{3427DE4D-BF82-45B6-F25A-3DC69D4262FD}"/>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88" name="Text Box 6">
          <a:extLst>
            <a:ext uri="{FF2B5EF4-FFF2-40B4-BE49-F238E27FC236}">
              <a16:creationId xmlns:a16="http://schemas.microsoft.com/office/drawing/2014/main" id="{8D498113-8F57-F49C-855E-198719A0762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89" name="Text Box 2">
          <a:extLst>
            <a:ext uri="{FF2B5EF4-FFF2-40B4-BE49-F238E27FC236}">
              <a16:creationId xmlns:a16="http://schemas.microsoft.com/office/drawing/2014/main" id="{8DA33F9F-2635-FD27-F530-BEA5FA0012A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90" name="Text Box 2">
          <a:extLst>
            <a:ext uri="{FF2B5EF4-FFF2-40B4-BE49-F238E27FC236}">
              <a16:creationId xmlns:a16="http://schemas.microsoft.com/office/drawing/2014/main" id="{19745337-8516-A6C6-5530-E6D837FA4FFE}"/>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491" name="Text Box 2">
          <a:extLst>
            <a:ext uri="{FF2B5EF4-FFF2-40B4-BE49-F238E27FC236}">
              <a16:creationId xmlns:a16="http://schemas.microsoft.com/office/drawing/2014/main" id="{E42BFCA3-E1D1-8135-C040-3DCA25DD4B26}"/>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92" name="Text Box 6">
          <a:extLst>
            <a:ext uri="{FF2B5EF4-FFF2-40B4-BE49-F238E27FC236}">
              <a16:creationId xmlns:a16="http://schemas.microsoft.com/office/drawing/2014/main" id="{8FD35C3A-6F6A-C520-9EF8-A525B4D0FD4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93" name="Text Box 2">
          <a:extLst>
            <a:ext uri="{FF2B5EF4-FFF2-40B4-BE49-F238E27FC236}">
              <a16:creationId xmlns:a16="http://schemas.microsoft.com/office/drawing/2014/main" id="{58BC914E-BC65-9BD2-E3E6-3AAD16D2553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494" name="Text Box 2">
          <a:extLst>
            <a:ext uri="{FF2B5EF4-FFF2-40B4-BE49-F238E27FC236}">
              <a16:creationId xmlns:a16="http://schemas.microsoft.com/office/drawing/2014/main" id="{F5B0AC90-3DBE-49F7-99DE-6C182AFCC470}"/>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95" name="Text Box 2">
          <a:extLst>
            <a:ext uri="{FF2B5EF4-FFF2-40B4-BE49-F238E27FC236}">
              <a16:creationId xmlns:a16="http://schemas.microsoft.com/office/drawing/2014/main" id="{6D9B97E5-42D5-18A8-5F45-52FCF3E142B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96" name="Text Box 6">
          <a:extLst>
            <a:ext uri="{FF2B5EF4-FFF2-40B4-BE49-F238E27FC236}">
              <a16:creationId xmlns:a16="http://schemas.microsoft.com/office/drawing/2014/main" id="{46F7E8CB-54F0-FBF7-D6FE-58D18E6AAAB7}"/>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97" name="Text Box 2">
          <a:extLst>
            <a:ext uri="{FF2B5EF4-FFF2-40B4-BE49-F238E27FC236}">
              <a16:creationId xmlns:a16="http://schemas.microsoft.com/office/drawing/2014/main" id="{DBE7A249-451A-A4CC-C795-99359B7EABB5}"/>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98" name="Text Box 2">
          <a:extLst>
            <a:ext uri="{FF2B5EF4-FFF2-40B4-BE49-F238E27FC236}">
              <a16:creationId xmlns:a16="http://schemas.microsoft.com/office/drawing/2014/main" id="{098C0C19-75A1-F389-F9F3-A1F3A9C4996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499" name="Text Box 2">
          <a:extLst>
            <a:ext uri="{FF2B5EF4-FFF2-40B4-BE49-F238E27FC236}">
              <a16:creationId xmlns:a16="http://schemas.microsoft.com/office/drawing/2014/main" id="{F1AC5A89-59F3-23C4-7647-B8AB4290FE2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00" name="Text Box 6">
          <a:extLst>
            <a:ext uri="{FF2B5EF4-FFF2-40B4-BE49-F238E27FC236}">
              <a16:creationId xmlns:a16="http://schemas.microsoft.com/office/drawing/2014/main" id="{243C0380-BC27-9116-56C5-183359A8F64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01" name="Text Box 2">
          <a:extLst>
            <a:ext uri="{FF2B5EF4-FFF2-40B4-BE49-F238E27FC236}">
              <a16:creationId xmlns:a16="http://schemas.microsoft.com/office/drawing/2014/main" id="{C47F7A05-5682-BCC4-BCCF-BE08D07B564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02" name="Text Box 2">
          <a:extLst>
            <a:ext uri="{FF2B5EF4-FFF2-40B4-BE49-F238E27FC236}">
              <a16:creationId xmlns:a16="http://schemas.microsoft.com/office/drawing/2014/main" id="{519EE98A-9994-F393-07BD-42DE6BCB6662}"/>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03" name="Text Box 2">
          <a:extLst>
            <a:ext uri="{FF2B5EF4-FFF2-40B4-BE49-F238E27FC236}">
              <a16:creationId xmlns:a16="http://schemas.microsoft.com/office/drawing/2014/main" id="{D19A6954-BE2A-D8F3-A616-BBA987AA34D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04" name="Text Box 6">
          <a:extLst>
            <a:ext uri="{FF2B5EF4-FFF2-40B4-BE49-F238E27FC236}">
              <a16:creationId xmlns:a16="http://schemas.microsoft.com/office/drawing/2014/main" id="{E51C27ED-92C0-215D-FA36-2F0EF29F5EB6}"/>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05" name="Text Box 2">
          <a:extLst>
            <a:ext uri="{FF2B5EF4-FFF2-40B4-BE49-F238E27FC236}">
              <a16:creationId xmlns:a16="http://schemas.microsoft.com/office/drawing/2014/main" id="{7BB82BEA-C014-6DD2-7D17-FEF7ADBE174D}"/>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06" name="Text Box 2">
          <a:extLst>
            <a:ext uri="{FF2B5EF4-FFF2-40B4-BE49-F238E27FC236}">
              <a16:creationId xmlns:a16="http://schemas.microsoft.com/office/drawing/2014/main" id="{8E661B0C-3B56-C79B-FCBC-440167DE1A38}"/>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07" name="Text Box 2">
          <a:extLst>
            <a:ext uri="{FF2B5EF4-FFF2-40B4-BE49-F238E27FC236}">
              <a16:creationId xmlns:a16="http://schemas.microsoft.com/office/drawing/2014/main" id="{BD9FD1EF-2894-7E25-1189-2B8496D0CE86}"/>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08" name="Text Box 6">
          <a:extLst>
            <a:ext uri="{FF2B5EF4-FFF2-40B4-BE49-F238E27FC236}">
              <a16:creationId xmlns:a16="http://schemas.microsoft.com/office/drawing/2014/main" id="{2B138C09-B7F2-3302-CB6E-0A0FFFC29F1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09" name="Text Box 2">
          <a:extLst>
            <a:ext uri="{FF2B5EF4-FFF2-40B4-BE49-F238E27FC236}">
              <a16:creationId xmlns:a16="http://schemas.microsoft.com/office/drawing/2014/main" id="{2A2FEAE2-8AC6-241D-BF75-B5B4C61B65B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10" name="Text Box 2">
          <a:extLst>
            <a:ext uri="{FF2B5EF4-FFF2-40B4-BE49-F238E27FC236}">
              <a16:creationId xmlns:a16="http://schemas.microsoft.com/office/drawing/2014/main" id="{38BE530C-0C2E-0A22-4EF6-6C9A34CED63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11" name="Text Box 2">
          <a:extLst>
            <a:ext uri="{FF2B5EF4-FFF2-40B4-BE49-F238E27FC236}">
              <a16:creationId xmlns:a16="http://schemas.microsoft.com/office/drawing/2014/main" id="{F5555B01-005A-5CDC-7FF1-C0D073DE7F0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12" name="Text Box 6">
          <a:extLst>
            <a:ext uri="{FF2B5EF4-FFF2-40B4-BE49-F238E27FC236}">
              <a16:creationId xmlns:a16="http://schemas.microsoft.com/office/drawing/2014/main" id="{258FD6C0-814F-F59F-61B6-4ABF5098F86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13" name="Text Box 2">
          <a:extLst>
            <a:ext uri="{FF2B5EF4-FFF2-40B4-BE49-F238E27FC236}">
              <a16:creationId xmlns:a16="http://schemas.microsoft.com/office/drawing/2014/main" id="{00DA7430-D2A9-7F03-EFC3-008F1AADA9D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14" name="Text Box 2">
          <a:extLst>
            <a:ext uri="{FF2B5EF4-FFF2-40B4-BE49-F238E27FC236}">
              <a16:creationId xmlns:a16="http://schemas.microsoft.com/office/drawing/2014/main" id="{567CBFC0-C5AC-3728-7D36-95DF54079976}"/>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15" name="Text Box 2">
          <a:extLst>
            <a:ext uri="{FF2B5EF4-FFF2-40B4-BE49-F238E27FC236}">
              <a16:creationId xmlns:a16="http://schemas.microsoft.com/office/drawing/2014/main" id="{2CC82C9C-47FD-2EA9-7408-D8F87F4AC42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16" name="Text Box 6">
          <a:extLst>
            <a:ext uri="{FF2B5EF4-FFF2-40B4-BE49-F238E27FC236}">
              <a16:creationId xmlns:a16="http://schemas.microsoft.com/office/drawing/2014/main" id="{30702DF6-E364-A51A-A290-CCB2CF5E7FD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17" name="Text Box 2">
          <a:extLst>
            <a:ext uri="{FF2B5EF4-FFF2-40B4-BE49-F238E27FC236}">
              <a16:creationId xmlns:a16="http://schemas.microsoft.com/office/drawing/2014/main" id="{581BBCC4-62EB-ABEE-2187-4206BAE4D6C7}"/>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18" name="Text Box 2">
          <a:extLst>
            <a:ext uri="{FF2B5EF4-FFF2-40B4-BE49-F238E27FC236}">
              <a16:creationId xmlns:a16="http://schemas.microsoft.com/office/drawing/2014/main" id="{D1348FE9-E151-279B-8FE3-8996392B4E83}"/>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19" name="Text Box 2">
          <a:extLst>
            <a:ext uri="{FF2B5EF4-FFF2-40B4-BE49-F238E27FC236}">
              <a16:creationId xmlns:a16="http://schemas.microsoft.com/office/drawing/2014/main" id="{078B71D6-29EA-F3F9-2BB4-AAEB59AB5A0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20" name="Text Box 6">
          <a:extLst>
            <a:ext uri="{FF2B5EF4-FFF2-40B4-BE49-F238E27FC236}">
              <a16:creationId xmlns:a16="http://schemas.microsoft.com/office/drawing/2014/main" id="{67634482-3F08-D69C-20B5-CA9DF478AE6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21" name="Text Box 2">
          <a:extLst>
            <a:ext uri="{FF2B5EF4-FFF2-40B4-BE49-F238E27FC236}">
              <a16:creationId xmlns:a16="http://schemas.microsoft.com/office/drawing/2014/main" id="{D107FF65-4B63-AE12-6846-89956FAB6C3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22" name="Text Box 2">
          <a:extLst>
            <a:ext uri="{FF2B5EF4-FFF2-40B4-BE49-F238E27FC236}">
              <a16:creationId xmlns:a16="http://schemas.microsoft.com/office/drawing/2014/main" id="{3F2DF43E-AC1B-70E6-05C2-DEE5C4BA8E86}"/>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23" name="Text Box 2">
          <a:extLst>
            <a:ext uri="{FF2B5EF4-FFF2-40B4-BE49-F238E27FC236}">
              <a16:creationId xmlns:a16="http://schemas.microsoft.com/office/drawing/2014/main" id="{A2EB0048-5BF0-B770-2A9A-CE3E8915A84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24" name="Text Box 6">
          <a:extLst>
            <a:ext uri="{FF2B5EF4-FFF2-40B4-BE49-F238E27FC236}">
              <a16:creationId xmlns:a16="http://schemas.microsoft.com/office/drawing/2014/main" id="{C318D177-02CF-A24B-6376-6FE165E49C7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25" name="Text Box 2">
          <a:extLst>
            <a:ext uri="{FF2B5EF4-FFF2-40B4-BE49-F238E27FC236}">
              <a16:creationId xmlns:a16="http://schemas.microsoft.com/office/drawing/2014/main" id="{385E3237-0DF4-E2CC-F7AD-3F471B68DF16}"/>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26" name="Text Box 2">
          <a:extLst>
            <a:ext uri="{FF2B5EF4-FFF2-40B4-BE49-F238E27FC236}">
              <a16:creationId xmlns:a16="http://schemas.microsoft.com/office/drawing/2014/main" id="{0A508B8B-7FEC-5495-9084-E2104630FBED}"/>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27" name="Text Box 2">
          <a:extLst>
            <a:ext uri="{FF2B5EF4-FFF2-40B4-BE49-F238E27FC236}">
              <a16:creationId xmlns:a16="http://schemas.microsoft.com/office/drawing/2014/main" id="{4A1DDBCA-3D44-F3AB-C7AF-84FC41210E7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28" name="Text Box 6">
          <a:extLst>
            <a:ext uri="{FF2B5EF4-FFF2-40B4-BE49-F238E27FC236}">
              <a16:creationId xmlns:a16="http://schemas.microsoft.com/office/drawing/2014/main" id="{64175BBE-19A0-E267-241D-C9F5421DEC1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29" name="Text Box 2">
          <a:extLst>
            <a:ext uri="{FF2B5EF4-FFF2-40B4-BE49-F238E27FC236}">
              <a16:creationId xmlns:a16="http://schemas.microsoft.com/office/drawing/2014/main" id="{E86A5FCB-6D45-214A-A8F7-3B503F3D51CD}"/>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30" name="Text Box 2">
          <a:extLst>
            <a:ext uri="{FF2B5EF4-FFF2-40B4-BE49-F238E27FC236}">
              <a16:creationId xmlns:a16="http://schemas.microsoft.com/office/drawing/2014/main" id="{04389B92-897A-68A3-6CD5-D65144AB1955}"/>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31" name="Text Box 2">
          <a:extLst>
            <a:ext uri="{FF2B5EF4-FFF2-40B4-BE49-F238E27FC236}">
              <a16:creationId xmlns:a16="http://schemas.microsoft.com/office/drawing/2014/main" id="{1127CB4D-86BE-6B90-177D-2AE692988CD3}"/>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32" name="Text Box 6">
          <a:extLst>
            <a:ext uri="{FF2B5EF4-FFF2-40B4-BE49-F238E27FC236}">
              <a16:creationId xmlns:a16="http://schemas.microsoft.com/office/drawing/2014/main" id="{373E96FE-046E-8CF0-ECEE-66070EDCB52A}"/>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33" name="Text Box 2">
          <a:extLst>
            <a:ext uri="{FF2B5EF4-FFF2-40B4-BE49-F238E27FC236}">
              <a16:creationId xmlns:a16="http://schemas.microsoft.com/office/drawing/2014/main" id="{23476554-2792-5EDA-2844-2CE59F32804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34" name="Text Box 2">
          <a:extLst>
            <a:ext uri="{FF2B5EF4-FFF2-40B4-BE49-F238E27FC236}">
              <a16:creationId xmlns:a16="http://schemas.microsoft.com/office/drawing/2014/main" id="{9A3700EA-3BBC-2D91-CB86-79B367BE8247}"/>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35" name="Text Box 2">
          <a:extLst>
            <a:ext uri="{FF2B5EF4-FFF2-40B4-BE49-F238E27FC236}">
              <a16:creationId xmlns:a16="http://schemas.microsoft.com/office/drawing/2014/main" id="{657BE8FC-05E7-4C03-2C52-DF3AA5EB010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36" name="Text Box 6">
          <a:extLst>
            <a:ext uri="{FF2B5EF4-FFF2-40B4-BE49-F238E27FC236}">
              <a16:creationId xmlns:a16="http://schemas.microsoft.com/office/drawing/2014/main" id="{177A6BCE-727B-C2CE-AFF4-9493FAF5069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37" name="Text Box 2">
          <a:extLst>
            <a:ext uri="{FF2B5EF4-FFF2-40B4-BE49-F238E27FC236}">
              <a16:creationId xmlns:a16="http://schemas.microsoft.com/office/drawing/2014/main" id="{33922DF5-40E1-C5F7-1831-BD17EED995D7}"/>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38" name="Text Box 2">
          <a:extLst>
            <a:ext uri="{FF2B5EF4-FFF2-40B4-BE49-F238E27FC236}">
              <a16:creationId xmlns:a16="http://schemas.microsoft.com/office/drawing/2014/main" id="{2A01990B-15C7-B93A-7A53-0A1AB7B63E8C}"/>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39" name="Text Box 2">
          <a:extLst>
            <a:ext uri="{FF2B5EF4-FFF2-40B4-BE49-F238E27FC236}">
              <a16:creationId xmlns:a16="http://schemas.microsoft.com/office/drawing/2014/main" id="{9FC2723E-510A-3373-FCBF-2D078C684575}"/>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40" name="Text Box 6">
          <a:extLst>
            <a:ext uri="{FF2B5EF4-FFF2-40B4-BE49-F238E27FC236}">
              <a16:creationId xmlns:a16="http://schemas.microsoft.com/office/drawing/2014/main" id="{336EF804-4A48-77BD-1EA3-1B3333143F2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41" name="Text Box 2">
          <a:extLst>
            <a:ext uri="{FF2B5EF4-FFF2-40B4-BE49-F238E27FC236}">
              <a16:creationId xmlns:a16="http://schemas.microsoft.com/office/drawing/2014/main" id="{2CC24F87-31B6-C882-0179-FAA6E2DB05F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42" name="Text Box 2">
          <a:extLst>
            <a:ext uri="{FF2B5EF4-FFF2-40B4-BE49-F238E27FC236}">
              <a16:creationId xmlns:a16="http://schemas.microsoft.com/office/drawing/2014/main" id="{C2820889-658B-F143-8C81-279AEAA447CA}"/>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43" name="Text Box 2">
          <a:extLst>
            <a:ext uri="{FF2B5EF4-FFF2-40B4-BE49-F238E27FC236}">
              <a16:creationId xmlns:a16="http://schemas.microsoft.com/office/drawing/2014/main" id="{6633E994-AB2F-9401-AA51-74E9735B192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44" name="Text Box 6">
          <a:extLst>
            <a:ext uri="{FF2B5EF4-FFF2-40B4-BE49-F238E27FC236}">
              <a16:creationId xmlns:a16="http://schemas.microsoft.com/office/drawing/2014/main" id="{96E71889-BB14-29D1-5801-5AAE55A5C1D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45" name="Text Box 2">
          <a:extLst>
            <a:ext uri="{FF2B5EF4-FFF2-40B4-BE49-F238E27FC236}">
              <a16:creationId xmlns:a16="http://schemas.microsoft.com/office/drawing/2014/main" id="{DCB2AEC1-227E-5D26-50F0-3729A9E130D5}"/>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46" name="Text Box 2">
          <a:extLst>
            <a:ext uri="{FF2B5EF4-FFF2-40B4-BE49-F238E27FC236}">
              <a16:creationId xmlns:a16="http://schemas.microsoft.com/office/drawing/2014/main" id="{95E7D5D3-CDDB-CF1A-B62F-FE65CCBB991D}"/>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47" name="Text Box 2">
          <a:extLst>
            <a:ext uri="{FF2B5EF4-FFF2-40B4-BE49-F238E27FC236}">
              <a16:creationId xmlns:a16="http://schemas.microsoft.com/office/drawing/2014/main" id="{EC91C385-50E8-A0C6-1514-38416449AB0A}"/>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48" name="Text Box 6">
          <a:extLst>
            <a:ext uri="{FF2B5EF4-FFF2-40B4-BE49-F238E27FC236}">
              <a16:creationId xmlns:a16="http://schemas.microsoft.com/office/drawing/2014/main" id="{D8031EBF-A264-4EA8-0553-CA58B08A6AA7}"/>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49" name="Text Box 2">
          <a:extLst>
            <a:ext uri="{FF2B5EF4-FFF2-40B4-BE49-F238E27FC236}">
              <a16:creationId xmlns:a16="http://schemas.microsoft.com/office/drawing/2014/main" id="{570BE513-924C-7E01-744B-EDC6EDC6365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50" name="Text Box 2">
          <a:extLst>
            <a:ext uri="{FF2B5EF4-FFF2-40B4-BE49-F238E27FC236}">
              <a16:creationId xmlns:a16="http://schemas.microsoft.com/office/drawing/2014/main" id="{4E502A17-6F2B-EB81-3437-1041F9CF75A5}"/>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51" name="Text Box 2">
          <a:extLst>
            <a:ext uri="{FF2B5EF4-FFF2-40B4-BE49-F238E27FC236}">
              <a16:creationId xmlns:a16="http://schemas.microsoft.com/office/drawing/2014/main" id="{588A59DB-F16B-7064-0995-E5AAE2B4DCC7}"/>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52" name="Text Box 6">
          <a:extLst>
            <a:ext uri="{FF2B5EF4-FFF2-40B4-BE49-F238E27FC236}">
              <a16:creationId xmlns:a16="http://schemas.microsoft.com/office/drawing/2014/main" id="{D438D1A5-4BDA-10B4-2ABC-B569830C1B6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53" name="Text Box 2">
          <a:extLst>
            <a:ext uri="{FF2B5EF4-FFF2-40B4-BE49-F238E27FC236}">
              <a16:creationId xmlns:a16="http://schemas.microsoft.com/office/drawing/2014/main" id="{A4200ACC-51BD-5A84-7502-A9C6AF31696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54" name="Text Box 2">
          <a:extLst>
            <a:ext uri="{FF2B5EF4-FFF2-40B4-BE49-F238E27FC236}">
              <a16:creationId xmlns:a16="http://schemas.microsoft.com/office/drawing/2014/main" id="{97FE7870-4C5C-BA14-FD8D-342A8754BC94}"/>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55" name="Text Box 2">
          <a:extLst>
            <a:ext uri="{FF2B5EF4-FFF2-40B4-BE49-F238E27FC236}">
              <a16:creationId xmlns:a16="http://schemas.microsoft.com/office/drawing/2014/main" id="{4B206BE4-91F8-CBC5-1F6B-CF0B3A7848F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56" name="Text Box 6">
          <a:extLst>
            <a:ext uri="{FF2B5EF4-FFF2-40B4-BE49-F238E27FC236}">
              <a16:creationId xmlns:a16="http://schemas.microsoft.com/office/drawing/2014/main" id="{EFD9A781-09B5-A6E3-2061-761771DE14D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57" name="Text Box 2">
          <a:extLst>
            <a:ext uri="{FF2B5EF4-FFF2-40B4-BE49-F238E27FC236}">
              <a16:creationId xmlns:a16="http://schemas.microsoft.com/office/drawing/2014/main" id="{069DB7E9-B551-FABF-F52A-780DE3EDBF3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58" name="Text Box 2">
          <a:extLst>
            <a:ext uri="{FF2B5EF4-FFF2-40B4-BE49-F238E27FC236}">
              <a16:creationId xmlns:a16="http://schemas.microsoft.com/office/drawing/2014/main" id="{EB43BEA3-3A7D-B254-2118-E785FC2BA79C}"/>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59" name="Text Box 2">
          <a:extLst>
            <a:ext uri="{FF2B5EF4-FFF2-40B4-BE49-F238E27FC236}">
              <a16:creationId xmlns:a16="http://schemas.microsoft.com/office/drawing/2014/main" id="{0A8C7282-FA1A-2563-ED66-73CADB83DDC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60" name="Text Box 6">
          <a:extLst>
            <a:ext uri="{FF2B5EF4-FFF2-40B4-BE49-F238E27FC236}">
              <a16:creationId xmlns:a16="http://schemas.microsoft.com/office/drawing/2014/main" id="{23D89D4D-1D0A-CA95-A10D-88C69F48E535}"/>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61" name="Text Box 2">
          <a:extLst>
            <a:ext uri="{FF2B5EF4-FFF2-40B4-BE49-F238E27FC236}">
              <a16:creationId xmlns:a16="http://schemas.microsoft.com/office/drawing/2014/main" id="{E0EC93AA-B750-9231-60EA-0653AFF2C59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62" name="Text Box 2">
          <a:extLst>
            <a:ext uri="{FF2B5EF4-FFF2-40B4-BE49-F238E27FC236}">
              <a16:creationId xmlns:a16="http://schemas.microsoft.com/office/drawing/2014/main" id="{3720642C-D0D3-A6AB-EF4B-48C473D7C927}"/>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63" name="Text Box 2">
          <a:extLst>
            <a:ext uri="{FF2B5EF4-FFF2-40B4-BE49-F238E27FC236}">
              <a16:creationId xmlns:a16="http://schemas.microsoft.com/office/drawing/2014/main" id="{FB3D4DC5-FD85-D5A0-978D-275AAC5A052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64" name="Text Box 6">
          <a:extLst>
            <a:ext uri="{FF2B5EF4-FFF2-40B4-BE49-F238E27FC236}">
              <a16:creationId xmlns:a16="http://schemas.microsoft.com/office/drawing/2014/main" id="{00F6600E-813A-80F1-9D97-B4454EE0341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65" name="Text Box 2">
          <a:extLst>
            <a:ext uri="{FF2B5EF4-FFF2-40B4-BE49-F238E27FC236}">
              <a16:creationId xmlns:a16="http://schemas.microsoft.com/office/drawing/2014/main" id="{926F3CC7-CC63-3078-5EC0-B2B4B486BF1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66" name="Text Box 2">
          <a:extLst>
            <a:ext uri="{FF2B5EF4-FFF2-40B4-BE49-F238E27FC236}">
              <a16:creationId xmlns:a16="http://schemas.microsoft.com/office/drawing/2014/main" id="{007A81BA-4948-C445-A07C-DA1D33DFA521}"/>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67" name="Text Box 2">
          <a:extLst>
            <a:ext uri="{FF2B5EF4-FFF2-40B4-BE49-F238E27FC236}">
              <a16:creationId xmlns:a16="http://schemas.microsoft.com/office/drawing/2014/main" id="{E07E3F3D-AD6D-ED78-6A18-D8207633AEA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68" name="Text Box 6">
          <a:extLst>
            <a:ext uri="{FF2B5EF4-FFF2-40B4-BE49-F238E27FC236}">
              <a16:creationId xmlns:a16="http://schemas.microsoft.com/office/drawing/2014/main" id="{52D3A685-7C99-A362-0388-08BA26560BF7}"/>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69" name="Text Box 2">
          <a:extLst>
            <a:ext uri="{FF2B5EF4-FFF2-40B4-BE49-F238E27FC236}">
              <a16:creationId xmlns:a16="http://schemas.microsoft.com/office/drawing/2014/main" id="{39D0201D-51F6-8A29-7EF4-480FF8F4AE6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70" name="Text Box 2">
          <a:extLst>
            <a:ext uri="{FF2B5EF4-FFF2-40B4-BE49-F238E27FC236}">
              <a16:creationId xmlns:a16="http://schemas.microsoft.com/office/drawing/2014/main" id="{20FB9FD9-E057-6615-7DCC-1161AD61E043}"/>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71" name="Text Box 2">
          <a:extLst>
            <a:ext uri="{FF2B5EF4-FFF2-40B4-BE49-F238E27FC236}">
              <a16:creationId xmlns:a16="http://schemas.microsoft.com/office/drawing/2014/main" id="{1E8B6858-F48F-D4D9-38A8-50140BA6290A}"/>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72" name="Text Box 6">
          <a:extLst>
            <a:ext uri="{FF2B5EF4-FFF2-40B4-BE49-F238E27FC236}">
              <a16:creationId xmlns:a16="http://schemas.microsoft.com/office/drawing/2014/main" id="{1604C394-4442-3FE3-2FB3-0AAAA911FF5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73" name="Text Box 2">
          <a:extLst>
            <a:ext uri="{FF2B5EF4-FFF2-40B4-BE49-F238E27FC236}">
              <a16:creationId xmlns:a16="http://schemas.microsoft.com/office/drawing/2014/main" id="{10016A44-7B74-F3D1-FAE4-261FF6AC8AF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74" name="Text Box 2">
          <a:extLst>
            <a:ext uri="{FF2B5EF4-FFF2-40B4-BE49-F238E27FC236}">
              <a16:creationId xmlns:a16="http://schemas.microsoft.com/office/drawing/2014/main" id="{A33CE33F-CCA9-4525-2B53-11FD1308A9F6}"/>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75" name="Text Box 2">
          <a:extLst>
            <a:ext uri="{FF2B5EF4-FFF2-40B4-BE49-F238E27FC236}">
              <a16:creationId xmlns:a16="http://schemas.microsoft.com/office/drawing/2014/main" id="{A0D86045-43E0-511C-9CEC-421C1C353B95}"/>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76" name="Text Box 6">
          <a:extLst>
            <a:ext uri="{FF2B5EF4-FFF2-40B4-BE49-F238E27FC236}">
              <a16:creationId xmlns:a16="http://schemas.microsoft.com/office/drawing/2014/main" id="{494D33E9-C9BD-5FA2-438B-F1ECAFBF4CA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77" name="Text Box 2">
          <a:extLst>
            <a:ext uri="{FF2B5EF4-FFF2-40B4-BE49-F238E27FC236}">
              <a16:creationId xmlns:a16="http://schemas.microsoft.com/office/drawing/2014/main" id="{23BC865C-10B0-534A-3499-B81B228618D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78" name="Text Box 2">
          <a:extLst>
            <a:ext uri="{FF2B5EF4-FFF2-40B4-BE49-F238E27FC236}">
              <a16:creationId xmlns:a16="http://schemas.microsoft.com/office/drawing/2014/main" id="{09566920-E608-B5F3-69B9-0A23898187A8}"/>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79" name="Text Box 2">
          <a:extLst>
            <a:ext uri="{FF2B5EF4-FFF2-40B4-BE49-F238E27FC236}">
              <a16:creationId xmlns:a16="http://schemas.microsoft.com/office/drawing/2014/main" id="{C11AFBD7-AFC6-7007-B5EE-6B01E4D019C3}"/>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80" name="Text Box 2">
          <a:extLst>
            <a:ext uri="{FF2B5EF4-FFF2-40B4-BE49-F238E27FC236}">
              <a16:creationId xmlns:a16="http://schemas.microsoft.com/office/drawing/2014/main" id="{1E15E806-19E4-8D4F-1F76-7B40738118E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81" name="Text Box 2">
          <a:extLst>
            <a:ext uri="{FF2B5EF4-FFF2-40B4-BE49-F238E27FC236}">
              <a16:creationId xmlns:a16="http://schemas.microsoft.com/office/drawing/2014/main" id="{D5034A35-0C46-3357-036A-C6CC34AA889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82" name="Text Box 6">
          <a:extLst>
            <a:ext uri="{FF2B5EF4-FFF2-40B4-BE49-F238E27FC236}">
              <a16:creationId xmlns:a16="http://schemas.microsoft.com/office/drawing/2014/main" id="{7C121585-E282-14F0-B7CB-53558356DE3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83" name="Text Box 2">
          <a:extLst>
            <a:ext uri="{FF2B5EF4-FFF2-40B4-BE49-F238E27FC236}">
              <a16:creationId xmlns:a16="http://schemas.microsoft.com/office/drawing/2014/main" id="{8CD80BE8-E353-BA01-8E09-A752A9ABE5B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584" name="Text Box 2">
          <a:extLst>
            <a:ext uri="{FF2B5EF4-FFF2-40B4-BE49-F238E27FC236}">
              <a16:creationId xmlns:a16="http://schemas.microsoft.com/office/drawing/2014/main" id="{5608337B-CE03-42F6-03F6-4FA029DBC8DA}"/>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85" name="Text Box 2">
          <a:extLst>
            <a:ext uri="{FF2B5EF4-FFF2-40B4-BE49-F238E27FC236}">
              <a16:creationId xmlns:a16="http://schemas.microsoft.com/office/drawing/2014/main" id="{F18A2443-2840-61E5-FD44-9840F892176D}"/>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86" name="Text Box 2">
          <a:extLst>
            <a:ext uri="{FF2B5EF4-FFF2-40B4-BE49-F238E27FC236}">
              <a16:creationId xmlns:a16="http://schemas.microsoft.com/office/drawing/2014/main" id="{5C790473-688C-5892-34A9-BB5ADDA189A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87" name="Text Box 6">
          <a:extLst>
            <a:ext uri="{FF2B5EF4-FFF2-40B4-BE49-F238E27FC236}">
              <a16:creationId xmlns:a16="http://schemas.microsoft.com/office/drawing/2014/main" id="{4BD403F7-10BE-2589-760E-10094078D12E}"/>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88" name="Text Box 2">
          <a:extLst>
            <a:ext uri="{FF2B5EF4-FFF2-40B4-BE49-F238E27FC236}">
              <a16:creationId xmlns:a16="http://schemas.microsoft.com/office/drawing/2014/main" id="{362AC786-1221-5C4B-BC1E-B9749295339E}"/>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89" name="Text Box 2">
          <a:extLst>
            <a:ext uri="{FF2B5EF4-FFF2-40B4-BE49-F238E27FC236}">
              <a16:creationId xmlns:a16="http://schemas.microsoft.com/office/drawing/2014/main" id="{AD2BC462-8FB6-94B3-6359-536BC304CE3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90" name="Text Box 2">
          <a:extLst>
            <a:ext uri="{FF2B5EF4-FFF2-40B4-BE49-F238E27FC236}">
              <a16:creationId xmlns:a16="http://schemas.microsoft.com/office/drawing/2014/main" id="{44E24656-07B6-3194-81D5-05E3F7ABFBF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91" name="Text Box 2">
          <a:extLst>
            <a:ext uri="{FF2B5EF4-FFF2-40B4-BE49-F238E27FC236}">
              <a16:creationId xmlns:a16="http://schemas.microsoft.com/office/drawing/2014/main" id="{3169E8C4-3462-3D18-C303-A300F03C266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92" name="Text Box 6">
          <a:extLst>
            <a:ext uri="{FF2B5EF4-FFF2-40B4-BE49-F238E27FC236}">
              <a16:creationId xmlns:a16="http://schemas.microsoft.com/office/drawing/2014/main" id="{303FEC56-9F05-478E-923E-49D0249412D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93" name="Text Box 2">
          <a:extLst>
            <a:ext uri="{FF2B5EF4-FFF2-40B4-BE49-F238E27FC236}">
              <a16:creationId xmlns:a16="http://schemas.microsoft.com/office/drawing/2014/main" id="{66936DB0-349E-5762-3A97-B8F1F0B38C3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94" name="Text Box 2">
          <a:extLst>
            <a:ext uri="{FF2B5EF4-FFF2-40B4-BE49-F238E27FC236}">
              <a16:creationId xmlns:a16="http://schemas.microsoft.com/office/drawing/2014/main" id="{165F1457-EEA1-315B-8006-529A6EE08F26}"/>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95" name="Text Box 2">
          <a:extLst>
            <a:ext uri="{FF2B5EF4-FFF2-40B4-BE49-F238E27FC236}">
              <a16:creationId xmlns:a16="http://schemas.microsoft.com/office/drawing/2014/main" id="{A93D0A57-A57A-69AC-534D-36CEC861486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96" name="Text Box 2">
          <a:extLst>
            <a:ext uri="{FF2B5EF4-FFF2-40B4-BE49-F238E27FC236}">
              <a16:creationId xmlns:a16="http://schemas.microsoft.com/office/drawing/2014/main" id="{F9319A8D-DDC1-A98D-75B0-25D7A49AC5BA}"/>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97" name="Text Box 2">
          <a:extLst>
            <a:ext uri="{FF2B5EF4-FFF2-40B4-BE49-F238E27FC236}">
              <a16:creationId xmlns:a16="http://schemas.microsoft.com/office/drawing/2014/main" id="{5CF6077A-0541-BE8F-B3D0-1E330A05DA17}"/>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98" name="Text Box 6">
          <a:extLst>
            <a:ext uri="{FF2B5EF4-FFF2-40B4-BE49-F238E27FC236}">
              <a16:creationId xmlns:a16="http://schemas.microsoft.com/office/drawing/2014/main" id="{3120A184-B682-F218-4D5B-B343E29CC01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599" name="Text Box 2">
          <a:extLst>
            <a:ext uri="{FF2B5EF4-FFF2-40B4-BE49-F238E27FC236}">
              <a16:creationId xmlns:a16="http://schemas.microsoft.com/office/drawing/2014/main" id="{61AB42BB-0BED-ADC1-0129-E4878B4D5DCA}"/>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00" name="Text Box 2">
          <a:extLst>
            <a:ext uri="{FF2B5EF4-FFF2-40B4-BE49-F238E27FC236}">
              <a16:creationId xmlns:a16="http://schemas.microsoft.com/office/drawing/2014/main" id="{BF7F3875-D0D1-3B5B-F99B-130243BEDBC9}"/>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01" name="Text Box 2">
          <a:extLst>
            <a:ext uri="{FF2B5EF4-FFF2-40B4-BE49-F238E27FC236}">
              <a16:creationId xmlns:a16="http://schemas.microsoft.com/office/drawing/2014/main" id="{366A339F-95ED-C55D-4DA0-CD8D6B20F6C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02" name="Text Box 2">
          <a:extLst>
            <a:ext uri="{FF2B5EF4-FFF2-40B4-BE49-F238E27FC236}">
              <a16:creationId xmlns:a16="http://schemas.microsoft.com/office/drawing/2014/main" id="{C4CE7398-2565-3E54-E2E0-D36AB808E0B5}"/>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03" name="Text Box 1">
          <a:extLst>
            <a:ext uri="{FF2B5EF4-FFF2-40B4-BE49-F238E27FC236}">
              <a16:creationId xmlns:a16="http://schemas.microsoft.com/office/drawing/2014/main" id="{9D870FF9-74AE-EAC7-8556-CA9D323B146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04" name="Text Box 3">
          <a:extLst>
            <a:ext uri="{FF2B5EF4-FFF2-40B4-BE49-F238E27FC236}">
              <a16:creationId xmlns:a16="http://schemas.microsoft.com/office/drawing/2014/main" id="{161327F3-D76D-2FD1-0FF3-F95B35A70BB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05" name="Text Box 4">
          <a:extLst>
            <a:ext uri="{FF2B5EF4-FFF2-40B4-BE49-F238E27FC236}">
              <a16:creationId xmlns:a16="http://schemas.microsoft.com/office/drawing/2014/main" id="{74C97B20-54BF-7288-F3F2-E7F0C8E29FA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06" name="Text Box 5">
          <a:extLst>
            <a:ext uri="{FF2B5EF4-FFF2-40B4-BE49-F238E27FC236}">
              <a16:creationId xmlns:a16="http://schemas.microsoft.com/office/drawing/2014/main" id="{0B5ED67E-E4EC-E926-75B4-FE0C8A08452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07" name="Text Box 1">
          <a:extLst>
            <a:ext uri="{FF2B5EF4-FFF2-40B4-BE49-F238E27FC236}">
              <a16:creationId xmlns:a16="http://schemas.microsoft.com/office/drawing/2014/main" id="{E90F1263-A3B1-DB9D-1F0F-FF42A3FE7D5E}"/>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08" name="Text Box 3">
          <a:extLst>
            <a:ext uri="{FF2B5EF4-FFF2-40B4-BE49-F238E27FC236}">
              <a16:creationId xmlns:a16="http://schemas.microsoft.com/office/drawing/2014/main" id="{7BF01CDE-34E2-3527-DE88-49E912D8897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09" name="Text Box 4">
          <a:extLst>
            <a:ext uri="{FF2B5EF4-FFF2-40B4-BE49-F238E27FC236}">
              <a16:creationId xmlns:a16="http://schemas.microsoft.com/office/drawing/2014/main" id="{E9E5D542-B608-17CB-36B3-215C2D3498C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10" name="Text Box 5">
          <a:extLst>
            <a:ext uri="{FF2B5EF4-FFF2-40B4-BE49-F238E27FC236}">
              <a16:creationId xmlns:a16="http://schemas.microsoft.com/office/drawing/2014/main" id="{BF5F6165-3BD6-6654-FB93-EDFBFB14E907}"/>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611" name="Text Box 2">
          <a:extLst>
            <a:ext uri="{FF2B5EF4-FFF2-40B4-BE49-F238E27FC236}">
              <a16:creationId xmlns:a16="http://schemas.microsoft.com/office/drawing/2014/main" id="{EC90EAEC-21E7-DD5E-7C30-F53FB11D0F0A}"/>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612" name="Text Box 6">
          <a:extLst>
            <a:ext uri="{FF2B5EF4-FFF2-40B4-BE49-F238E27FC236}">
              <a16:creationId xmlns:a16="http://schemas.microsoft.com/office/drawing/2014/main" id="{5B8B3173-36C9-A22B-34C1-6BB5DE54669C}"/>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613" name="Text Box 2">
          <a:extLst>
            <a:ext uri="{FF2B5EF4-FFF2-40B4-BE49-F238E27FC236}">
              <a16:creationId xmlns:a16="http://schemas.microsoft.com/office/drawing/2014/main" id="{2028D5CC-8C01-0109-4761-A39FF1971CDA}"/>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614" name="Text Box 2">
          <a:extLst>
            <a:ext uri="{FF2B5EF4-FFF2-40B4-BE49-F238E27FC236}">
              <a16:creationId xmlns:a16="http://schemas.microsoft.com/office/drawing/2014/main" id="{DB602920-547F-605A-A0FE-81501D5A527A}"/>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15" name="Text Box 2">
          <a:extLst>
            <a:ext uri="{FF2B5EF4-FFF2-40B4-BE49-F238E27FC236}">
              <a16:creationId xmlns:a16="http://schemas.microsoft.com/office/drawing/2014/main" id="{F4528E6D-0B46-528F-22D2-B7615C9C47B2}"/>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16" name="Text Box 6">
          <a:extLst>
            <a:ext uri="{FF2B5EF4-FFF2-40B4-BE49-F238E27FC236}">
              <a16:creationId xmlns:a16="http://schemas.microsoft.com/office/drawing/2014/main" id="{0CB93C5D-6640-C2C9-D25A-4F3F304147EA}"/>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17" name="Text Box 2">
          <a:extLst>
            <a:ext uri="{FF2B5EF4-FFF2-40B4-BE49-F238E27FC236}">
              <a16:creationId xmlns:a16="http://schemas.microsoft.com/office/drawing/2014/main" id="{C3BC9849-6276-9E92-8042-819FCFB67D4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18" name="Text Box 2">
          <a:extLst>
            <a:ext uri="{FF2B5EF4-FFF2-40B4-BE49-F238E27FC236}">
              <a16:creationId xmlns:a16="http://schemas.microsoft.com/office/drawing/2014/main" id="{A1F312C3-B5CA-EA2F-D251-0D6885CF6BF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19" name="Text Box 2">
          <a:extLst>
            <a:ext uri="{FF2B5EF4-FFF2-40B4-BE49-F238E27FC236}">
              <a16:creationId xmlns:a16="http://schemas.microsoft.com/office/drawing/2014/main" id="{FE54433D-4360-58BF-5414-B30A4554F4CE}"/>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20" name="Text Box 6">
          <a:extLst>
            <a:ext uri="{FF2B5EF4-FFF2-40B4-BE49-F238E27FC236}">
              <a16:creationId xmlns:a16="http://schemas.microsoft.com/office/drawing/2014/main" id="{CD609AF1-F9CA-AB89-1411-45B34364348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21" name="Text Box 2">
          <a:extLst>
            <a:ext uri="{FF2B5EF4-FFF2-40B4-BE49-F238E27FC236}">
              <a16:creationId xmlns:a16="http://schemas.microsoft.com/office/drawing/2014/main" id="{0CF59EE2-0F68-C2E7-B4E2-810ADA6801D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22" name="Text Box 2">
          <a:extLst>
            <a:ext uri="{FF2B5EF4-FFF2-40B4-BE49-F238E27FC236}">
              <a16:creationId xmlns:a16="http://schemas.microsoft.com/office/drawing/2014/main" id="{5F894D99-135A-AF94-6AFF-1C6BD8373C2A}"/>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23" name="Text Box 2">
          <a:extLst>
            <a:ext uri="{FF2B5EF4-FFF2-40B4-BE49-F238E27FC236}">
              <a16:creationId xmlns:a16="http://schemas.microsoft.com/office/drawing/2014/main" id="{036426DA-58AA-8C67-6AEB-04BAECCBE8D7}"/>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24" name="Text Box 6">
          <a:extLst>
            <a:ext uri="{FF2B5EF4-FFF2-40B4-BE49-F238E27FC236}">
              <a16:creationId xmlns:a16="http://schemas.microsoft.com/office/drawing/2014/main" id="{54ADACF8-D849-48C3-3190-5262122373FE}"/>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25" name="Text Box 2">
          <a:extLst>
            <a:ext uri="{FF2B5EF4-FFF2-40B4-BE49-F238E27FC236}">
              <a16:creationId xmlns:a16="http://schemas.microsoft.com/office/drawing/2014/main" id="{1F27A08F-BB17-08CB-191A-D90C6072025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26" name="Text Box 2">
          <a:extLst>
            <a:ext uri="{FF2B5EF4-FFF2-40B4-BE49-F238E27FC236}">
              <a16:creationId xmlns:a16="http://schemas.microsoft.com/office/drawing/2014/main" id="{CF78D30A-D3CF-617F-6626-20FFE3D4FC8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27" name="Text Box 2">
          <a:extLst>
            <a:ext uri="{FF2B5EF4-FFF2-40B4-BE49-F238E27FC236}">
              <a16:creationId xmlns:a16="http://schemas.microsoft.com/office/drawing/2014/main" id="{6601EA53-D882-451E-F0F7-B2711995D895}"/>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28" name="Text Box 6">
          <a:extLst>
            <a:ext uri="{FF2B5EF4-FFF2-40B4-BE49-F238E27FC236}">
              <a16:creationId xmlns:a16="http://schemas.microsoft.com/office/drawing/2014/main" id="{32FD7CB4-365C-7489-9EDF-28C7E45D6FD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29" name="Text Box 2">
          <a:extLst>
            <a:ext uri="{FF2B5EF4-FFF2-40B4-BE49-F238E27FC236}">
              <a16:creationId xmlns:a16="http://schemas.microsoft.com/office/drawing/2014/main" id="{2F285969-210F-42D8-FEC2-9A11F8D93DB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30" name="Text Box 2">
          <a:extLst>
            <a:ext uri="{FF2B5EF4-FFF2-40B4-BE49-F238E27FC236}">
              <a16:creationId xmlns:a16="http://schemas.microsoft.com/office/drawing/2014/main" id="{B6A563E2-F14D-B307-D23D-CD4718C8FD2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31" name="Text Box 2">
          <a:extLst>
            <a:ext uri="{FF2B5EF4-FFF2-40B4-BE49-F238E27FC236}">
              <a16:creationId xmlns:a16="http://schemas.microsoft.com/office/drawing/2014/main" id="{60E11209-162C-1405-8515-047D81E5A30B}"/>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632" name="Text Box 2">
          <a:extLst>
            <a:ext uri="{FF2B5EF4-FFF2-40B4-BE49-F238E27FC236}">
              <a16:creationId xmlns:a16="http://schemas.microsoft.com/office/drawing/2014/main" id="{3F34E7B1-97D6-04CA-EA55-8B426649D934}"/>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33" name="Text Box 6">
          <a:extLst>
            <a:ext uri="{FF2B5EF4-FFF2-40B4-BE49-F238E27FC236}">
              <a16:creationId xmlns:a16="http://schemas.microsoft.com/office/drawing/2014/main" id="{4D19ACD0-F2B5-0ABB-F670-DA6FBF8D222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34" name="Text Box 2">
          <a:extLst>
            <a:ext uri="{FF2B5EF4-FFF2-40B4-BE49-F238E27FC236}">
              <a16:creationId xmlns:a16="http://schemas.microsoft.com/office/drawing/2014/main" id="{BC0A3C05-994F-27EA-C7EE-E60343594E53}"/>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35" name="Text Box 2">
          <a:extLst>
            <a:ext uri="{FF2B5EF4-FFF2-40B4-BE49-F238E27FC236}">
              <a16:creationId xmlns:a16="http://schemas.microsoft.com/office/drawing/2014/main" id="{C29DC903-7070-BA8C-DD4B-8075AB8BE252}"/>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36" name="Text Box 2">
          <a:extLst>
            <a:ext uri="{FF2B5EF4-FFF2-40B4-BE49-F238E27FC236}">
              <a16:creationId xmlns:a16="http://schemas.microsoft.com/office/drawing/2014/main" id="{98A79121-5EEF-0944-B1A7-B5E4C8915B9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37" name="Text Box 6">
          <a:extLst>
            <a:ext uri="{FF2B5EF4-FFF2-40B4-BE49-F238E27FC236}">
              <a16:creationId xmlns:a16="http://schemas.microsoft.com/office/drawing/2014/main" id="{13429962-3ED2-8517-0CE5-B4017DCB339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38" name="Text Box 2">
          <a:extLst>
            <a:ext uri="{FF2B5EF4-FFF2-40B4-BE49-F238E27FC236}">
              <a16:creationId xmlns:a16="http://schemas.microsoft.com/office/drawing/2014/main" id="{67D70903-159A-7333-529D-F0A3D2C33C1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39" name="Text Box 2">
          <a:extLst>
            <a:ext uri="{FF2B5EF4-FFF2-40B4-BE49-F238E27FC236}">
              <a16:creationId xmlns:a16="http://schemas.microsoft.com/office/drawing/2014/main" id="{8A3AC663-00EF-328C-D6F4-CA7BE61C8A65}"/>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40" name="Text Box 2">
          <a:extLst>
            <a:ext uri="{FF2B5EF4-FFF2-40B4-BE49-F238E27FC236}">
              <a16:creationId xmlns:a16="http://schemas.microsoft.com/office/drawing/2014/main" id="{08AEDB78-411F-9991-ACAC-37D1BB8AB01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41" name="Text Box 6">
          <a:extLst>
            <a:ext uri="{FF2B5EF4-FFF2-40B4-BE49-F238E27FC236}">
              <a16:creationId xmlns:a16="http://schemas.microsoft.com/office/drawing/2014/main" id="{786C58C3-10A4-6EE8-CD12-DB712404FFA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42" name="Text Box 2">
          <a:extLst>
            <a:ext uri="{FF2B5EF4-FFF2-40B4-BE49-F238E27FC236}">
              <a16:creationId xmlns:a16="http://schemas.microsoft.com/office/drawing/2014/main" id="{878EAD0E-A700-6212-6643-BC0892822E4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43" name="Text Box 2">
          <a:extLst>
            <a:ext uri="{FF2B5EF4-FFF2-40B4-BE49-F238E27FC236}">
              <a16:creationId xmlns:a16="http://schemas.microsoft.com/office/drawing/2014/main" id="{1F0688A2-8672-5FC0-7EAC-08C94FFD3C7A}"/>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44" name="Text Box 2">
          <a:extLst>
            <a:ext uri="{FF2B5EF4-FFF2-40B4-BE49-F238E27FC236}">
              <a16:creationId xmlns:a16="http://schemas.microsoft.com/office/drawing/2014/main" id="{29425CEA-1A80-2193-0C5B-A63CA236D6F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45" name="Text Box 6">
          <a:extLst>
            <a:ext uri="{FF2B5EF4-FFF2-40B4-BE49-F238E27FC236}">
              <a16:creationId xmlns:a16="http://schemas.microsoft.com/office/drawing/2014/main" id="{8A39FD48-5DD7-68CB-57B4-A8A623BC5DD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46" name="Text Box 2">
          <a:extLst>
            <a:ext uri="{FF2B5EF4-FFF2-40B4-BE49-F238E27FC236}">
              <a16:creationId xmlns:a16="http://schemas.microsoft.com/office/drawing/2014/main" id="{7147998D-546A-C21C-438D-9FC1253209C7}"/>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47" name="Text Box 2">
          <a:extLst>
            <a:ext uri="{FF2B5EF4-FFF2-40B4-BE49-F238E27FC236}">
              <a16:creationId xmlns:a16="http://schemas.microsoft.com/office/drawing/2014/main" id="{FDA7A227-B32F-7C76-DD14-4629F80A4408}"/>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48" name="Text Box 2">
          <a:extLst>
            <a:ext uri="{FF2B5EF4-FFF2-40B4-BE49-F238E27FC236}">
              <a16:creationId xmlns:a16="http://schemas.microsoft.com/office/drawing/2014/main" id="{F16023DB-8786-89F1-6B19-E1691B6D0CEE}"/>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49" name="Text Box 6">
          <a:extLst>
            <a:ext uri="{FF2B5EF4-FFF2-40B4-BE49-F238E27FC236}">
              <a16:creationId xmlns:a16="http://schemas.microsoft.com/office/drawing/2014/main" id="{E08675DB-C775-ADBA-2E03-82C9143652B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50" name="Text Box 2">
          <a:extLst>
            <a:ext uri="{FF2B5EF4-FFF2-40B4-BE49-F238E27FC236}">
              <a16:creationId xmlns:a16="http://schemas.microsoft.com/office/drawing/2014/main" id="{5C715611-908E-0BEC-8B52-FB83B59F222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51" name="Text Box 2">
          <a:extLst>
            <a:ext uri="{FF2B5EF4-FFF2-40B4-BE49-F238E27FC236}">
              <a16:creationId xmlns:a16="http://schemas.microsoft.com/office/drawing/2014/main" id="{293A5CA8-7D43-60B9-A9BA-17F04E631B1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52" name="Text Box 2">
          <a:extLst>
            <a:ext uri="{FF2B5EF4-FFF2-40B4-BE49-F238E27FC236}">
              <a16:creationId xmlns:a16="http://schemas.microsoft.com/office/drawing/2014/main" id="{02012714-39DE-E7D1-6526-A6579360333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53" name="Text Box 6">
          <a:extLst>
            <a:ext uri="{FF2B5EF4-FFF2-40B4-BE49-F238E27FC236}">
              <a16:creationId xmlns:a16="http://schemas.microsoft.com/office/drawing/2014/main" id="{18E67F06-5737-14D3-874E-B5BE675BC13D}"/>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54" name="Text Box 2">
          <a:extLst>
            <a:ext uri="{FF2B5EF4-FFF2-40B4-BE49-F238E27FC236}">
              <a16:creationId xmlns:a16="http://schemas.microsoft.com/office/drawing/2014/main" id="{54BAC23B-911D-61DA-F7BF-D170FF0A2AD6}"/>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55" name="Text Box 2">
          <a:extLst>
            <a:ext uri="{FF2B5EF4-FFF2-40B4-BE49-F238E27FC236}">
              <a16:creationId xmlns:a16="http://schemas.microsoft.com/office/drawing/2014/main" id="{7B6282F8-E380-707F-36E2-EADD232A53A2}"/>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56" name="Text Box 2">
          <a:extLst>
            <a:ext uri="{FF2B5EF4-FFF2-40B4-BE49-F238E27FC236}">
              <a16:creationId xmlns:a16="http://schemas.microsoft.com/office/drawing/2014/main" id="{AFA5527F-9B44-A70A-5C38-08B78A0C2D2A}"/>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57" name="Text Box 6">
          <a:extLst>
            <a:ext uri="{FF2B5EF4-FFF2-40B4-BE49-F238E27FC236}">
              <a16:creationId xmlns:a16="http://schemas.microsoft.com/office/drawing/2014/main" id="{D7B84B60-3C11-A46D-FFCD-17427058D83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58" name="Text Box 2">
          <a:extLst>
            <a:ext uri="{FF2B5EF4-FFF2-40B4-BE49-F238E27FC236}">
              <a16:creationId xmlns:a16="http://schemas.microsoft.com/office/drawing/2014/main" id="{2431166D-D92A-885F-5E46-CB1CEEFB495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59" name="Text Box 2">
          <a:extLst>
            <a:ext uri="{FF2B5EF4-FFF2-40B4-BE49-F238E27FC236}">
              <a16:creationId xmlns:a16="http://schemas.microsoft.com/office/drawing/2014/main" id="{2C3B51B7-F934-070C-EB5D-593D60F8D252}"/>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60" name="Text Box 2">
          <a:extLst>
            <a:ext uri="{FF2B5EF4-FFF2-40B4-BE49-F238E27FC236}">
              <a16:creationId xmlns:a16="http://schemas.microsoft.com/office/drawing/2014/main" id="{A8D87ADF-4240-2BA7-B714-18C9BC693A4D}"/>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61" name="Text Box 6">
          <a:extLst>
            <a:ext uri="{FF2B5EF4-FFF2-40B4-BE49-F238E27FC236}">
              <a16:creationId xmlns:a16="http://schemas.microsoft.com/office/drawing/2014/main" id="{377C8B9A-0E74-3830-72BE-28BF32BA750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62" name="Text Box 2">
          <a:extLst>
            <a:ext uri="{FF2B5EF4-FFF2-40B4-BE49-F238E27FC236}">
              <a16:creationId xmlns:a16="http://schemas.microsoft.com/office/drawing/2014/main" id="{C82212E8-6762-E013-F8CC-E2115C7C528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63" name="Text Box 2">
          <a:extLst>
            <a:ext uri="{FF2B5EF4-FFF2-40B4-BE49-F238E27FC236}">
              <a16:creationId xmlns:a16="http://schemas.microsoft.com/office/drawing/2014/main" id="{2B259E91-549A-92EF-61F8-F0AF1D9BDD57}"/>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64" name="Text Box 2">
          <a:extLst>
            <a:ext uri="{FF2B5EF4-FFF2-40B4-BE49-F238E27FC236}">
              <a16:creationId xmlns:a16="http://schemas.microsoft.com/office/drawing/2014/main" id="{07C87DBB-ED2B-6E33-E63B-46F0AC93D6C3}"/>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65" name="Text Box 6">
          <a:extLst>
            <a:ext uri="{FF2B5EF4-FFF2-40B4-BE49-F238E27FC236}">
              <a16:creationId xmlns:a16="http://schemas.microsoft.com/office/drawing/2014/main" id="{483330E2-B72A-3461-7B92-B876139135D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66" name="Text Box 2">
          <a:extLst>
            <a:ext uri="{FF2B5EF4-FFF2-40B4-BE49-F238E27FC236}">
              <a16:creationId xmlns:a16="http://schemas.microsoft.com/office/drawing/2014/main" id="{4C590A8C-4CAD-0E88-5AB4-E156B59E690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67" name="Text Box 2">
          <a:extLst>
            <a:ext uri="{FF2B5EF4-FFF2-40B4-BE49-F238E27FC236}">
              <a16:creationId xmlns:a16="http://schemas.microsoft.com/office/drawing/2014/main" id="{1C3A6F64-7E8E-E888-D393-8F7C563B455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68" name="Text Box 2">
          <a:extLst>
            <a:ext uri="{FF2B5EF4-FFF2-40B4-BE49-F238E27FC236}">
              <a16:creationId xmlns:a16="http://schemas.microsoft.com/office/drawing/2014/main" id="{80E75F4E-C568-AA52-F361-B9D55BE737B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69" name="Text Box 6">
          <a:extLst>
            <a:ext uri="{FF2B5EF4-FFF2-40B4-BE49-F238E27FC236}">
              <a16:creationId xmlns:a16="http://schemas.microsoft.com/office/drawing/2014/main" id="{516AB564-B306-3BA7-E0B2-B1F1A0135C6E}"/>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70" name="Text Box 2">
          <a:extLst>
            <a:ext uri="{FF2B5EF4-FFF2-40B4-BE49-F238E27FC236}">
              <a16:creationId xmlns:a16="http://schemas.microsoft.com/office/drawing/2014/main" id="{5D4642FB-64EC-8121-3EE9-C4A8C75EA40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71" name="Text Box 2">
          <a:extLst>
            <a:ext uri="{FF2B5EF4-FFF2-40B4-BE49-F238E27FC236}">
              <a16:creationId xmlns:a16="http://schemas.microsoft.com/office/drawing/2014/main" id="{60B134DD-C8D3-A57B-DE8B-7250D1E990D8}"/>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72" name="Text Box 2">
          <a:extLst>
            <a:ext uri="{FF2B5EF4-FFF2-40B4-BE49-F238E27FC236}">
              <a16:creationId xmlns:a16="http://schemas.microsoft.com/office/drawing/2014/main" id="{745B5C1C-C142-068E-C1D2-46F845261D3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73" name="Text Box 6">
          <a:extLst>
            <a:ext uri="{FF2B5EF4-FFF2-40B4-BE49-F238E27FC236}">
              <a16:creationId xmlns:a16="http://schemas.microsoft.com/office/drawing/2014/main" id="{DFD291BE-D823-1AC8-3665-EE6CDC513C7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74" name="Text Box 2">
          <a:extLst>
            <a:ext uri="{FF2B5EF4-FFF2-40B4-BE49-F238E27FC236}">
              <a16:creationId xmlns:a16="http://schemas.microsoft.com/office/drawing/2014/main" id="{A2223423-0265-B7A4-62FF-C9309BDDF14E}"/>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75" name="Text Box 2">
          <a:extLst>
            <a:ext uri="{FF2B5EF4-FFF2-40B4-BE49-F238E27FC236}">
              <a16:creationId xmlns:a16="http://schemas.microsoft.com/office/drawing/2014/main" id="{AA55C8DF-F1A2-91BC-20DE-CBB3E4F97D80}"/>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76" name="Text Box 2">
          <a:extLst>
            <a:ext uri="{FF2B5EF4-FFF2-40B4-BE49-F238E27FC236}">
              <a16:creationId xmlns:a16="http://schemas.microsoft.com/office/drawing/2014/main" id="{DB2623F2-60D9-E864-6166-9FE8D25C5D3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77" name="Text Box 6">
          <a:extLst>
            <a:ext uri="{FF2B5EF4-FFF2-40B4-BE49-F238E27FC236}">
              <a16:creationId xmlns:a16="http://schemas.microsoft.com/office/drawing/2014/main" id="{2A9AD56A-238B-05C8-BB37-394D9BAD551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78" name="Text Box 2">
          <a:extLst>
            <a:ext uri="{FF2B5EF4-FFF2-40B4-BE49-F238E27FC236}">
              <a16:creationId xmlns:a16="http://schemas.microsoft.com/office/drawing/2014/main" id="{AD6638AE-B647-6A3B-D16F-D1886739269D}"/>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79" name="Text Box 2">
          <a:extLst>
            <a:ext uri="{FF2B5EF4-FFF2-40B4-BE49-F238E27FC236}">
              <a16:creationId xmlns:a16="http://schemas.microsoft.com/office/drawing/2014/main" id="{4B087BD2-FFB7-9D9A-11AB-9FE33B892F98}"/>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80" name="Text Box 2">
          <a:extLst>
            <a:ext uri="{FF2B5EF4-FFF2-40B4-BE49-F238E27FC236}">
              <a16:creationId xmlns:a16="http://schemas.microsoft.com/office/drawing/2014/main" id="{DF2BC8D4-B084-446F-6D5C-DDF403A0A076}"/>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81" name="Text Box 6">
          <a:extLst>
            <a:ext uri="{FF2B5EF4-FFF2-40B4-BE49-F238E27FC236}">
              <a16:creationId xmlns:a16="http://schemas.microsoft.com/office/drawing/2014/main" id="{DAE969B0-7C2C-F038-E2D9-1FCB56427F6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82" name="Text Box 2">
          <a:extLst>
            <a:ext uri="{FF2B5EF4-FFF2-40B4-BE49-F238E27FC236}">
              <a16:creationId xmlns:a16="http://schemas.microsoft.com/office/drawing/2014/main" id="{05A2A22A-E01B-DB56-C7BE-683406D9898D}"/>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83" name="Text Box 2">
          <a:extLst>
            <a:ext uri="{FF2B5EF4-FFF2-40B4-BE49-F238E27FC236}">
              <a16:creationId xmlns:a16="http://schemas.microsoft.com/office/drawing/2014/main" id="{5CC01753-7CFE-F039-0067-760EB8F75CF1}"/>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84" name="Text Box 2">
          <a:extLst>
            <a:ext uri="{FF2B5EF4-FFF2-40B4-BE49-F238E27FC236}">
              <a16:creationId xmlns:a16="http://schemas.microsoft.com/office/drawing/2014/main" id="{33C0FEF0-6935-FADF-CCC1-CAADF4C09F2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85" name="Text Box 6">
          <a:extLst>
            <a:ext uri="{FF2B5EF4-FFF2-40B4-BE49-F238E27FC236}">
              <a16:creationId xmlns:a16="http://schemas.microsoft.com/office/drawing/2014/main" id="{D412CA8D-2A77-6946-CA69-51C3A25780DD}"/>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86" name="Text Box 2">
          <a:extLst>
            <a:ext uri="{FF2B5EF4-FFF2-40B4-BE49-F238E27FC236}">
              <a16:creationId xmlns:a16="http://schemas.microsoft.com/office/drawing/2014/main" id="{610C5ACA-811D-4A7C-C158-8DF1D82B935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87" name="Text Box 2">
          <a:extLst>
            <a:ext uri="{FF2B5EF4-FFF2-40B4-BE49-F238E27FC236}">
              <a16:creationId xmlns:a16="http://schemas.microsoft.com/office/drawing/2014/main" id="{DDE954F0-808B-41F8-4F69-DB4C0066A45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88" name="Text Box 2">
          <a:extLst>
            <a:ext uri="{FF2B5EF4-FFF2-40B4-BE49-F238E27FC236}">
              <a16:creationId xmlns:a16="http://schemas.microsoft.com/office/drawing/2014/main" id="{4E3B491F-3A58-B801-E27B-397EC1B91A9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89" name="Text Box 6">
          <a:extLst>
            <a:ext uri="{FF2B5EF4-FFF2-40B4-BE49-F238E27FC236}">
              <a16:creationId xmlns:a16="http://schemas.microsoft.com/office/drawing/2014/main" id="{6565B770-21D9-F834-F7CB-B6DE6EC0A73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90" name="Text Box 2">
          <a:extLst>
            <a:ext uri="{FF2B5EF4-FFF2-40B4-BE49-F238E27FC236}">
              <a16:creationId xmlns:a16="http://schemas.microsoft.com/office/drawing/2014/main" id="{AE2EDD21-5B92-79FA-C763-26AE75A5516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91" name="Text Box 2">
          <a:extLst>
            <a:ext uri="{FF2B5EF4-FFF2-40B4-BE49-F238E27FC236}">
              <a16:creationId xmlns:a16="http://schemas.microsoft.com/office/drawing/2014/main" id="{D7D7E2FC-018E-BB1D-FD31-21F0AEB6F30E}"/>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92" name="Text Box 2">
          <a:extLst>
            <a:ext uri="{FF2B5EF4-FFF2-40B4-BE49-F238E27FC236}">
              <a16:creationId xmlns:a16="http://schemas.microsoft.com/office/drawing/2014/main" id="{ED1D0952-9D6E-C344-E233-4701381B1F7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93" name="Text Box 6">
          <a:extLst>
            <a:ext uri="{FF2B5EF4-FFF2-40B4-BE49-F238E27FC236}">
              <a16:creationId xmlns:a16="http://schemas.microsoft.com/office/drawing/2014/main" id="{D817F400-0AAE-CE00-3252-E9E18D3122E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94" name="Text Box 2">
          <a:extLst>
            <a:ext uri="{FF2B5EF4-FFF2-40B4-BE49-F238E27FC236}">
              <a16:creationId xmlns:a16="http://schemas.microsoft.com/office/drawing/2014/main" id="{02408FC9-7DF1-766E-B03A-243860D66CC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95" name="Text Box 2">
          <a:extLst>
            <a:ext uri="{FF2B5EF4-FFF2-40B4-BE49-F238E27FC236}">
              <a16:creationId xmlns:a16="http://schemas.microsoft.com/office/drawing/2014/main" id="{4107AC46-3E92-EB8F-04A0-CD2233AE7B24}"/>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96" name="Text Box 2">
          <a:extLst>
            <a:ext uri="{FF2B5EF4-FFF2-40B4-BE49-F238E27FC236}">
              <a16:creationId xmlns:a16="http://schemas.microsoft.com/office/drawing/2014/main" id="{7DA6A606-F373-59EE-7452-B65A31A42CB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97" name="Text Box 6">
          <a:extLst>
            <a:ext uri="{FF2B5EF4-FFF2-40B4-BE49-F238E27FC236}">
              <a16:creationId xmlns:a16="http://schemas.microsoft.com/office/drawing/2014/main" id="{205459DB-1953-6B4D-DB09-25DE279B885E}"/>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698" name="Text Box 2">
          <a:extLst>
            <a:ext uri="{FF2B5EF4-FFF2-40B4-BE49-F238E27FC236}">
              <a16:creationId xmlns:a16="http://schemas.microsoft.com/office/drawing/2014/main" id="{8CA86299-EC90-7CFA-AE57-E996C472477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699" name="Text Box 2">
          <a:extLst>
            <a:ext uri="{FF2B5EF4-FFF2-40B4-BE49-F238E27FC236}">
              <a16:creationId xmlns:a16="http://schemas.microsoft.com/office/drawing/2014/main" id="{10D93E68-06E6-5EE4-F28F-2A586D1A2482}"/>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00" name="Text Box 2">
          <a:extLst>
            <a:ext uri="{FF2B5EF4-FFF2-40B4-BE49-F238E27FC236}">
              <a16:creationId xmlns:a16="http://schemas.microsoft.com/office/drawing/2014/main" id="{F994F3DC-C9F8-1023-48B9-A337F348F54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01" name="Text Box 6">
          <a:extLst>
            <a:ext uri="{FF2B5EF4-FFF2-40B4-BE49-F238E27FC236}">
              <a16:creationId xmlns:a16="http://schemas.microsoft.com/office/drawing/2014/main" id="{00891216-357A-DBBD-94CF-0C268602246A}"/>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02" name="Text Box 2">
          <a:extLst>
            <a:ext uri="{FF2B5EF4-FFF2-40B4-BE49-F238E27FC236}">
              <a16:creationId xmlns:a16="http://schemas.microsoft.com/office/drawing/2014/main" id="{5CD50F69-08A3-B114-013D-F0F3F40AFF86}"/>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03" name="Text Box 2">
          <a:extLst>
            <a:ext uri="{FF2B5EF4-FFF2-40B4-BE49-F238E27FC236}">
              <a16:creationId xmlns:a16="http://schemas.microsoft.com/office/drawing/2014/main" id="{293425F8-067D-7B9F-8785-A7F02A7E141D}"/>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04" name="Text Box 2">
          <a:extLst>
            <a:ext uri="{FF2B5EF4-FFF2-40B4-BE49-F238E27FC236}">
              <a16:creationId xmlns:a16="http://schemas.microsoft.com/office/drawing/2014/main" id="{2CC0429A-E214-A055-651C-12BBA6DA2D2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05" name="Text Box 6">
          <a:extLst>
            <a:ext uri="{FF2B5EF4-FFF2-40B4-BE49-F238E27FC236}">
              <a16:creationId xmlns:a16="http://schemas.microsoft.com/office/drawing/2014/main" id="{ABDC5673-9C7D-95B0-6F73-8DBB69B8A73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06" name="Text Box 2">
          <a:extLst>
            <a:ext uri="{FF2B5EF4-FFF2-40B4-BE49-F238E27FC236}">
              <a16:creationId xmlns:a16="http://schemas.microsoft.com/office/drawing/2014/main" id="{9995503C-6FC4-AB30-8340-34C2085E520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07" name="Text Box 2">
          <a:extLst>
            <a:ext uri="{FF2B5EF4-FFF2-40B4-BE49-F238E27FC236}">
              <a16:creationId xmlns:a16="http://schemas.microsoft.com/office/drawing/2014/main" id="{8623080C-20A1-8E99-07A1-80D98D1C03B5}"/>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08" name="Text Box 2">
          <a:extLst>
            <a:ext uri="{FF2B5EF4-FFF2-40B4-BE49-F238E27FC236}">
              <a16:creationId xmlns:a16="http://schemas.microsoft.com/office/drawing/2014/main" id="{822785B6-31D4-E01C-86A1-7C38224B41A2}"/>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09" name="Text Box 6">
          <a:extLst>
            <a:ext uri="{FF2B5EF4-FFF2-40B4-BE49-F238E27FC236}">
              <a16:creationId xmlns:a16="http://schemas.microsoft.com/office/drawing/2014/main" id="{651E69F0-50D2-B093-D3C8-28FAA9C2FE4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10" name="Text Box 2">
          <a:extLst>
            <a:ext uri="{FF2B5EF4-FFF2-40B4-BE49-F238E27FC236}">
              <a16:creationId xmlns:a16="http://schemas.microsoft.com/office/drawing/2014/main" id="{C4FC97F5-D6C4-8BA8-56AB-358A08786891}"/>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11" name="Text Box 2">
          <a:extLst>
            <a:ext uri="{FF2B5EF4-FFF2-40B4-BE49-F238E27FC236}">
              <a16:creationId xmlns:a16="http://schemas.microsoft.com/office/drawing/2014/main" id="{4237D87A-16CF-D4EA-BD11-20906DD14A4E}"/>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12" name="Text Box 2">
          <a:extLst>
            <a:ext uri="{FF2B5EF4-FFF2-40B4-BE49-F238E27FC236}">
              <a16:creationId xmlns:a16="http://schemas.microsoft.com/office/drawing/2014/main" id="{34DDDBF8-7D36-507A-AF1C-C33844B4D63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13" name="Text Box 6">
          <a:extLst>
            <a:ext uri="{FF2B5EF4-FFF2-40B4-BE49-F238E27FC236}">
              <a16:creationId xmlns:a16="http://schemas.microsoft.com/office/drawing/2014/main" id="{908DCF34-D069-02E2-5E2D-1816A0B384D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14" name="Text Box 2">
          <a:extLst>
            <a:ext uri="{FF2B5EF4-FFF2-40B4-BE49-F238E27FC236}">
              <a16:creationId xmlns:a16="http://schemas.microsoft.com/office/drawing/2014/main" id="{CC359886-1F57-585B-20B0-E0B2D32C2D3A}"/>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15" name="Text Box 2">
          <a:extLst>
            <a:ext uri="{FF2B5EF4-FFF2-40B4-BE49-F238E27FC236}">
              <a16:creationId xmlns:a16="http://schemas.microsoft.com/office/drawing/2014/main" id="{74B45598-0644-DBCF-E531-AC42806317BF}"/>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16" name="Text Box 2">
          <a:extLst>
            <a:ext uri="{FF2B5EF4-FFF2-40B4-BE49-F238E27FC236}">
              <a16:creationId xmlns:a16="http://schemas.microsoft.com/office/drawing/2014/main" id="{F22F8D78-8323-B1DE-6BDD-84905F65FAD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717" name="Text Box 2">
          <a:extLst>
            <a:ext uri="{FF2B5EF4-FFF2-40B4-BE49-F238E27FC236}">
              <a16:creationId xmlns:a16="http://schemas.microsoft.com/office/drawing/2014/main" id="{7D6A69E1-B4A1-904B-1A17-DE62B893FA4D}"/>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718" name="Text Box 6">
          <a:extLst>
            <a:ext uri="{FF2B5EF4-FFF2-40B4-BE49-F238E27FC236}">
              <a16:creationId xmlns:a16="http://schemas.microsoft.com/office/drawing/2014/main" id="{03ABE1D6-A34E-DC48-A921-A6797E23048B}"/>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719" name="Text Box 2">
          <a:extLst>
            <a:ext uri="{FF2B5EF4-FFF2-40B4-BE49-F238E27FC236}">
              <a16:creationId xmlns:a16="http://schemas.microsoft.com/office/drawing/2014/main" id="{FCEC2EC3-6E77-67B0-7A0C-AF704F66D8E7}"/>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119</xdr:row>
      <xdr:rowOff>0</xdr:rowOff>
    </xdr:to>
    <xdr:sp macro="" textlink="">
      <xdr:nvSpPr>
        <xdr:cNvPr id="2475720" name="Text Box 2">
          <a:extLst>
            <a:ext uri="{FF2B5EF4-FFF2-40B4-BE49-F238E27FC236}">
              <a16:creationId xmlns:a16="http://schemas.microsoft.com/office/drawing/2014/main" id="{64BCF5C8-216E-263E-5992-94896ED5C128}"/>
            </a:ext>
          </a:extLst>
        </xdr:cNvPr>
        <xdr:cNvSpPr txBox="1">
          <a:spLocks noChangeArrowheads="1"/>
        </xdr:cNvSpPr>
      </xdr:nvSpPr>
      <xdr:spPr bwMode="auto">
        <a:xfrm>
          <a:off x="3223260" y="22433280"/>
          <a:ext cx="2286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721" name="Text Box 2">
          <a:extLst>
            <a:ext uri="{FF2B5EF4-FFF2-40B4-BE49-F238E27FC236}">
              <a16:creationId xmlns:a16="http://schemas.microsoft.com/office/drawing/2014/main" id="{9573E6AF-DDF3-DDC9-AE86-9420CE30F00E}"/>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722" name="Text Box 2">
          <a:extLst>
            <a:ext uri="{FF2B5EF4-FFF2-40B4-BE49-F238E27FC236}">
              <a16:creationId xmlns:a16="http://schemas.microsoft.com/office/drawing/2014/main" id="{8A9E4466-567C-2E7D-35BD-F4198D858112}"/>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723" name="Text Box 2">
          <a:extLst>
            <a:ext uri="{FF2B5EF4-FFF2-40B4-BE49-F238E27FC236}">
              <a16:creationId xmlns:a16="http://schemas.microsoft.com/office/drawing/2014/main" id="{26F4FA06-EB20-0348-7779-6DC235B95B17}"/>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724" name="Text Box 6">
          <a:extLst>
            <a:ext uri="{FF2B5EF4-FFF2-40B4-BE49-F238E27FC236}">
              <a16:creationId xmlns:a16="http://schemas.microsoft.com/office/drawing/2014/main" id="{15FB3062-13AA-5C41-FB16-48A920D24550}"/>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119</xdr:row>
      <xdr:rowOff>0</xdr:rowOff>
    </xdr:to>
    <xdr:sp macro="" textlink="">
      <xdr:nvSpPr>
        <xdr:cNvPr id="2475725" name="Text Box 2">
          <a:extLst>
            <a:ext uri="{FF2B5EF4-FFF2-40B4-BE49-F238E27FC236}">
              <a16:creationId xmlns:a16="http://schemas.microsoft.com/office/drawing/2014/main" id="{50748683-9E69-8370-A318-40B73598E633}"/>
            </a:ext>
          </a:extLst>
        </xdr:cNvPr>
        <xdr:cNvSpPr txBox="1">
          <a:spLocks noChangeArrowheads="1"/>
        </xdr:cNvSpPr>
      </xdr:nvSpPr>
      <xdr:spPr bwMode="auto">
        <a:xfrm>
          <a:off x="3223260" y="22433280"/>
          <a:ext cx="9144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119</xdr:row>
      <xdr:rowOff>0</xdr:rowOff>
    </xdr:to>
    <xdr:sp macro="" textlink="">
      <xdr:nvSpPr>
        <xdr:cNvPr id="2475726" name="Text Box 2">
          <a:extLst>
            <a:ext uri="{FF2B5EF4-FFF2-40B4-BE49-F238E27FC236}">
              <a16:creationId xmlns:a16="http://schemas.microsoft.com/office/drawing/2014/main" id="{126FFAE6-95A3-9A87-FFD5-7AAAAAC9243F}"/>
            </a:ext>
          </a:extLst>
        </xdr:cNvPr>
        <xdr:cNvSpPr txBox="1">
          <a:spLocks noChangeArrowheads="1"/>
        </xdr:cNvSpPr>
      </xdr:nvSpPr>
      <xdr:spPr bwMode="auto">
        <a:xfrm>
          <a:off x="3223260" y="22433280"/>
          <a:ext cx="2286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99060</xdr:colOff>
      <xdr:row>117</xdr:row>
      <xdr:rowOff>0</xdr:rowOff>
    </xdr:from>
    <xdr:to>
      <xdr:col>33</xdr:col>
      <xdr:colOff>0</xdr:colOff>
      <xdr:row>119</xdr:row>
      <xdr:rowOff>0</xdr:rowOff>
    </xdr:to>
    <xdr:sp macro="" textlink="">
      <xdr:nvSpPr>
        <xdr:cNvPr id="2475727" name="Text Box 2">
          <a:extLst>
            <a:ext uri="{FF2B5EF4-FFF2-40B4-BE49-F238E27FC236}">
              <a16:creationId xmlns:a16="http://schemas.microsoft.com/office/drawing/2014/main" id="{724DB738-6080-FAE6-DD94-ECA8AB3DCB80}"/>
            </a:ext>
          </a:extLst>
        </xdr:cNvPr>
        <xdr:cNvSpPr txBox="1">
          <a:spLocks noChangeArrowheads="1"/>
        </xdr:cNvSpPr>
      </xdr:nvSpPr>
      <xdr:spPr bwMode="auto">
        <a:xfrm>
          <a:off x="7947660" y="22433280"/>
          <a:ext cx="16002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28" name="Text Box 6">
          <a:extLst>
            <a:ext uri="{FF2B5EF4-FFF2-40B4-BE49-F238E27FC236}">
              <a16:creationId xmlns:a16="http://schemas.microsoft.com/office/drawing/2014/main" id="{AE6C7113-F3D2-0C5A-87EA-E77BAA1B35E9}"/>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29" name="Text Box 2">
          <a:extLst>
            <a:ext uri="{FF2B5EF4-FFF2-40B4-BE49-F238E27FC236}">
              <a16:creationId xmlns:a16="http://schemas.microsoft.com/office/drawing/2014/main" id="{64B6727F-FDB7-509F-3D76-E00C10B30197}"/>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30" name="Text Box 2">
          <a:extLst>
            <a:ext uri="{FF2B5EF4-FFF2-40B4-BE49-F238E27FC236}">
              <a16:creationId xmlns:a16="http://schemas.microsoft.com/office/drawing/2014/main" id="{D1F35BCD-C024-9F32-6EE9-12D3B54FD816}"/>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31" name="Text Box 2">
          <a:extLst>
            <a:ext uri="{FF2B5EF4-FFF2-40B4-BE49-F238E27FC236}">
              <a16:creationId xmlns:a16="http://schemas.microsoft.com/office/drawing/2014/main" id="{0FC0CF87-82CA-B99B-BFF3-F5388888FCE0}"/>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32" name="Text Box 2">
          <a:extLst>
            <a:ext uri="{FF2B5EF4-FFF2-40B4-BE49-F238E27FC236}">
              <a16:creationId xmlns:a16="http://schemas.microsoft.com/office/drawing/2014/main" id="{1FAC4A28-D0B8-805B-0005-040636D194B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33" name="Text Box 2">
          <a:extLst>
            <a:ext uri="{FF2B5EF4-FFF2-40B4-BE49-F238E27FC236}">
              <a16:creationId xmlns:a16="http://schemas.microsoft.com/office/drawing/2014/main" id="{5F8D06AC-E6BE-8391-8114-E5A72511532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34" name="Text Box 6">
          <a:extLst>
            <a:ext uri="{FF2B5EF4-FFF2-40B4-BE49-F238E27FC236}">
              <a16:creationId xmlns:a16="http://schemas.microsoft.com/office/drawing/2014/main" id="{1CA81289-361B-2EBC-7B6F-A55C55A0767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35" name="Text Box 2">
          <a:extLst>
            <a:ext uri="{FF2B5EF4-FFF2-40B4-BE49-F238E27FC236}">
              <a16:creationId xmlns:a16="http://schemas.microsoft.com/office/drawing/2014/main" id="{463A40CB-06B6-4869-C1FE-F8339655ADF7}"/>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36" name="Text Box 2">
          <a:extLst>
            <a:ext uri="{FF2B5EF4-FFF2-40B4-BE49-F238E27FC236}">
              <a16:creationId xmlns:a16="http://schemas.microsoft.com/office/drawing/2014/main" id="{222CCD1C-017E-FE5C-D578-FAECCD052FCB}"/>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37" name="Text Box 2">
          <a:extLst>
            <a:ext uri="{FF2B5EF4-FFF2-40B4-BE49-F238E27FC236}">
              <a16:creationId xmlns:a16="http://schemas.microsoft.com/office/drawing/2014/main" id="{5D586D6A-CB7E-4A0E-1D6F-F87047DA564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38" name="Text Box 2">
          <a:extLst>
            <a:ext uri="{FF2B5EF4-FFF2-40B4-BE49-F238E27FC236}">
              <a16:creationId xmlns:a16="http://schemas.microsoft.com/office/drawing/2014/main" id="{29B2CDB9-026E-72B0-0B5E-ED2E7CE712D6}"/>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39" name="Text Box 6">
          <a:extLst>
            <a:ext uri="{FF2B5EF4-FFF2-40B4-BE49-F238E27FC236}">
              <a16:creationId xmlns:a16="http://schemas.microsoft.com/office/drawing/2014/main" id="{18693B76-B148-BE3B-A626-27C031501C55}"/>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40" name="Text Box 2">
          <a:extLst>
            <a:ext uri="{FF2B5EF4-FFF2-40B4-BE49-F238E27FC236}">
              <a16:creationId xmlns:a16="http://schemas.microsoft.com/office/drawing/2014/main" id="{BA756625-F58B-0238-9435-18E218249F0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41" name="Text Box 2">
          <a:extLst>
            <a:ext uri="{FF2B5EF4-FFF2-40B4-BE49-F238E27FC236}">
              <a16:creationId xmlns:a16="http://schemas.microsoft.com/office/drawing/2014/main" id="{62DB2376-583A-D4D8-28B3-2D3C9672E8D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42" name="Text Box 2">
          <a:extLst>
            <a:ext uri="{FF2B5EF4-FFF2-40B4-BE49-F238E27FC236}">
              <a16:creationId xmlns:a16="http://schemas.microsoft.com/office/drawing/2014/main" id="{C58221DC-575E-3FA9-0050-07094EA65B7F}"/>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43" name="Text Box 2">
          <a:extLst>
            <a:ext uri="{FF2B5EF4-FFF2-40B4-BE49-F238E27FC236}">
              <a16:creationId xmlns:a16="http://schemas.microsoft.com/office/drawing/2014/main" id="{C66D7A9C-B3E6-CDD0-F887-A3581B53F24E}"/>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44" name="Text Box 6">
          <a:extLst>
            <a:ext uri="{FF2B5EF4-FFF2-40B4-BE49-F238E27FC236}">
              <a16:creationId xmlns:a16="http://schemas.microsoft.com/office/drawing/2014/main" id="{7F9081A6-6B08-0EDA-55EE-B10F568450E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45" name="Text Box 2">
          <a:extLst>
            <a:ext uri="{FF2B5EF4-FFF2-40B4-BE49-F238E27FC236}">
              <a16:creationId xmlns:a16="http://schemas.microsoft.com/office/drawing/2014/main" id="{8397DB3E-1E5D-DD83-BFEC-B7CEAC1E65E8}"/>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46" name="Text Box 2">
          <a:extLst>
            <a:ext uri="{FF2B5EF4-FFF2-40B4-BE49-F238E27FC236}">
              <a16:creationId xmlns:a16="http://schemas.microsoft.com/office/drawing/2014/main" id="{BF03D5BA-C8A9-BFA2-E064-94F300E4040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47" name="Text Box 2">
          <a:extLst>
            <a:ext uri="{FF2B5EF4-FFF2-40B4-BE49-F238E27FC236}">
              <a16:creationId xmlns:a16="http://schemas.microsoft.com/office/drawing/2014/main" id="{3DCB2CF9-845D-A387-0EAE-BD231951F32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48" name="Text Box 2">
          <a:extLst>
            <a:ext uri="{FF2B5EF4-FFF2-40B4-BE49-F238E27FC236}">
              <a16:creationId xmlns:a16="http://schemas.microsoft.com/office/drawing/2014/main" id="{54BB56E2-AA78-D0ED-45ED-A645CA902E5C}"/>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49" name="Text Box 2">
          <a:extLst>
            <a:ext uri="{FF2B5EF4-FFF2-40B4-BE49-F238E27FC236}">
              <a16:creationId xmlns:a16="http://schemas.microsoft.com/office/drawing/2014/main" id="{A03AC2BA-6363-E8A0-3E4C-445B36745544}"/>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91440</xdr:colOff>
      <xdr:row>118</xdr:row>
      <xdr:rowOff>0</xdr:rowOff>
    </xdr:to>
    <xdr:sp macro="" textlink="">
      <xdr:nvSpPr>
        <xdr:cNvPr id="2475750" name="Text Box 6">
          <a:extLst>
            <a:ext uri="{FF2B5EF4-FFF2-40B4-BE49-F238E27FC236}">
              <a16:creationId xmlns:a16="http://schemas.microsoft.com/office/drawing/2014/main" id="{C9C93EC8-C5EE-E88F-9CBB-27985F60D56B}"/>
            </a:ext>
          </a:extLst>
        </xdr:cNvPr>
        <xdr:cNvSpPr txBox="1">
          <a:spLocks noChangeArrowheads="1"/>
        </xdr:cNvSpPr>
      </xdr:nvSpPr>
      <xdr:spPr bwMode="auto">
        <a:xfrm>
          <a:off x="3223260" y="22433280"/>
          <a:ext cx="914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51" name="Text Box 2">
          <a:extLst>
            <a:ext uri="{FF2B5EF4-FFF2-40B4-BE49-F238E27FC236}">
              <a16:creationId xmlns:a16="http://schemas.microsoft.com/office/drawing/2014/main" id="{E8632928-A5D6-B67E-0420-FA8036F7DCAC}"/>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91440</xdr:rowOff>
    </xdr:to>
    <xdr:sp macro="" textlink="">
      <xdr:nvSpPr>
        <xdr:cNvPr id="2475752" name="Text Box 2">
          <a:extLst>
            <a:ext uri="{FF2B5EF4-FFF2-40B4-BE49-F238E27FC236}">
              <a16:creationId xmlns:a16="http://schemas.microsoft.com/office/drawing/2014/main" id="{FD1DCC6D-9277-E9A0-1300-77FBFBF38640}"/>
            </a:ext>
          </a:extLst>
        </xdr:cNvPr>
        <xdr:cNvSpPr txBox="1">
          <a:spLocks noChangeArrowheads="1"/>
        </xdr:cNvSpPr>
      </xdr:nvSpPr>
      <xdr:spPr bwMode="auto">
        <a:xfrm>
          <a:off x="3223260" y="2243328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91440</xdr:rowOff>
    </xdr:to>
    <xdr:sp macro="" textlink="">
      <xdr:nvSpPr>
        <xdr:cNvPr id="2475753" name="Text Box 2">
          <a:extLst>
            <a:ext uri="{FF2B5EF4-FFF2-40B4-BE49-F238E27FC236}">
              <a16:creationId xmlns:a16="http://schemas.microsoft.com/office/drawing/2014/main" id="{9C48D5D0-34B6-E4E1-9E61-9F0F194AEC9E}"/>
            </a:ext>
          </a:extLst>
        </xdr:cNvPr>
        <xdr:cNvSpPr txBox="1">
          <a:spLocks noChangeArrowheads="1"/>
        </xdr:cNvSpPr>
      </xdr:nvSpPr>
      <xdr:spPr bwMode="auto">
        <a:xfrm>
          <a:off x="3223260" y="2243328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91440</xdr:rowOff>
    </xdr:to>
    <xdr:sp macro="" textlink="">
      <xdr:nvSpPr>
        <xdr:cNvPr id="2475754" name="Text Box 2">
          <a:extLst>
            <a:ext uri="{FF2B5EF4-FFF2-40B4-BE49-F238E27FC236}">
              <a16:creationId xmlns:a16="http://schemas.microsoft.com/office/drawing/2014/main" id="{84817EA6-5F3F-E17A-8C5B-F19110339CDF}"/>
            </a:ext>
          </a:extLst>
        </xdr:cNvPr>
        <xdr:cNvSpPr txBox="1">
          <a:spLocks noChangeArrowheads="1"/>
        </xdr:cNvSpPr>
      </xdr:nvSpPr>
      <xdr:spPr bwMode="auto">
        <a:xfrm>
          <a:off x="3223260" y="2243328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91440</xdr:rowOff>
    </xdr:to>
    <xdr:sp macro="" textlink="">
      <xdr:nvSpPr>
        <xdr:cNvPr id="2475755" name="Text Box 2">
          <a:extLst>
            <a:ext uri="{FF2B5EF4-FFF2-40B4-BE49-F238E27FC236}">
              <a16:creationId xmlns:a16="http://schemas.microsoft.com/office/drawing/2014/main" id="{BE19A9DA-CC7A-11CC-02EF-41DB39CAA990}"/>
            </a:ext>
          </a:extLst>
        </xdr:cNvPr>
        <xdr:cNvSpPr txBox="1">
          <a:spLocks noChangeArrowheads="1"/>
        </xdr:cNvSpPr>
      </xdr:nvSpPr>
      <xdr:spPr bwMode="auto">
        <a:xfrm>
          <a:off x="3223260" y="22433280"/>
          <a:ext cx="22860" cy="358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56" name="Text Box 2">
          <a:extLst>
            <a:ext uri="{FF2B5EF4-FFF2-40B4-BE49-F238E27FC236}">
              <a16:creationId xmlns:a16="http://schemas.microsoft.com/office/drawing/2014/main" id="{45A789CC-D5BD-00A9-0D9E-7FC1564A0A6A}"/>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57" name="Text Box 2">
          <a:extLst>
            <a:ext uri="{FF2B5EF4-FFF2-40B4-BE49-F238E27FC236}">
              <a16:creationId xmlns:a16="http://schemas.microsoft.com/office/drawing/2014/main" id="{B5F0AF65-B424-FC5E-AA0E-A0F5607E00CE}"/>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58" name="Text Box 2">
          <a:extLst>
            <a:ext uri="{FF2B5EF4-FFF2-40B4-BE49-F238E27FC236}">
              <a16:creationId xmlns:a16="http://schemas.microsoft.com/office/drawing/2014/main" id="{12A7C089-D793-F66C-199F-B034CA4E5172}"/>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59" name="Text Box 2">
          <a:extLst>
            <a:ext uri="{FF2B5EF4-FFF2-40B4-BE49-F238E27FC236}">
              <a16:creationId xmlns:a16="http://schemas.microsoft.com/office/drawing/2014/main" id="{2CF2C209-C8A4-A3D1-0CEA-2F9F8B28084E}"/>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60" name="Text Box 2">
          <a:extLst>
            <a:ext uri="{FF2B5EF4-FFF2-40B4-BE49-F238E27FC236}">
              <a16:creationId xmlns:a16="http://schemas.microsoft.com/office/drawing/2014/main" id="{98018EED-2C4D-EB99-CDAE-BE484EE5213B}"/>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61" name="Text Box 2">
          <a:extLst>
            <a:ext uri="{FF2B5EF4-FFF2-40B4-BE49-F238E27FC236}">
              <a16:creationId xmlns:a16="http://schemas.microsoft.com/office/drawing/2014/main" id="{5A4B4058-C8BD-D5BF-71CB-F23F9AC8922F}"/>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62" name="Text Box 2">
          <a:extLst>
            <a:ext uri="{FF2B5EF4-FFF2-40B4-BE49-F238E27FC236}">
              <a16:creationId xmlns:a16="http://schemas.microsoft.com/office/drawing/2014/main" id="{103A2337-6D7B-BADD-72E7-0281CCAA7871}"/>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63" name="Text Box 2">
          <a:extLst>
            <a:ext uri="{FF2B5EF4-FFF2-40B4-BE49-F238E27FC236}">
              <a16:creationId xmlns:a16="http://schemas.microsoft.com/office/drawing/2014/main" id="{486BE2CF-A897-9FED-8AF7-4BCD96D6D880}"/>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764" name="Text Box 2">
          <a:extLst>
            <a:ext uri="{FF2B5EF4-FFF2-40B4-BE49-F238E27FC236}">
              <a16:creationId xmlns:a16="http://schemas.microsoft.com/office/drawing/2014/main" id="{3B746FCA-CECE-A9C5-AE2B-A61007DE7F34}"/>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765" name="Text Box 2">
          <a:extLst>
            <a:ext uri="{FF2B5EF4-FFF2-40B4-BE49-F238E27FC236}">
              <a16:creationId xmlns:a16="http://schemas.microsoft.com/office/drawing/2014/main" id="{52FD0861-2E65-B449-0233-A9F3C742306D}"/>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766" name="Text Box 2">
          <a:extLst>
            <a:ext uri="{FF2B5EF4-FFF2-40B4-BE49-F238E27FC236}">
              <a16:creationId xmlns:a16="http://schemas.microsoft.com/office/drawing/2014/main" id="{944C7CB4-9C7D-A277-B538-26F01F5E0A7F}"/>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767" name="Text Box 2">
          <a:extLst>
            <a:ext uri="{FF2B5EF4-FFF2-40B4-BE49-F238E27FC236}">
              <a16:creationId xmlns:a16="http://schemas.microsoft.com/office/drawing/2014/main" id="{B2D74E36-238E-FAA6-559E-05E20C879145}"/>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68" name="Text Box 2">
          <a:extLst>
            <a:ext uri="{FF2B5EF4-FFF2-40B4-BE49-F238E27FC236}">
              <a16:creationId xmlns:a16="http://schemas.microsoft.com/office/drawing/2014/main" id="{3FC5AA29-184B-B22D-C6DA-3DD1FBA51A14}"/>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69" name="Text Box 2">
          <a:extLst>
            <a:ext uri="{FF2B5EF4-FFF2-40B4-BE49-F238E27FC236}">
              <a16:creationId xmlns:a16="http://schemas.microsoft.com/office/drawing/2014/main" id="{A6D51EED-EA3E-D251-251F-37754A0826C9}"/>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70" name="Text Box 2">
          <a:extLst>
            <a:ext uri="{FF2B5EF4-FFF2-40B4-BE49-F238E27FC236}">
              <a16:creationId xmlns:a16="http://schemas.microsoft.com/office/drawing/2014/main" id="{05DA8BB5-DAF4-FDF5-7240-370609B2E249}"/>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71" name="Text Box 2">
          <a:extLst>
            <a:ext uri="{FF2B5EF4-FFF2-40B4-BE49-F238E27FC236}">
              <a16:creationId xmlns:a16="http://schemas.microsoft.com/office/drawing/2014/main" id="{ABABD140-76E3-086C-E609-04DCA7144D8F}"/>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72" name="Text Box 2">
          <a:extLst>
            <a:ext uri="{FF2B5EF4-FFF2-40B4-BE49-F238E27FC236}">
              <a16:creationId xmlns:a16="http://schemas.microsoft.com/office/drawing/2014/main" id="{0FD56287-8D61-266A-F548-4F5583078C32}"/>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73" name="Text Box 2">
          <a:extLst>
            <a:ext uri="{FF2B5EF4-FFF2-40B4-BE49-F238E27FC236}">
              <a16:creationId xmlns:a16="http://schemas.microsoft.com/office/drawing/2014/main" id="{1976886E-9336-03BF-FBBA-C357DEE98FF4}"/>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74" name="Text Box 2">
          <a:extLst>
            <a:ext uri="{FF2B5EF4-FFF2-40B4-BE49-F238E27FC236}">
              <a16:creationId xmlns:a16="http://schemas.microsoft.com/office/drawing/2014/main" id="{EAAAB1F2-2409-E9B3-3434-F9ABD4468C44}"/>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75" name="Text Box 2">
          <a:extLst>
            <a:ext uri="{FF2B5EF4-FFF2-40B4-BE49-F238E27FC236}">
              <a16:creationId xmlns:a16="http://schemas.microsoft.com/office/drawing/2014/main" id="{9D09DBA4-3CA4-4DE0-4C04-A3A4129B89BB}"/>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776" name="Text Box 2">
          <a:extLst>
            <a:ext uri="{FF2B5EF4-FFF2-40B4-BE49-F238E27FC236}">
              <a16:creationId xmlns:a16="http://schemas.microsoft.com/office/drawing/2014/main" id="{FEC2F7FE-E1FE-56C4-7B86-1A4630D4E4D2}"/>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777" name="Text Box 2">
          <a:extLst>
            <a:ext uri="{FF2B5EF4-FFF2-40B4-BE49-F238E27FC236}">
              <a16:creationId xmlns:a16="http://schemas.microsoft.com/office/drawing/2014/main" id="{4598010B-A80E-4D87-CD77-05BBB9F13396}"/>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778" name="Text Box 2">
          <a:extLst>
            <a:ext uri="{FF2B5EF4-FFF2-40B4-BE49-F238E27FC236}">
              <a16:creationId xmlns:a16="http://schemas.microsoft.com/office/drawing/2014/main" id="{F9D8570C-EF44-7591-9004-5E410AF738C4}"/>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779" name="Text Box 2">
          <a:extLst>
            <a:ext uri="{FF2B5EF4-FFF2-40B4-BE49-F238E27FC236}">
              <a16:creationId xmlns:a16="http://schemas.microsoft.com/office/drawing/2014/main" id="{D6918DA9-E5F1-9BDD-A1AA-4E3A66D9ACD9}"/>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80" name="Text Box 2">
          <a:extLst>
            <a:ext uri="{FF2B5EF4-FFF2-40B4-BE49-F238E27FC236}">
              <a16:creationId xmlns:a16="http://schemas.microsoft.com/office/drawing/2014/main" id="{BD9C3402-E395-18CE-F2E7-D39EB9CF38C7}"/>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81" name="Text Box 2">
          <a:extLst>
            <a:ext uri="{FF2B5EF4-FFF2-40B4-BE49-F238E27FC236}">
              <a16:creationId xmlns:a16="http://schemas.microsoft.com/office/drawing/2014/main" id="{86928DFD-F53A-8E33-0D7D-C0A1377A707D}"/>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82" name="Text Box 2">
          <a:extLst>
            <a:ext uri="{FF2B5EF4-FFF2-40B4-BE49-F238E27FC236}">
              <a16:creationId xmlns:a16="http://schemas.microsoft.com/office/drawing/2014/main" id="{CBA5571E-1C54-0033-48B3-800BF8191EC6}"/>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83" name="Text Box 2">
          <a:extLst>
            <a:ext uri="{FF2B5EF4-FFF2-40B4-BE49-F238E27FC236}">
              <a16:creationId xmlns:a16="http://schemas.microsoft.com/office/drawing/2014/main" id="{0187886E-9092-9AA2-5868-3EB804EEB44B}"/>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84" name="Text Box 2">
          <a:extLst>
            <a:ext uri="{FF2B5EF4-FFF2-40B4-BE49-F238E27FC236}">
              <a16:creationId xmlns:a16="http://schemas.microsoft.com/office/drawing/2014/main" id="{473365BD-68A4-7C60-911B-729F2B284A89}"/>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85" name="Text Box 2">
          <a:extLst>
            <a:ext uri="{FF2B5EF4-FFF2-40B4-BE49-F238E27FC236}">
              <a16:creationId xmlns:a16="http://schemas.microsoft.com/office/drawing/2014/main" id="{2789473B-D7F6-ACCC-13B2-879E267CCFBC}"/>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86" name="Text Box 2">
          <a:extLst>
            <a:ext uri="{FF2B5EF4-FFF2-40B4-BE49-F238E27FC236}">
              <a16:creationId xmlns:a16="http://schemas.microsoft.com/office/drawing/2014/main" id="{2A3E24A0-DF94-D19C-CBAF-4E28E2E4B69C}"/>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87" name="Text Box 2">
          <a:extLst>
            <a:ext uri="{FF2B5EF4-FFF2-40B4-BE49-F238E27FC236}">
              <a16:creationId xmlns:a16="http://schemas.microsoft.com/office/drawing/2014/main" id="{6FB6B44A-F4A3-CACE-B5F5-6677901F68C5}"/>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788" name="Text Box 2">
          <a:extLst>
            <a:ext uri="{FF2B5EF4-FFF2-40B4-BE49-F238E27FC236}">
              <a16:creationId xmlns:a16="http://schemas.microsoft.com/office/drawing/2014/main" id="{9D40902B-E2E3-33E2-4E36-7D7813352D72}"/>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789" name="Text Box 2">
          <a:extLst>
            <a:ext uri="{FF2B5EF4-FFF2-40B4-BE49-F238E27FC236}">
              <a16:creationId xmlns:a16="http://schemas.microsoft.com/office/drawing/2014/main" id="{4314C0B6-E100-D708-7E4B-1A87F6FE28E2}"/>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790" name="Text Box 2">
          <a:extLst>
            <a:ext uri="{FF2B5EF4-FFF2-40B4-BE49-F238E27FC236}">
              <a16:creationId xmlns:a16="http://schemas.microsoft.com/office/drawing/2014/main" id="{CFC12997-318B-FE9A-28CB-5D7ECAF290F2}"/>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791" name="Text Box 2">
          <a:extLst>
            <a:ext uri="{FF2B5EF4-FFF2-40B4-BE49-F238E27FC236}">
              <a16:creationId xmlns:a16="http://schemas.microsoft.com/office/drawing/2014/main" id="{D091DEEC-3907-76A0-13BB-0C6D8E4CA9AE}"/>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92" name="Text Box 2">
          <a:extLst>
            <a:ext uri="{FF2B5EF4-FFF2-40B4-BE49-F238E27FC236}">
              <a16:creationId xmlns:a16="http://schemas.microsoft.com/office/drawing/2014/main" id="{3E90148E-2332-B6FA-C096-681804697712}"/>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93" name="Text Box 2">
          <a:extLst>
            <a:ext uri="{FF2B5EF4-FFF2-40B4-BE49-F238E27FC236}">
              <a16:creationId xmlns:a16="http://schemas.microsoft.com/office/drawing/2014/main" id="{280D066D-FA93-433A-F766-94D3F8A92AC3}"/>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94" name="Text Box 2">
          <a:extLst>
            <a:ext uri="{FF2B5EF4-FFF2-40B4-BE49-F238E27FC236}">
              <a16:creationId xmlns:a16="http://schemas.microsoft.com/office/drawing/2014/main" id="{E286CC5D-0AED-9845-CF92-7C8DB7F053AF}"/>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95" name="Text Box 2">
          <a:extLst>
            <a:ext uri="{FF2B5EF4-FFF2-40B4-BE49-F238E27FC236}">
              <a16:creationId xmlns:a16="http://schemas.microsoft.com/office/drawing/2014/main" id="{6AE9F54F-F578-9E47-52B4-64A7949DE97F}"/>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96" name="Text Box 2">
          <a:extLst>
            <a:ext uri="{FF2B5EF4-FFF2-40B4-BE49-F238E27FC236}">
              <a16:creationId xmlns:a16="http://schemas.microsoft.com/office/drawing/2014/main" id="{FC566B61-670E-8BDC-46C7-4E2ECB83583B}"/>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97" name="Text Box 2">
          <a:extLst>
            <a:ext uri="{FF2B5EF4-FFF2-40B4-BE49-F238E27FC236}">
              <a16:creationId xmlns:a16="http://schemas.microsoft.com/office/drawing/2014/main" id="{6D0FDEA2-0DDB-93FE-7461-CA18A12EC5E0}"/>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98" name="Text Box 2">
          <a:extLst>
            <a:ext uri="{FF2B5EF4-FFF2-40B4-BE49-F238E27FC236}">
              <a16:creationId xmlns:a16="http://schemas.microsoft.com/office/drawing/2014/main" id="{C994E448-AA35-69DB-0E65-00AC57428029}"/>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799" name="Text Box 2">
          <a:extLst>
            <a:ext uri="{FF2B5EF4-FFF2-40B4-BE49-F238E27FC236}">
              <a16:creationId xmlns:a16="http://schemas.microsoft.com/office/drawing/2014/main" id="{4AE53CEE-2285-89F5-6C04-3AD341F9F6FE}"/>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800" name="Text Box 2">
          <a:extLst>
            <a:ext uri="{FF2B5EF4-FFF2-40B4-BE49-F238E27FC236}">
              <a16:creationId xmlns:a16="http://schemas.microsoft.com/office/drawing/2014/main" id="{B6A84D93-F10B-7D7C-AC08-6F1451785431}"/>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801" name="Text Box 2">
          <a:extLst>
            <a:ext uri="{FF2B5EF4-FFF2-40B4-BE49-F238E27FC236}">
              <a16:creationId xmlns:a16="http://schemas.microsoft.com/office/drawing/2014/main" id="{5A9C33FD-65C6-92C0-CE89-CAF2F9D329AA}"/>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802" name="Text Box 2">
          <a:extLst>
            <a:ext uri="{FF2B5EF4-FFF2-40B4-BE49-F238E27FC236}">
              <a16:creationId xmlns:a16="http://schemas.microsoft.com/office/drawing/2014/main" id="{98A891E7-EED1-F05C-B5DE-5DED99A12696}"/>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803" name="Text Box 2">
          <a:extLst>
            <a:ext uri="{FF2B5EF4-FFF2-40B4-BE49-F238E27FC236}">
              <a16:creationId xmlns:a16="http://schemas.microsoft.com/office/drawing/2014/main" id="{00125AFD-2FEF-114E-D5A8-8EAD1538F2BC}"/>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804" name="Text Box 2">
          <a:extLst>
            <a:ext uri="{FF2B5EF4-FFF2-40B4-BE49-F238E27FC236}">
              <a16:creationId xmlns:a16="http://schemas.microsoft.com/office/drawing/2014/main" id="{2F3219B5-81B0-438D-8027-49177A23B556}"/>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805" name="Text Box 2">
          <a:extLst>
            <a:ext uri="{FF2B5EF4-FFF2-40B4-BE49-F238E27FC236}">
              <a16:creationId xmlns:a16="http://schemas.microsoft.com/office/drawing/2014/main" id="{9A92A479-3BAB-F03E-DE5E-1AC40207F5F7}"/>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806" name="Text Box 2">
          <a:extLst>
            <a:ext uri="{FF2B5EF4-FFF2-40B4-BE49-F238E27FC236}">
              <a16:creationId xmlns:a16="http://schemas.microsoft.com/office/drawing/2014/main" id="{12AF2FDC-73B7-8F2B-0551-BEB82E2699E7}"/>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807" name="Text Box 2">
          <a:extLst>
            <a:ext uri="{FF2B5EF4-FFF2-40B4-BE49-F238E27FC236}">
              <a16:creationId xmlns:a16="http://schemas.microsoft.com/office/drawing/2014/main" id="{20951EF2-6DB8-7B12-0974-39B189108388}"/>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808" name="Text Box 2">
          <a:extLst>
            <a:ext uri="{FF2B5EF4-FFF2-40B4-BE49-F238E27FC236}">
              <a16:creationId xmlns:a16="http://schemas.microsoft.com/office/drawing/2014/main" id="{C788E0BB-C5D2-8565-1D3B-03FB337BC04D}"/>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809" name="Text Box 2">
          <a:extLst>
            <a:ext uri="{FF2B5EF4-FFF2-40B4-BE49-F238E27FC236}">
              <a16:creationId xmlns:a16="http://schemas.microsoft.com/office/drawing/2014/main" id="{40EA3B8B-6CB7-7D51-8152-3F5E1330463A}"/>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810" name="Text Box 2">
          <a:extLst>
            <a:ext uri="{FF2B5EF4-FFF2-40B4-BE49-F238E27FC236}">
              <a16:creationId xmlns:a16="http://schemas.microsoft.com/office/drawing/2014/main" id="{E3BBE796-F3B1-402C-314A-6B2973CF0BFC}"/>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811" name="Text Box 2">
          <a:extLst>
            <a:ext uri="{FF2B5EF4-FFF2-40B4-BE49-F238E27FC236}">
              <a16:creationId xmlns:a16="http://schemas.microsoft.com/office/drawing/2014/main" id="{55A8E67F-FFE1-903A-7234-1286FC3382A8}"/>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812" name="Text Box 2">
          <a:extLst>
            <a:ext uri="{FF2B5EF4-FFF2-40B4-BE49-F238E27FC236}">
              <a16:creationId xmlns:a16="http://schemas.microsoft.com/office/drawing/2014/main" id="{FD90D698-78D9-FE58-08F9-E7462556EB47}"/>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0</xdr:rowOff>
    </xdr:to>
    <xdr:sp macro="" textlink="">
      <xdr:nvSpPr>
        <xdr:cNvPr id="2475813" name="Text Box 2">
          <a:extLst>
            <a:ext uri="{FF2B5EF4-FFF2-40B4-BE49-F238E27FC236}">
              <a16:creationId xmlns:a16="http://schemas.microsoft.com/office/drawing/2014/main" id="{4C2DC09B-458B-42E9-0900-EC936A3081F5}"/>
            </a:ext>
          </a:extLst>
        </xdr:cNvPr>
        <xdr:cNvSpPr txBox="1">
          <a:spLocks noChangeArrowheads="1"/>
        </xdr:cNvSpPr>
      </xdr:nvSpPr>
      <xdr:spPr bwMode="auto">
        <a:xfrm>
          <a:off x="3223260" y="22433280"/>
          <a:ext cx="228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117</xdr:row>
      <xdr:rowOff>0</xdr:rowOff>
    </xdr:from>
    <xdr:to>
      <xdr:col>13</xdr:col>
      <xdr:colOff>15240</xdr:colOff>
      <xdr:row>118</xdr:row>
      <xdr:rowOff>167640</xdr:rowOff>
    </xdr:to>
    <xdr:sp macro="" textlink="">
      <xdr:nvSpPr>
        <xdr:cNvPr id="2475814" name="Text Box 2">
          <a:extLst>
            <a:ext uri="{FF2B5EF4-FFF2-40B4-BE49-F238E27FC236}">
              <a16:creationId xmlns:a16="http://schemas.microsoft.com/office/drawing/2014/main" id="{1E704F8C-3CFB-B41E-47ED-0E63627886B9}"/>
            </a:ext>
          </a:extLst>
        </xdr:cNvPr>
        <xdr:cNvSpPr txBox="1">
          <a:spLocks noChangeArrowheads="1"/>
        </xdr:cNvSpPr>
      </xdr:nvSpPr>
      <xdr:spPr bwMode="auto">
        <a:xfrm>
          <a:off x="3223260" y="22433280"/>
          <a:ext cx="228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4</xdr:row>
      <xdr:rowOff>0</xdr:rowOff>
    </xdr:from>
    <xdr:to>
      <xdr:col>12</xdr:col>
      <xdr:colOff>160020</xdr:colOff>
      <xdr:row>5</xdr:row>
      <xdr:rowOff>0</xdr:rowOff>
    </xdr:to>
    <xdr:sp macro="" textlink="">
      <xdr:nvSpPr>
        <xdr:cNvPr id="1473531" name="Text Box 2">
          <a:extLst>
            <a:ext uri="{FF2B5EF4-FFF2-40B4-BE49-F238E27FC236}">
              <a16:creationId xmlns:a16="http://schemas.microsoft.com/office/drawing/2014/main" id="{D61F1BF6-ECF3-01AF-CBA3-67946D154457}"/>
            </a:ext>
          </a:extLst>
        </xdr:cNvPr>
        <xdr:cNvSpPr txBox="1">
          <a:spLocks noChangeArrowheads="1"/>
        </xdr:cNvSpPr>
      </xdr:nvSpPr>
      <xdr:spPr bwMode="auto">
        <a:xfrm>
          <a:off x="2865120" y="1028700"/>
          <a:ext cx="16002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4</xdr:row>
      <xdr:rowOff>0</xdr:rowOff>
    </xdr:from>
    <xdr:to>
      <xdr:col>12</xdr:col>
      <xdr:colOff>160020</xdr:colOff>
      <xdr:row>5</xdr:row>
      <xdr:rowOff>0</xdr:rowOff>
    </xdr:to>
    <xdr:sp macro="" textlink="">
      <xdr:nvSpPr>
        <xdr:cNvPr id="1473532" name="Text Box 3">
          <a:extLst>
            <a:ext uri="{FF2B5EF4-FFF2-40B4-BE49-F238E27FC236}">
              <a16:creationId xmlns:a16="http://schemas.microsoft.com/office/drawing/2014/main" id="{588B5AF3-77E3-642C-34F2-F2EBA98DCC81}"/>
            </a:ext>
          </a:extLst>
        </xdr:cNvPr>
        <xdr:cNvSpPr txBox="1">
          <a:spLocks noChangeArrowheads="1"/>
        </xdr:cNvSpPr>
      </xdr:nvSpPr>
      <xdr:spPr bwMode="auto">
        <a:xfrm>
          <a:off x="2865120" y="1028700"/>
          <a:ext cx="16002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4</xdr:row>
      <xdr:rowOff>0</xdr:rowOff>
    </xdr:from>
    <xdr:to>
      <xdr:col>12</xdr:col>
      <xdr:colOff>160020</xdr:colOff>
      <xdr:row>5</xdr:row>
      <xdr:rowOff>0</xdr:rowOff>
    </xdr:to>
    <xdr:sp macro="" textlink="">
      <xdr:nvSpPr>
        <xdr:cNvPr id="1473533" name="Text Box 4">
          <a:extLst>
            <a:ext uri="{FF2B5EF4-FFF2-40B4-BE49-F238E27FC236}">
              <a16:creationId xmlns:a16="http://schemas.microsoft.com/office/drawing/2014/main" id="{6BC0D08F-00F4-0912-3AB6-1574623D7E69}"/>
            </a:ext>
          </a:extLst>
        </xdr:cNvPr>
        <xdr:cNvSpPr txBox="1">
          <a:spLocks noChangeArrowheads="1"/>
        </xdr:cNvSpPr>
      </xdr:nvSpPr>
      <xdr:spPr bwMode="auto">
        <a:xfrm>
          <a:off x="2865120" y="1028700"/>
          <a:ext cx="16002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6</xdr:row>
      <xdr:rowOff>174443</xdr:rowOff>
    </xdr:from>
    <xdr:to>
      <xdr:col>16</xdr:col>
      <xdr:colOff>0</xdr:colOff>
      <xdr:row>7</xdr:row>
      <xdr:rowOff>1114</xdr:rowOff>
    </xdr:to>
    <xdr:cxnSp macro="">
      <xdr:nvCxnSpPr>
        <xdr:cNvPr id="5" name="直線コネクタ 4">
          <a:extLst>
            <a:ext uri="{FF2B5EF4-FFF2-40B4-BE49-F238E27FC236}">
              <a16:creationId xmlns:a16="http://schemas.microsoft.com/office/drawing/2014/main" id="{11BABFCA-B0F9-EFD7-0A6A-FD468A0BF6EE}"/>
            </a:ext>
          </a:extLst>
        </xdr:cNvPr>
        <xdr:cNvCxnSpPr/>
      </xdr:nvCxnSpPr>
      <xdr:spPr>
        <a:xfrm>
          <a:off x="8742589" y="1136196"/>
          <a:ext cx="0" cy="204108"/>
        </a:xfrm>
        <a:prstGeom prst="line">
          <a:avLst/>
        </a:prstGeom>
        <a:ln w="127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13</xdr:row>
      <xdr:rowOff>1424</xdr:rowOff>
    </xdr:from>
    <xdr:to>
      <xdr:col>5</xdr:col>
      <xdr:colOff>199380</xdr:colOff>
      <xdr:row>19</xdr:row>
      <xdr:rowOff>165122</xdr:rowOff>
    </xdr:to>
    <xdr:sp macro="" textlink="">
      <xdr:nvSpPr>
        <xdr:cNvPr id="7" name="角丸四角形 1">
          <a:extLst>
            <a:ext uri="{FF2B5EF4-FFF2-40B4-BE49-F238E27FC236}">
              <a16:creationId xmlns:a16="http://schemas.microsoft.com/office/drawing/2014/main" id="{F9B0902C-6F69-8833-F08F-A182ECB5984A}"/>
            </a:ext>
          </a:extLst>
        </xdr:cNvPr>
        <xdr:cNvSpPr/>
      </xdr:nvSpPr>
      <xdr:spPr>
        <a:xfrm>
          <a:off x="821748" y="2408959"/>
          <a:ext cx="4040332" cy="124084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100"/>
            </a:lnSpc>
          </a:pPr>
          <a:r>
            <a:rPr kumimoji="1" lang="ja-JP" altLang="en-US" sz="2000"/>
            <a:t>集計用シートです。</a:t>
          </a:r>
          <a:endParaRPr kumimoji="1" lang="en-US" altLang="ja-JP" sz="2000"/>
        </a:p>
        <a:p>
          <a:pPr algn="ctr">
            <a:lnSpc>
              <a:spcPts val="1800"/>
            </a:lnSpc>
          </a:pPr>
          <a:r>
            <a:rPr kumimoji="1" lang="ja-JP" altLang="en-US" sz="2000"/>
            <a:t>変更、削除等しないでください。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92D050"/>
    <pageSetUpPr fitToPage="1"/>
  </sheetPr>
  <dimension ref="A1:AZ176"/>
  <sheetViews>
    <sheetView tabSelected="1" view="pageBreakPreview" zoomScaleNormal="100" zoomScaleSheetLayoutView="100" workbookViewId="0">
      <selection activeCell="K126" sqref="K126"/>
    </sheetView>
  </sheetViews>
  <sheetFormatPr defaultColWidth="3.109375" defaultRowHeight="9" customHeight="1" x14ac:dyDescent="0.2"/>
  <cols>
    <col min="1" max="3" width="5.21875" customWidth="1"/>
    <col min="4" max="18" width="5.44140625" customWidth="1"/>
    <col min="19" max="21" width="5.33203125" customWidth="1"/>
    <col min="22" max="27" width="3.109375" customWidth="1"/>
    <col min="28" max="31" width="3.6640625" bestFit="1" customWidth="1"/>
    <col min="32" max="32" width="3.109375" customWidth="1"/>
    <col min="33" max="41" width="3.6640625" bestFit="1" customWidth="1"/>
    <col min="42" max="42" width="4.21875" bestFit="1" customWidth="1"/>
    <col min="43" max="51" width="3.6640625" bestFit="1" customWidth="1"/>
    <col min="52" max="52" width="4.21875" bestFit="1" customWidth="1"/>
    <col min="53" max="60" width="3.6640625" bestFit="1" customWidth="1"/>
    <col min="61" max="61" width="4.33203125" bestFit="1" customWidth="1"/>
  </cols>
  <sheetData>
    <row r="1" spans="1:46" s="68" customFormat="1" ht="22.5" customHeight="1" x14ac:dyDescent="0.2">
      <c r="A1" s="156">
        <f>+E92</f>
        <v>0</v>
      </c>
      <c r="B1" s="156">
        <f>+F92</f>
        <v>0</v>
      </c>
      <c r="C1" s="156">
        <f>+G92</f>
        <v>0</v>
      </c>
      <c r="D1" s="156">
        <f>+H92</f>
        <v>0</v>
      </c>
      <c r="E1" s="156">
        <f>+J92</f>
        <v>0</v>
      </c>
      <c r="F1" s="156">
        <f>+O92</f>
        <v>0</v>
      </c>
      <c r="G1" s="156">
        <f>+P92</f>
        <v>0</v>
      </c>
      <c r="H1" s="156">
        <f>+Q92</f>
        <v>0</v>
      </c>
      <c r="I1" s="156">
        <f>+R92</f>
        <v>0</v>
      </c>
      <c r="J1" s="156">
        <f>+S92</f>
        <v>0</v>
      </c>
      <c r="K1" s="156">
        <f>+U92</f>
        <v>0</v>
      </c>
      <c r="L1" s="156" t="e">
        <f>+#REF!</f>
        <v>#REF!</v>
      </c>
      <c r="M1" s="156" t="e">
        <f>+#REF!</f>
        <v>#REF!</v>
      </c>
      <c r="N1" s="156" t="e">
        <f>+#REF!</f>
        <v>#REF!</v>
      </c>
      <c r="O1" s="156" t="e">
        <f>+#REF!</f>
        <v>#REF!</v>
      </c>
      <c r="P1" s="156" t="e">
        <f>+#REF!</f>
        <v>#REF!</v>
      </c>
      <c r="Q1" s="156" t="e">
        <f>+#REF!</f>
        <v>#REF!</v>
      </c>
      <c r="R1" s="156" t="e">
        <f>+#REF!</f>
        <v>#REF!</v>
      </c>
      <c r="S1" s="75"/>
    </row>
    <row r="2" spans="1:46" s="67" customFormat="1" ht="28.5" customHeight="1" x14ac:dyDescent="0.2">
      <c r="A2" s="69" t="s">
        <v>152</v>
      </c>
      <c r="B2" s="67" t="s">
        <v>153</v>
      </c>
      <c r="C2" s="67" t="s">
        <v>154</v>
      </c>
      <c r="D2" s="67" t="s">
        <v>155</v>
      </c>
      <c r="E2" s="67" t="s">
        <v>170</v>
      </c>
      <c r="F2" s="67" t="s">
        <v>169</v>
      </c>
      <c r="G2" s="67" t="s">
        <v>156</v>
      </c>
      <c r="H2" s="67" t="s">
        <v>157</v>
      </c>
      <c r="I2" s="67" t="s">
        <v>158</v>
      </c>
      <c r="J2" s="67" t="s">
        <v>159</v>
      </c>
      <c r="K2" s="67" t="s">
        <v>160</v>
      </c>
      <c r="L2" s="67" t="s">
        <v>295</v>
      </c>
      <c r="M2" s="67" t="s">
        <v>296</v>
      </c>
      <c r="N2" s="67" t="s">
        <v>297</v>
      </c>
      <c r="O2" s="67" t="s">
        <v>298</v>
      </c>
      <c r="P2" s="67" t="s">
        <v>299</v>
      </c>
      <c r="Q2" s="67" t="s">
        <v>300</v>
      </c>
      <c r="R2" s="67" t="s">
        <v>301</v>
      </c>
    </row>
    <row r="3" spans="1:46" s="78" customFormat="1" ht="28.5" customHeight="1" x14ac:dyDescent="0.2">
      <c r="A3" s="78" t="s">
        <v>168</v>
      </c>
      <c r="J3" s="79"/>
      <c r="S3" s="79"/>
      <c r="AB3" s="79"/>
      <c r="AK3" s="79"/>
      <c r="AT3" s="79"/>
    </row>
    <row r="4" spans="1:46" s="78" customFormat="1" ht="28.5" customHeight="1" x14ac:dyDescent="0.2">
      <c r="A4" s="287" t="s">
        <v>605</v>
      </c>
      <c r="B4" s="288"/>
      <c r="C4" s="288"/>
      <c r="D4" s="289"/>
      <c r="J4" s="79"/>
      <c r="S4" s="79"/>
      <c r="AB4" s="79"/>
      <c r="AK4" s="79"/>
      <c r="AT4" s="79"/>
    </row>
    <row r="5" spans="1:46" s="78" customFormat="1" ht="28.5" customHeight="1" x14ac:dyDescent="0.2">
      <c r="J5" s="79"/>
      <c r="S5" s="79"/>
      <c r="AB5" s="79"/>
      <c r="AK5" s="79"/>
      <c r="AT5" s="79"/>
    </row>
    <row r="6" spans="1:46" ht="21" customHeight="1" x14ac:dyDescent="0.15">
      <c r="A6" s="169" t="s">
        <v>569</v>
      </c>
      <c r="B6" s="169"/>
      <c r="C6" s="169"/>
      <c r="D6" s="169"/>
      <c r="E6" s="169"/>
      <c r="F6" s="169"/>
      <c r="G6" s="170"/>
      <c r="R6" s="31"/>
      <c r="S6" s="32"/>
      <c r="T6" s="32"/>
      <c r="U6" s="32"/>
      <c r="V6" s="32"/>
      <c r="W6" s="32"/>
      <c r="X6" s="32"/>
      <c r="Y6" s="32"/>
      <c r="Z6" s="32"/>
      <c r="AA6" s="32"/>
    </row>
    <row r="7" spans="1:46" ht="21" customHeight="1" x14ac:dyDescent="0.15">
      <c r="A7" s="170"/>
      <c r="B7" s="43" t="s">
        <v>570</v>
      </c>
      <c r="C7" s="170"/>
      <c r="D7" s="170"/>
      <c r="E7" s="170"/>
      <c r="F7" s="170"/>
      <c r="G7" s="170"/>
      <c r="R7" s="31"/>
      <c r="S7" s="32"/>
      <c r="T7" s="32"/>
      <c r="U7" s="32"/>
      <c r="V7" s="32"/>
      <c r="W7" s="32"/>
      <c r="X7" s="32"/>
      <c r="Y7" s="32"/>
      <c r="Z7" s="32"/>
      <c r="AA7" s="32"/>
    </row>
    <row r="8" spans="1:46" ht="21.75" customHeight="1" x14ac:dyDescent="0.15">
      <c r="A8" s="29"/>
      <c r="B8" s="43" t="s">
        <v>571</v>
      </c>
      <c r="J8" s="54"/>
      <c r="K8" s="54"/>
      <c r="L8" s="54"/>
      <c r="M8" s="54"/>
      <c r="N8" s="54"/>
      <c r="R8" s="44"/>
      <c r="S8" s="32"/>
      <c r="T8" s="32"/>
      <c r="U8" s="44" t="s">
        <v>175</v>
      </c>
      <c r="V8" s="32"/>
      <c r="W8" s="32"/>
      <c r="X8" s="32"/>
      <c r="Y8" s="32"/>
      <c r="Z8" s="32"/>
      <c r="AA8" s="32"/>
    </row>
    <row r="9" spans="1:46" ht="16.5" customHeight="1" x14ac:dyDescent="0.2">
      <c r="A9" s="55"/>
      <c r="B9" s="266"/>
      <c r="C9" s="267"/>
      <c r="D9" s="268"/>
      <c r="E9" s="272" t="s">
        <v>538</v>
      </c>
      <c r="F9" s="273"/>
      <c r="G9" s="273"/>
      <c r="H9" s="273"/>
      <c r="I9" s="273"/>
      <c r="J9" s="273"/>
      <c r="K9" s="273"/>
      <c r="L9" s="273"/>
      <c r="M9" s="273"/>
      <c r="N9" s="273"/>
      <c r="O9" s="273"/>
      <c r="P9" s="273"/>
      <c r="Q9" s="273"/>
      <c r="R9" s="273"/>
      <c r="S9" s="273"/>
      <c r="T9" s="273"/>
      <c r="U9" s="274"/>
    </row>
    <row r="10" spans="1:46" ht="16.5" customHeight="1" x14ac:dyDescent="0.2">
      <c r="A10" s="55"/>
      <c r="B10" s="269"/>
      <c r="C10" s="270"/>
      <c r="D10" s="271"/>
      <c r="E10" s="275" t="s">
        <v>138</v>
      </c>
      <c r="F10" s="264"/>
      <c r="G10" s="264"/>
      <c r="H10" s="264"/>
      <c r="I10" s="264"/>
      <c r="J10" s="264"/>
      <c r="K10" s="264"/>
      <c r="L10" s="264"/>
      <c r="M10" s="264"/>
      <c r="N10" s="264"/>
      <c r="O10" s="265"/>
      <c r="P10" s="275" t="s">
        <v>139</v>
      </c>
      <c r="Q10" s="264"/>
      <c r="R10" s="264"/>
      <c r="S10" s="264"/>
      <c r="T10" s="265"/>
      <c r="U10" s="276" t="s">
        <v>140</v>
      </c>
    </row>
    <row r="11" spans="1:46" ht="16.5" customHeight="1" x14ac:dyDescent="0.2">
      <c r="A11" s="55"/>
      <c r="B11" s="269"/>
      <c r="C11" s="270"/>
      <c r="D11" s="271"/>
      <c r="E11" s="259" t="s">
        <v>31</v>
      </c>
      <c r="F11" s="262"/>
      <c r="G11" s="262"/>
      <c r="H11" s="262"/>
      <c r="I11" s="262"/>
      <c r="J11" s="264"/>
      <c r="K11" s="264"/>
      <c r="L11" s="264"/>
      <c r="M11" s="264"/>
      <c r="N11" s="265"/>
      <c r="O11" s="276" t="s">
        <v>176</v>
      </c>
      <c r="P11" s="259" t="s">
        <v>31</v>
      </c>
      <c r="Q11" s="262"/>
      <c r="R11" s="262"/>
      <c r="S11" s="262"/>
      <c r="T11" s="282"/>
      <c r="U11" s="277"/>
    </row>
    <row r="12" spans="1:46" s="34" customFormat="1" ht="16.5" customHeight="1" x14ac:dyDescent="0.2">
      <c r="A12" s="56"/>
      <c r="B12" s="269"/>
      <c r="C12" s="270"/>
      <c r="D12" s="271"/>
      <c r="E12" s="260"/>
      <c r="F12" s="263"/>
      <c r="G12" s="263"/>
      <c r="H12" s="263"/>
      <c r="I12" s="263"/>
      <c r="J12" s="248" t="s">
        <v>150</v>
      </c>
      <c r="K12" s="249"/>
      <c r="L12" s="249"/>
      <c r="M12" s="249"/>
      <c r="N12" s="249"/>
      <c r="O12" s="277"/>
      <c r="P12" s="260"/>
      <c r="Q12" s="263"/>
      <c r="R12" s="263"/>
      <c r="S12" s="263"/>
      <c r="T12" s="283"/>
      <c r="U12" s="277"/>
      <c r="V12"/>
      <c r="W12"/>
      <c r="X12"/>
      <c r="Y12"/>
      <c r="Z12"/>
      <c r="AA12"/>
      <c r="AB12"/>
      <c r="AC12"/>
      <c r="AD12"/>
      <c r="AE12"/>
      <c r="AF12"/>
      <c r="AG12"/>
      <c r="AH12"/>
      <c r="AI12"/>
      <c r="AJ12"/>
      <c r="AK12"/>
      <c r="AL12"/>
    </row>
    <row r="13" spans="1:46" s="34" customFormat="1" ht="16.5" customHeight="1" x14ac:dyDescent="0.2">
      <c r="A13" s="56"/>
      <c r="B13" s="269"/>
      <c r="C13" s="270"/>
      <c r="D13" s="271"/>
      <c r="E13" s="260"/>
      <c r="F13" s="250" t="s">
        <v>6</v>
      </c>
      <c r="G13" s="250" t="s">
        <v>7</v>
      </c>
      <c r="H13" s="252" t="s">
        <v>454</v>
      </c>
      <c r="I13" s="254" t="s">
        <v>134</v>
      </c>
      <c r="J13" s="284" t="s">
        <v>8</v>
      </c>
      <c r="K13" s="166"/>
      <c r="L13" s="166"/>
      <c r="M13" s="166"/>
      <c r="N13" s="164"/>
      <c r="O13" s="277"/>
      <c r="P13" s="260"/>
      <c r="Q13" s="250" t="s">
        <v>6</v>
      </c>
      <c r="R13" s="250" t="s">
        <v>7</v>
      </c>
      <c r="S13" s="252" t="s">
        <v>454</v>
      </c>
      <c r="T13" s="254" t="s">
        <v>134</v>
      </c>
      <c r="U13" s="277"/>
      <c r="V13"/>
      <c r="W13"/>
      <c r="X13"/>
      <c r="Y13"/>
      <c r="Z13"/>
      <c r="AA13"/>
      <c r="AB13"/>
      <c r="AC13"/>
      <c r="AD13"/>
      <c r="AE13"/>
      <c r="AF13"/>
      <c r="AG13"/>
      <c r="AH13"/>
      <c r="AI13"/>
      <c r="AJ13"/>
      <c r="AK13"/>
      <c r="AL13"/>
    </row>
    <row r="14" spans="1:46" s="34" customFormat="1" ht="49.5" customHeight="1" x14ac:dyDescent="0.2">
      <c r="A14" s="56"/>
      <c r="B14" s="269"/>
      <c r="C14" s="270"/>
      <c r="D14" s="271"/>
      <c r="E14" s="261"/>
      <c r="F14" s="251"/>
      <c r="G14" s="251"/>
      <c r="H14" s="253"/>
      <c r="I14" s="255"/>
      <c r="J14" s="285"/>
      <c r="K14" s="200" t="s">
        <v>135</v>
      </c>
      <c r="L14" s="200" t="s">
        <v>136</v>
      </c>
      <c r="M14" s="165" t="s">
        <v>454</v>
      </c>
      <c r="N14" s="205" t="s">
        <v>137</v>
      </c>
      <c r="O14" s="278"/>
      <c r="P14" s="261"/>
      <c r="Q14" s="251"/>
      <c r="R14" s="251"/>
      <c r="S14" s="253"/>
      <c r="T14" s="255"/>
      <c r="U14" s="278"/>
      <c r="V14"/>
      <c r="W14"/>
      <c r="X14"/>
      <c r="Y14"/>
      <c r="Z14"/>
      <c r="AA14"/>
      <c r="AB14"/>
      <c r="AC14"/>
      <c r="AD14"/>
      <c r="AE14"/>
      <c r="AF14"/>
      <c r="AG14"/>
      <c r="AH14"/>
      <c r="AI14"/>
      <c r="AJ14"/>
      <c r="AK14"/>
      <c r="AL14"/>
    </row>
    <row r="15" spans="1:46" ht="16.5" customHeight="1" x14ac:dyDescent="0.2">
      <c r="A15" s="55"/>
      <c r="B15" s="256" t="s">
        <v>32</v>
      </c>
      <c r="C15" s="257"/>
      <c r="D15" s="258"/>
      <c r="E15" s="77"/>
      <c r="F15" s="77"/>
      <c r="G15" s="77"/>
      <c r="H15" s="77"/>
      <c r="I15" s="201"/>
      <c r="J15" s="77"/>
      <c r="K15" s="77"/>
      <c r="L15" s="77"/>
      <c r="M15" s="77"/>
      <c r="N15" s="201"/>
      <c r="O15" s="77"/>
      <c r="P15" s="77"/>
      <c r="Q15" s="77"/>
      <c r="R15" s="77"/>
      <c r="S15" s="77"/>
      <c r="T15" s="201"/>
      <c r="U15" s="215">
        <f>SUM(E15,O15,P15)</f>
        <v>0</v>
      </c>
      <c r="V15" s="34"/>
      <c r="W15" s="34"/>
      <c r="X15" s="34"/>
      <c r="Y15" s="34"/>
      <c r="Z15" s="34"/>
      <c r="AA15" s="34"/>
      <c r="AB15" s="34"/>
      <c r="AC15" s="34"/>
      <c r="AD15" s="34"/>
      <c r="AE15" s="34"/>
      <c r="AF15" s="34"/>
      <c r="AG15" s="34"/>
      <c r="AH15" s="34"/>
      <c r="AI15" s="34"/>
      <c r="AJ15" s="34"/>
      <c r="AK15" s="34"/>
      <c r="AL15" s="34"/>
    </row>
    <row r="16" spans="1:46" ht="16.5" customHeight="1" x14ac:dyDescent="0.2">
      <c r="A16" s="55"/>
      <c r="B16" s="279" t="s">
        <v>106</v>
      </c>
      <c r="C16" s="280"/>
      <c r="D16" s="281"/>
      <c r="E16" s="77"/>
      <c r="F16" s="86"/>
      <c r="G16" s="86"/>
      <c r="H16" s="86"/>
      <c r="I16" s="202"/>
      <c r="J16" s="86"/>
      <c r="K16" s="86"/>
      <c r="L16" s="86"/>
      <c r="M16" s="86"/>
      <c r="N16" s="202"/>
      <c r="O16" s="77"/>
      <c r="P16" s="77"/>
      <c r="Q16" s="86"/>
      <c r="R16" s="86"/>
      <c r="S16" s="86"/>
      <c r="T16" s="202"/>
      <c r="U16" s="215">
        <f>SUM(E16,O16,P16)</f>
        <v>0</v>
      </c>
      <c r="V16" s="34"/>
      <c r="W16" s="34"/>
      <c r="X16" s="34"/>
      <c r="Y16" s="34"/>
      <c r="Z16" s="34"/>
      <c r="AA16" s="34"/>
      <c r="AB16" s="34"/>
      <c r="AC16" s="34"/>
      <c r="AD16" s="34"/>
      <c r="AE16" s="34"/>
      <c r="AF16" s="34"/>
      <c r="AG16" s="34"/>
      <c r="AH16" s="34"/>
      <c r="AI16" s="34"/>
      <c r="AJ16" s="34"/>
      <c r="AK16" s="34"/>
      <c r="AL16" s="34"/>
    </row>
    <row r="17" spans="1:52" ht="16.5" customHeight="1" x14ac:dyDescent="0.2">
      <c r="A17" s="55"/>
      <c r="B17" s="256" t="s">
        <v>33</v>
      </c>
      <c r="C17" s="257"/>
      <c r="D17" s="258"/>
      <c r="E17" s="77"/>
      <c r="F17" s="86"/>
      <c r="G17" s="86"/>
      <c r="H17" s="86"/>
      <c r="I17" s="202"/>
      <c r="J17" s="86"/>
      <c r="K17" s="86"/>
      <c r="L17" s="86"/>
      <c r="M17" s="86"/>
      <c r="N17" s="202"/>
      <c r="O17" s="77"/>
      <c r="P17" s="77"/>
      <c r="Q17" s="86"/>
      <c r="R17" s="86"/>
      <c r="S17" s="86"/>
      <c r="T17" s="202"/>
      <c r="U17" s="215">
        <f t="shared" ref="U17:U22" si="0">SUM(E17,O17,P17)</f>
        <v>0</v>
      </c>
      <c r="V17" s="34"/>
      <c r="W17" s="34"/>
      <c r="X17" s="34"/>
      <c r="Y17" s="34"/>
      <c r="Z17" s="34"/>
      <c r="AA17" s="34"/>
      <c r="AB17" s="34"/>
      <c r="AC17" s="34"/>
      <c r="AD17" s="34"/>
      <c r="AE17" s="34"/>
      <c r="AF17" s="34"/>
      <c r="AG17" s="34"/>
      <c r="AH17" s="34"/>
      <c r="AI17" s="34"/>
      <c r="AJ17" s="34"/>
      <c r="AK17" s="34"/>
      <c r="AL17" s="34"/>
    </row>
    <row r="18" spans="1:52" ht="16.5" customHeight="1" x14ac:dyDescent="0.2">
      <c r="A18" s="55"/>
      <c r="B18" s="256" t="s">
        <v>54</v>
      </c>
      <c r="C18" s="257"/>
      <c r="D18" s="258"/>
      <c r="E18" s="77"/>
      <c r="F18" s="86"/>
      <c r="G18" s="86"/>
      <c r="H18" s="86"/>
      <c r="I18" s="202"/>
      <c r="J18" s="86"/>
      <c r="K18" s="86"/>
      <c r="L18" s="86"/>
      <c r="M18" s="86"/>
      <c r="N18" s="202"/>
      <c r="O18" s="77"/>
      <c r="P18" s="77"/>
      <c r="Q18" s="86"/>
      <c r="R18" s="86"/>
      <c r="S18" s="86"/>
      <c r="T18" s="202"/>
      <c r="U18" s="215">
        <f t="shared" si="0"/>
        <v>0</v>
      </c>
      <c r="V18" s="34"/>
      <c r="W18" s="34"/>
      <c r="X18" s="34"/>
      <c r="Y18" s="34"/>
      <c r="Z18" s="34"/>
      <c r="AA18" s="34"/>
      <c r="AB18" s="34"/>
      <c r="AC18" s="34"/>
      <c r="AD18" s="34"/>
      <c r="AE18" s="34"/>
      <c r="AF18" s="34"/>
      <c r="AG18" s="34"/>
      <c r="AH18" s="34"/>
      <c r="AI18" s="34"/>
      <c r="AJ18" s="34"/>
      <c r="AK18" s="34"/>
      <c r="AL18" s="34"/>
    </row>
    <row r="19" spans="1:52" ht="16.5" customHeight="1" x14ac:dyDescent="0.2">
      <c r="A19" s="55"/>
      <c r="B19" s="239" t="s">
        <v>34</v>
      </c>
      <c r="C19" s="240"/>
      <c r="D19" s="241"/>
      <c r="E19" s="77"/>
      <c r="F19" s="86"/>
      <c r="G19" s="86"/>
      <c r="H19" s="86"/>
      <c r="I19" s="202"/>
      <c r="J19" s="86"/>
      <c r="K19" s="86"/>
      <c r="L19" s="86"/>
      <c r="M19" s="86"/>
      <c r="N19" s="202"/>
      <c r="O19" s="77"/>
      <c r="P19" s="77"/>
      <c r="Q19" s="86"/>
      <c r="R19" s="86"/>
      <c r="S19" s="86"/>
      <c r="T19" s="202"/>
      <c r="U19" s="215">
        <f t="shared" si="0"/>
        <v>0</v>
      </c>
      <c r="V19" s="34"/>
      <c r="W19" s="34"/>
      <c r="X19" s="34"/>
      <c r="Y19" s="34"/>
      <c r="Z19" s="34"/>
      <c r="AA19" s="34"/>
      <c r="AB19" s="34"/>
      <c r="AC19" s="34"/>
      <c r="AD19" s="34"/>
      <c r="AE19" s="34"/>
      <c r="AF19" s="34"/>
      <c r="AG19" s="34"/>
      <c r="AH19" s="34"/>
      <c r="AI19" s="34"/>
      <c r="AJ19" s="34"/>
      <c r="AK19" s="34"/>
      <c r="AL19" s="34"/>
    </row>
    <row r="20" spans="1:52" ht="16.5" customHeight="1" x14ac:dyDescent="0.2">
      <c r="A20" s="55"/>
      <c r="B20" s="256" t="s">
        <v>215</v>
      </c>
      <c r="C20" s="257"/>
      <c r="D20" s="258"/>
      <c r="E20" s="103"/>
      <c r="F20" s="104"/>
      <c r="G20" s="104"/>
      <c r="H20" s="104"/>
      <c r="I20" s="203"/>
      <c r="J20" s="104"/>
      <c r="K20" s="104"/>
      <c r="L20" s="104"/>
      <c r="M20" s="104"/>
      <c r="N20" s="203"/>
      <c r="O20" s="103"/>
      <c r="P20" s="103"/>
      <c r="Q20" s="104"/>
      <c r="R20" s="104"/>
      <c r="S20" s="104"/>
      <c r="T20" s="203"/>
      <c r="U20" s="215">
        <f t="shared" si="0"/>
        <v>0</v>
      </c>
      <c r="V20" s="34"/>
      <c r="W20" s="34"/>
      <c r="X20" s="34"/>
      <c r="Y20" s="34"/>
      <c r="Z20" s="34"/>
      <c r="AA20" s="34"/>
      <c r="AB20" s="34"/>
      <c r="AC20" s="34"/>
      <c r="AD20" s="34"/>
      <c r="AE20" s="34"/>
      <c r="AF20" s="34"/>
      <c r="AG20" s="34"/>
      <c r="AH20" s="34"/>
      <c r="AI20" s="34"/>
      <c r="AJ20" s="34"/>
      <c r="AK20" s="34"/>
      <c r="AL20" s="34"/>
    </row>
    <row r="21" spans="1:52" ht="16.5" customHeight="1" x14ac:dyDescent="0.2">
      <c r="A21" s="55"/>
      <c r="B21" s="239" t="s">
        <v>216</v>
      </c>
      <c r="C21" s="240"/>
      <c r="D21" s="241"/>
      <c r="E21" s="103"/>
      <c r="F21" s="104"/>
      <c r="G21" s="104"/>
      <c r="H21" s="104"/>
      <c r="I21" s="203"/>
      <c r="J21" s="104"/>
      <c r="K21" s="104"/>
      <c r="L21" s="104"/>
      <c r="M21" s="104"/>
      <c r="N21" s="203"/>
      <c r="O21" s="103"/>
      <c r="P21" s="103"/>
      <c r="Q21" s="104"/>
      <c r="R21" s="104"/>
      <c r="S21" s="104"/>
      <c r="T21" s="203"/>
      <c r="U21" s="215">
        <f t="shared" si="0"/>
        <v>0</v>
      </c>
      <c r="V21" s="34"/>
      <c r="W21" s="34"/>
      <c r="X21" s="34"/>
      <c r="Y21" s="34"/>
      <c r="Z21" s="34"/>
      <c r="AA21" s="34"/>
      <c r="AB21" s="34"/>
      <c r="AC21" s="34"/>
      <c r="AD21" s="34"/>
      <c r="AE21" s="34"/>
      <c r="AF21" s="34"/>
      <c r="AG21" s="34"/>
      <c r="AH21" s="34"/>
      <c r="AI21" s="34"/>
      <c r="AJ21" s="34"/>
      <c r="AK21" s="34"/>
      <c r="AL21" s="34"/>
    </row>
    <row r="22" spans="1:52" ht="16.5" customHeight="1" thickBot="1" x14ac:dyDescent="0.25">
      <c r="A22" s="55"/>
      <c r="B22" s="242" t="s">
        <v>28</v>
      </c>
      <c r="C22" s="243"/>
      <c r="D22" s="244"/>
      <c r="E22" s="103"/>
      <c r="F22" s="104"/>
      <c r="G22" s="104"/>
      <c r="H22" s="104"/>
      <c r="I22" s="203"/>
      <c r="J22" s="104"/>
      <c r="K22" s="104"/>
      <c r="L22" s="104"/>
      <c r="M22" s="104"/>
      <c r="N22" s="203"/>
      <c r="O22" s="103"/>
      <c r="P22" s="103"/>
      <c r="Q22" s="104"/>
      <c r="R22" s="104"/>
      <c r="S22" s="104"/>
      <c r="T22" s="203"/>
      <c r="U22" s="215">
        <f t="shared" si="0"/>
        <v>0</v>
      </c>
      <c r="V22" s="34"/>
      <c r="W22" s="34"/>
      <c r="X22" s="34"/>
      <c r="Y22" s="34"/>
      <c r="Z22" s="34"/>
      <c r="AA22" s="34"/>
      <c r="AB22" s="34"/>
      <c r="AC22" s="34"/>
      <c r="AD22" s="34"/>
      <c r="AE22" s="34"/>
      <c r="AF22" s="34"/>
      <c r="AG22" s="34"/>
      <c r="AH22" s="34"/>
      <c r="AI22" s="34"/>
      <c r="AJ22" s="34"/>
      <c r="AK22" s="34"/>
      <c r="AL22" s="34"/>
    </row>
    <row r="23" spans="1:52" ht="16.5" customHeight="1" thickTop="1" x14ac:dyDescent="0.2">
      <c r="A23" s="35"/>
      <c r="B23" s="245" t="s">
        <v>53</v>
      </c>
      <c r="C23" s="246"/>
      <c r="D23" s="247"/>
      <c r="E23" s="71">
        <f>SUM(E15:E22)</f>
        <v>0</v>
      </c>
      <c r="F23" s="88">
        <f>SUM(F15:F22)</f>
        <v>0</v>
      </c>
      <c r="G23" s="88">
        <f t="shared" ref="G23:P23" si="1">SUM(G15:G22)</f>
        <v>0</v>
      </c>
      <c r="H23" s="88">
        <f>SUM(H15:H22)</f>
        <v>0</v>
      </c>
      <c r="I23" s="204"/>
      <c r="J23" s="88">
        <f t="shared" si="1"/>
        <v>0</v>
      </c>
      <c r="K23" s="88">
        <f t="shared" si="1"/>
        <v>0</v>
      </c>
      <c r="L23" s="88">
        <f t="shared" si="1"/>
        <v>0</v>
      </c>
      <c r="M23" s="88">
        <f t="shared" si="1"/>
        <v>0</v>
      </c>
      <c r="N23" s="204"/>
      <c r="O23" s="71">
        <f t="shared" si="1"/>
        <v>0</v>
      </c>
      <c r="P23" s="71">
        <f t="shared" si="1"/>
        <v>0</v>
      </c>
      <c r="Q23" s="88">
        <f>SUM(Q15:Q22)</f>
        <v>0</v>
      </c>
      <c r="R23" s="88">
        <f>SUM(R15:R22)</f>
        <v>0</v>
      </c>
      <c r="S23" s="88">
        <f>SUM(S15:S22)</f>
        <v>0</v>
      </c>
      <c r="T23" s="204"/>
      <c r="U23" s="71">
        <f>SUM(U15:U22)</f>
        <v>0</v>
      </c>
      <c r="V23" s="34"/>
      <c r="W23" s="34"/>
      <c r="X23" s="34"/>
      <c r="Y23" s="34"/>
      <c r="Z23" s="34"/>
      <c r="AA23" s="34"/>
      <c r="AB23" s="34"/>
      <c r="AC23" s="34"/>
      <c r="AD23" s="34"/>
      <c r="AE23" s="34"/>
      <c r="AF23" s="34"/>
      <c r="AG23" s="34"/>
      <c r="AH23" s="34"/>
      <c r="AI23" s="34"/>
      <c r="AJ23" s="34"/>
      <c r="AK23" s="34"/>
      <c r="AL23" s="34"/>
    </row>
    <row r="24" spans="1:52" ht="13.5" customHeight="1" x14ac:dyDescent="0.2">
      <c r="A24" s="36"/>
      <c r="B24" s="57"/>
      <c r="C24" s="57"/>
      <c r="D24" s="57"/>
      <c r="E24" s="80"/>
      <c r="F24" s="81"/>
      <c r="G24" s="81"/>
      <c r="H24" s="81"/>
      <c r="I24" s="81"/>
      <c r="J24" s="81"/>
      <c r="K24" s="81"/>
      <c r="L24" s="81"/>
      <c r="M24" s="81"/>
      <c r="N24" s="80"/>
      <c r="O24" s="81"/>
      <c r="P24" s="81"/>
      <c r="Q24" s="81"/>
      <c r="R24" s="87"/>
      <c r="U24" s="87" t="s">
        <v>181</v>
      </c>
      <c r="AA24" s="34"/>
      <c r="AB24" s="34"/>
      <c r="AC24" s="34"/>
      <c r="AD24" s="34"/>
      <c r="AE24" s="34"/>
      <c r="AG24" s="34"/>
      <c r="AH24" s="34"/>
      <c r="AI24" s="34"/>
      <c r="AJ24" s="34"/>
      <c r="AK24" s="34"/>
      <c r="AL24" s="34"/>
      <c r="AM24" s="34"/>
      <c r="AN24" s="34"/>
      <c r="AO24" s="34"/>
      <c r="AP24" s="34"/>
      <c r="AQ24" s="34"/>
      <c r="AR24" s="34"/>
      <c r="AS24" s="34"/>
      <c r="AT24" s="34"/>
      <c r="AU24" s="34"/>
      <c r="AV24" s="34"/>
      <c r="AW24" s="34"/>
      <c r="AX24" s="34"/>
      <c r="AY24" s="34"/>
      <c r="AZ24" s="34"/>
    </row>
    <row r="25" spans="1:52" ht="16.5" customHeight="1" x14ac:dyDescent="0.2">
      <c r="A25" s="36"/>
      <c r="B25" s="49" t="s">
        <v>539</v>
      </c>
      <c r="C25" s="49"/>
      <c r="D25" s="49"/>
      <c r="E25" s="49"/>
      <c r="F25" s="49"/>
      <c r="G25" s="49"/>
      <c r="H25" s="49"/>
      <c r="I25" s="83"/>
      <c r="J25" s="83"/>
      <c r="K25" s="83"/>
      <c r="L25" s="83"/>
      <c r="M25" s="83"/>
      <c r="N25" s="82"/>
      <c r="O25" s="83"/>
      <c r="P25" s="83"/>
      <c r="Q25" s="83"/>
      <c r="R25" s="87"/>
      <c r="AA25" s="34"/>
      <c r="AB25" s="34"/>
      <c r="AC25" s="34"/>
      <c r="AD25" s="34"/>
      <c r="AE25" s="34"/>
      <c r="AG25" s="34"/>
      <c r="AH25" s="34"/>
      <c r="AI25" s="34"/>
      <c r="AJ25" s="34"/>
      <c r="AK25" s="34"/>
      <c r="AL25" s="34"/>
      <c r="AM25" s="34"/>
      <c r="AN25" s="34"/>
      <c r="AO25" s="34"/>
      <c r="AP25" s="34"/>
      <c r="AQ25" s="34"/>
      <c r="AR25" s="34"/>
      <c r="AS25" s="34"/>
      <c r="AT25" s="34"/>
      <c r="AU25" s="34"/>
      <c r="AV25" s="34"/>
      <c r="AW25" s="34"/>
      <c r="AX25" s="34"/>
      <c r="AY25" s="34"/>
      <c r="AZ25" s="34"/>
    </row>
    <row r="26" spans="1:52" ht="12.75" customHeight="1" x14ac:dyDescent="0.2">
      <c r="A26" s="36"/>
      <c r="B26" s="286"/>
      <c r="C26" s="286"/>
      <c r="D26" s="286"/>
      <c r="E26" s="286"/>
      <c r="F26" s="286"/>
      <c r="G26" s="286"/>
      <c r="H26" s="286"/>
      <c r="I26" s="286"/>
      <c r="J26" s="286"/>
      <c r="K26" s="286"/>
      <c r="L26" s="286"/>
      <c r="M26" s="286"/>
      <c r="N26" s="286"/>
      <c r="O26" s="286"/>
      <c r="P26" s="286"/>
      <c r="Q26" s="286"/>
      <c r="R26" s="286"/>
      <c r="S26" s="286"/>
      <c r="T26" s="286"/>
      <c r="U26" s="286"/>
      <c r="AA26" s="34"/>
      <c r="AB26" s="34"/>
      <c r="AC26" s="34"/>
      <c r="AD26" s="34"/>
      <c r="AE26" s="34"/>
      <c r="AG26" s="34"/>
      <c r="AH26" s="34"/>
      <c r="AI26" s="34"/>
      <c r="AJ26" s="34"/>
      <c r="AK26" s="34"/>
      <c r="AL26" s="34"/>
      <c r="AM26" s="34"/>
      <c r="AN26" s="34"/>
      <c r="AO26" s="34"/>
      <c r="AP26" s="34"/>
      <c r="AQ26" s="34"/>
      <c r="AR26" s="34"/>
      <c r="AS26" s="34"/>
      <c r="AT26" s="34"/>
      <c r="AU26" s="34"/>
      <c r="AV26" s="34"/>
      <c r="AW26" s="34"/>
      <c r="AX26" s="34"/>
      <c r="AY26" s="34"/>
      <c r="AZ26" s="34"/>
    </row>
    <row r="27" spans="1:52" ht="12.75" customHeight="1" x14ac:dyDescent="0.2">
      <c r="A27" s="36"/>
      <c r="B27" s="286"/>
      <c r="C27" s="286"/>
      <c r="D27" s="286"/>
      <c r="E27" s="286"/>
      <c r="F27" s="286"/>
      <c r="G27" s="286"/>
      <c r="H27" s="286"/>
      <c r="I27" s="286"/>
      <c r="J27" s="286"/>
      <c r="K27" s="286"/>
      <c r="L27" s="286"/>
      <c r="M27" s="286"/>
      <c r="N27" s="286"/>
      <c r="O27" s="286"/>
      <c r="P27" s="286"/>
      <c r="Q27" s="286"/>
      <c r="R27" s="286"/>
      <c r="S27" s="286"/>
      <c r="T27" s="286"/>
      <c r="U27" s="286"/>
      <c r="AA27" s="34"/>
      <c r="AB27" s="34"/>
      <c r="AC27" s="34"/>
      <c r="AD27" s="34"/>
      <c r="AE27" s="34"/>
      <c r="AG27" s="34"/>
      <c r="AH27" s="34"/>
      <c r="AI27" s="34"/>
      <c r="AJ27" s="34"/>
      <c r="AK27" s="34"/>
      <c r="AL27" s="34"/>
      <c r="AM27" s="34"/>
      <c r="AN27" s="34"/>
      <c r="AO27" s="34"/>
      <c r="AP27" s="34"/>
      <c r="AQ27" s="34"/>
      <c r="AR27" s="34"/>
      <c r="AS27" s="34"/>
      <c r="AT27" s="34"/>
      <c r="AU27" s="34"/>
      <c r="AV27" s="34"/>
      <c r="AW27" s="34"/>
      <c r="AX27" s="34"/>
      <c r="AY27" s="34"/>
      <c r="AZ27" s="34"/>
    </row>
    <row r="28" spans="1:52" ht="12.75" customHeight="1" x14ac:dyDescent="0.2">
      <c r="A28" s="36"/>
      <c r="B28" s="286"/>
      <c r="C28" s="286"/>
      <c r="D28" s="286"/>
      <c r="E28" s="286"/>
      <c r="F28" s="286"/>
      <c r="G28" s="286"/>
      <c r="H28" s="286"/>
      <c r="I28" s="286"/>
      <c r="J28" s="286"/>
      <c r="K28" s="286"/>
      <c r="L28" s="286"/>
      <c r="M28" s="286"/>
      <c r="N28" s="286"/>
      <c r="O28" s="286"/>
      <c r="P28" s="286"/>
      <c r="Q28" s="286"/>
      <c r="R28" s="286"/>
      <c r="S28" s="286"/>
      <c r="T28" s="286"/>
      <c r="U28" s="286"/>
      <c r="AA28" s="34"/>
      <c r="AB28" s="34"/>
      <c r="AC28" s="34"/>
      <c r="AD28" s="34"/>
      <c r="AE28" s="34"/>
      <c r="AG28" s="34"/>
      <c r="AH28" s="34"/>
      <c r="AI28" s="34"/>
      <c r="AJ28" s="34"/>
      <c r="AK28" s="34"/>
      <c r="AL28" s="34"/>
      <c r="AM28" s="34"/>
      <c r="AN28" s="34"/>
      <c r="AO28" s="34"/>
      <c r="AP28" s="34"/>
      <c r="AQ28" s="34"/>
      <c r="AR28" s="34"/>
      <c r="AS28" s="34"/>
      <c r="AT28" s="34"/>
      <c r="AU28" s="34"/>
      <c r="AV28" s="34"/>
      <c r="AW28" s="34"/>
      <c r="AX28" s="34"/>
      <c r="AY28" s="34"/>
      <c r="AZ28" s="34"/>
    </row>
    <row r="29" spans="1:52" ht="16.5" customHeight="1" x14ac:dyDescent="0.2">
      <c r="A29" s="36"/>
      <c r="B29" s="2" t="s">
        <v>426</v>
      </c>
      <c r="AA29" s="34"/>
      <c r="AB29" s="34"/>
      <c r="AC29" s="34"/>
      <c r="AD29" s="34"/>
      <c r="AE29" s="34"/>
      <c r="AG29" s="34"/>
      <c r="AH29" s="34"/>
      <c r="AI29" s="34"/>
      <c r="AJ29" s="34"/>
      <c r="AK29" s="34"/>
      <c r="AL29" s="34"/>
      <c r="AM29" s="34"/>
      <c r="AN29" s="34"/>
      <c r="AO29" s="34"/>
      <c r="AP29" s="34"/>
      <c r="AQ29" s="34"/>
      <c r="AR29" s="34"/>
      <c r="AS29" s="34"/>
      <c r="AT29" s="34"/>
      <c r="AU29" s="34"/>
      <c r="AV29" s="34"/>
      <c r="AW29" s="34"/>
      <c r="AX29" s="34"/>
      <c r="AY29" s="34"/>
      <c r="AZ29" s="34"/>
    </row>
    <row r="30" spans="1:52" ht="9.75" customHeight="1" x14ac:dyDescent="0.2">
      <c r="A30" s="36"/>
      <c r="B30" s="2"/>
      <c r="AA30" s="34"/>
      <c r="AB30" s="34"/>
      <c r="AC30" s="34"/>
      <c r="AD30" s="34"/>
      <c r="AE30" s="34"/>
      <c r="AG30" s="34"/>
      <c r="AH30" s="34"/>
      <c r="AI30" s="34"/>
      <c r="AJ30" s="34"/>
      <c r="AK30" s="34"/>
      <c r="AL30" s="34"/>
      <c r="AM30" s="34"/>
      <c r="AN30" s="34"/>
      <c r="AO30" s="34"/>
      <c r="AP30" s="34"/>
      <c r="AQ30" s="34"/>
      <c r="AR30" s="34"/>
      <c r="AS30" s="34"/>
      <c r="AT30" s="34"/>
      <c r="AU30" s="34"/>
      <c r="AV30" s="34"/>
      <c r="AW30" s="34"/>
      <c r="AX30" s="34"/>
      <c r="AY30" s="34"/>
      <c r="AZ30" s="34"/>
    </row>
    <row r="31" spans="1:52" ht="21.75" customHeight="1" x14ac:dyDescent="0.15">
      <c r="A31" s="29"/>
      <c r="B31" s="43" t="s">
        <v>572</v>
      </c>
      <c r="J31" s="54"/>
      <c r="K31" s="54"/>
      <c r="L31" s="54"/>
      <c r="M31" s="54"/>
      <c r="N31" s="54"/>
      <c r="R31" s="44"/>
      <c r="S31" s="32"/>
      <c r="T31" s="32"/>
      <c r="U31" s="44" t="s">
        <v>175</v>
      </c>
      <c r="V31" s="32"/>
      <c r="W31" s="32"/>
      <c r="X31" s="32"/>
      <c r="Y31" s="32"/>
      <c r="Z31" s="32"/>
      <c r="AA31" s="32"/>
    </row>
    <row r="32" spans="1:52" ht="16.5" customHeight="1" x14ac:dyDescent="0.2">
      <c r="A32" s="55"/>
      <c r="B32" s="266"/>
      <c r="C32" s="267"/>
      <c r="D32" s="268"/>
      <c r="E32" s="272" t="s">
        <v>540</v>
      </c>
      <c r="F32" s="273"/>
      <c r="G32" s="273"/>
      <c r="H32" s="273"/>
      <c r="I32" s="273"/>
      <c r="J32" s="273"/>
      <c r="K32" s="273"/>
      <c r="L32" s="273"/>
      <c r="M32" s="273"/>
      <c r="N32" s="273"/>
      <c r="O32" s="273"/>
      <c r="P32" s="273"/>
      <c r="Q32" s="273"/>
      <c r="R32" s="273"/>
      <c r="S32" s="273"/>
      <c r="T32" s="273"/>
      <c r="U32" s="274"/>
    </row>
    <row r="33" spans="1:52" ht="16.5" customHeight="1" x14ac:dyDescent="0.2">
      <c r="A33" s="55"/>
      <c r="B33" s="269"/>
      <c r="C33" s="270"/>
      <c r="D33" s="271"/>
      <c r="E33" s="275" t="s">
        <v>138</v>
      </c>
      <c r="F33" s="264"/>
      <c r="G33" s="264"/>
      <c r="H33" s="264"/>
      <c r="I33" s="264"/>
      <c r="J33" s="264"/>
      <c r="K33" s="264"/>
      <c r="L33" s="264"/>
      <c r="M33" s="264"/>
      <c r="N33" s="264"/>
      <c r="O33" s="265"/>
      <c r="P33" s="275" t="s">
        <v>139</v>
      </c>
      <c r="Q33" s="264"/>
      <c r="R33" s="264"/>
      <c r="S33" s="264"/>
      <c r="T33" s="265"/>
      <c r="U33" s="276" t="s">
        <v>140</v>
      </c>
    </row>
    <row r="34" spans="1:52" ht="16.5" customHeight="1" x14ac:dyDescent="0.2">
      <c r="A34" s="55"/>
      <c r="B34" s="269"/>
      <c r="C34" s="270"/>
      <c r="D34" s="271"/>
      <c r="E34" s="259" t="s">
        <v>31</v>
      </c>
      <c r="F34" s="262"/>
      <c r="G34" s="262"/>
      <c r="H34" s="262"/>
      <c r="I34" s="262"/>
      <c r="J34" s="264"/>
      <c r="K34" s="264"/>
      <c r="L34" s="264"/>
      <c r="M34" s="264"/>
      <c r="N34" s="265"/>
      <c r="O34" s="276" t="s">
        <v>176</v>
      </c>
      <c r="P34" s="259" t="s">
        <v>31</v>
      </c>
      <c r="Q34" s="262"/>
      <c r="R34" s="262"/>
      <c r="S34" s="262"/>
      <c r="T34" s="282"/>
      <c r="U34" s="277"/>
    </row>
    <row r="35" spans="1:52" s="34" customFormat="1" ht="16.5" customHeight="1" x14ac:dyDescent="0.2">
      <c r="A35" s="56"/>
      <c r="B35" s="269"/>
      <c r="C35" s="270"/>
      <c r="D35" s="271"/>
      <c r="E35" s="260"/>
      <c r="F35" s="263"/>
      <c r="G35" s="263"/>
      <c r="H35" s="263"/>
      <c r="I35" s="263"/>
      <c r="J35" s="248" t="s">
        <v>150</v>
      </c>
      <c r="K35" s="249"/>
      <c r="L35" s="249"/>
      <c r="M35" s="249"/>
      <c r="N35" s="249"/>
      <c r="O35" s="277"/>
      <c r="P35" s="260"/>
      <c r="Q35" s="263"/>
      <c r="R35" s="263"/>
      <c r="S35" s="263"/>
      <c r="T35" s="283"/>
      <c r="U35" s="277"/>
      <c r="V35"/>
      <c r="W35"/>
      <c r="X35"/>
      <c r="Y35"/>
      <c r="Z35"/>
      <c r="AA35"/>
      <c r="AB35"/>
      <c r="AC35"/>
      <c r="AD35"/>
      <c r="AE35"/>
      <c r="AF35"/>
      <c r="AG35"/>
      <c r="AH35"/>
      <c r="AI35"/>
      <c r="AJ35"/>
      <c r="AK35"/>
      <c r="AL35"/>
    </row>
    <row r="36" spans="1:52" s="34" customFormat="1" ht="16.5" customHeight="1" x14ac:dyDescent="0.2">
      <c r="A36" s="56"/>
      <c r="B36" s="269"/>
      <c r="C36" s="270"/>
      <c r="D36" s="271"/>
      <c r="E36" s="260"/>
      <c r="F36" s="250" t="s">
        <v>6</v>
      </c>
      <c r="G36" s="250" t="s">
        <v>7</v>
      </c>
      <c r="H36" s="252" t="s">
        <v>454</v>
      </c>
      <c r="I36" s="254" t="s">
        <v>134</v>
      </c>
      <c r="J36" s="284" t="s">
        <v>8</v>
      </c>
      <c r="K36" s="166"/>
      <c r="L36" s="166"/>
      <c r="M36" s="166"/>
      <c r="N36" s="164"/>
      <c r="O36" s="277"/>
      <c r="P36" s="260"/>
      <c r="Q36" s="250" t="s">
        <v>6</v>
      </c>
      <c r="R36" s="250" t="s">
        <v>7</v>
      </c>
      <c r="S36" s="252" t="s">
        <v>454</v>
      </c>
      <c r="T36" s="254" t="s">
        <v>134</v>
      </c>
      <c r="U36" s="277"/>
      <c r="V36"/>
      <c r="W36"/>
      <c r="X36"/>
      <c r="Y36"/>
      <c r="Z36"/>
      <c r="AA36"/>
      <c r="AB36"/>
      <c r="AC36"/>
      <c r="AD36"/>
      <c r="AE36"/>
      <c r="AF36"/>
      <c r="AG36"/>
      <c r="AH36"/>
      <c r="AI36"/>
      <c r="AJ36"/>
      <c r="AK36"/>
      <c r="AL36"/>
    </row>
    <row r="37" spans="1:52" s="34" customFormat="1" ht="49.5" customHeight="1" x14ac:dyDescent="0.2">
      <c r="A37" s="56"/>
      <c r="B37" s="269"/>
      <c r="C37" s="270"/>
      <c r="D37" s="271"/>
      <c r="E37" s="261"/>
      <c r="F37" s="251"/>
      <c r="G37" s="251"/>
      <c r="H37" s="253"/>
      <c r="I37" s="255"/>
      <c r="J37" s="285"/>
      <c r="K37" s="200" t="s">
        <v>135</v>
      </c>
      <c r="L37" s="200" t="s">
        <v>136</v>
      </c>
      <c r="M37" s="165" t="s">
        <v>454</v>
      </c>
      <c r="N37" s="205" t="s">
        <v>137</v>
      </c>
      <c r="O37" s="278"/>
      <c r="P37" s="261"/>
      <c r="Q37" s="251"/>
      <c r="R37" s="251"/>
      <c r="S37" s="253"/>
      <c r="T37" s="255"/>
      <c r="U37" s="278"/>
      <c r="V37"/>
      <c r="W37"/>
      <c r="X37"/>
      <c r="Y37"/>
      <c r="Z37"/>
      <c r="AA37"/>
      <c r="AB37"/>
      <c r="AC37"/>
      <c r="AD37"/>
      <c r="AE37"/>
      <c r="AF37"/>
      <c r="AG37"/>
      <c r="AH37"/>
      <c r="AI37"/>
      <c r="AJ37"/>
      <c r="AK37"/>
      <c r="AL37"/>
    </row>
    <row r="38" spans="1:52" ht="16.5" customHeight="1" x14ac:dyDescent="0.2">
      <c r="A38" s="55"/>
      <c r="B38" s="256" t="s">
        <v>32</v>
      </c>
      <c r="C38" s="257"/>
      <c r="D38" s="258"/>
      <c r="E38" s="77"/>
      <c r="F38" s="77"/>
      <c r="G38" s="77"/>
      <c r="H38" s="77"/>
      <c r="I38" s="201"/>
      <c r="J38" s="77"/>
      <c r="K38" s="77"/>
      <c r="L38" s="77"/>
      <c r="M38" s="77"/>
      <c r="N38" s="201"/>
      <c r="O38" s="77"/>
      <c r="P38" s="77"/>
      <c r="Q38" s="77"/>
      <c r="R38" s="77"/>
      <c r="S38" s="77"/>
      <c r="T38" s="201"/>
      <c r="U38" s="70">
        <f>SUM(E38,O38,P38)</f>
        <v>0</v>
      </c>
      <c r="V38" s="34"/>
      <c r="W38" s="34"/>
      <c r="X38" s="34"/>
      <c r="Y38" s="34"/>
      <c r="Z38" s="34"/>
      <c r="AA38" s="34"/>
      <c r="AB38" s="34"/>
      <c r="AC38" s="34"/>
      <c r="AD38" s="34"/>
      <c r="AE38" s="34"/>
      <c r="AF38" s="34"/>
      <c r="AG38" s="34"/>
      <c r="AH38" s="34"/>
      <c r="AI38" s="34"/>
      <c r="AJ38" s="34"/>
      <c r="AK38" s="34"/>
      <c r="AL38" s="34"/>
    </row>
    <row r="39" spans="1:52" ht="16.5" customHeight="1" x14ac:dyDescent="0.2">
      <c r="A39" s="55"/>
      <c r="B39" s="279" t="s">
        <v>106</v>
      </c>
      <c r="C39" s="280"/>
      <c r="D39" s="281"/>
      <c r="E39" s="77"/>
      <c r="F39" s="86"/>
      <c r="G39" s="86"/>
      <c r="H39" s="86"/>
      <c r="I39" s="202"/>
      <c r="J39" s="86"/>
      <c r="K39" s="86"/>
      <c r="L39" s="86"/>
      <c r="M39" s="86"/>
      <c r="N39" s="202"/>
      <c r="O39" s="77"/>
      <c r="P39" s="77"/>
      <c r="Q39" s="86"/>
      <c r="R39" s="86"/>
      <c r="S39" s="86"/>
      <c r="T39" s="202"/>
      <c r="U39" s="70">
        <f>SUM(E39,O39,P39)</f>
        <v>0</v>
      </c>
      <c r="V39" s="34"/>
      <c r="W39" s="34"/>
      <c r="X39" s="34"/>
      <c r="Y39" s="34"/>
      <c r="Z39" s="34"/>
      <c r="AA39" s="34"/>
      <c r="AB39" s="34"/>
      <c r="AC39" s="34"/>
      <c r="AD39" s="34"/>
      <c r="AE39" s="34"/>
      <c r="AF39" s="34"/>
      <c r="AG39" s="34"/>
      <c r="AH39" s="34"/>
      <c r="AI39" s="34"/>
      <c r="AJ39" s="34"/>
      <c r="AK39" s="34"/>
      <c r="AL39" s="34"/>
    </row>
    <row r="40" spans="1:52" ht="16.5" customHeight="1" x14ac:dyDescent="0.2">
      <c r="A40" s="55"/>
      <c r="B40" s="256" t="s">
        <v>33</v>
      </c>
      <c r="C40" s="257"/>
      <c r="D40" s="258"/>
      <c r="E40" s="77"/>
      <c r="F40" s="86"/>
      <c r="G40" s="86"/>
      <c r="H40" s="86"/>
      <c r="I40" s="202"/>
      <c r="J40" s="86"/>
      <c r="K40" s="86"/>
      <c r="L40" s="86"/>
      <c r="M40" s="86"/>
      <c r="N40" s="202"/>
      <c r="O40" s="77"/>
      <c r="P40" s="77"/>
      <c r="Q40" s="86"/>
      <c r="R40" s="86"/>
      <c r="S40" s="86"/>
      <c r="T40" s="202"/>
      <c r="U40" s="70">
        <f t="shared" ref="U40:U45" si="2">SUM(E40,O40,P40)</f>
        <v>0</v>
      </c>
      <c r="V40" s="34"/>
      <c r="W40" s="34"/>
      <c r="X40" s="34"/>
      <c r="Y40" s="34"/>
      <c r="Z40" s="34"/>
      <c r="AA40" s="34"/>
      <c r="AB40" s="34"/>
      <c r="AC40" s="34"/>
      <c r="AD40" s="34"/>
      <c r="AE40" s="34"/>
      <c r="AF40" s="34"/>
      <c r="AG40" s="34"/>
      <c r="AH40" s="34"/>
      <c r="AI40" s="34"/>
      <c r="AJ40" s="34"/>
      <c r="AK40" s="34"/>
      <c r="AL40" s="34"/>
    </row>
    <row r="41" spans="1:52" ht="16.5" customHeight="1" x14ac:dyDescent="0.2">
      <c r="A41" s="55"/>
      <c r="B41" s="256" t="s">
        <v>54</v>
      </c>
      <c r="C41" s="257"/>
      <c r="D41" s="258"/>
      <c r="E41" s="77"/>
      <c r="F41" s="86"/>
      <c r="G41" s="86"/>
      <c r="H41" s="86"/>
      <c r="I41" s="202"/>
      <c r="J41" s="86"/>
      <c r="K41" s="86"/>
      <c r="L41" s="86"/>
      <c r="M41" s="86"/>
      <c r="N41" s="202"/>
      <c r="O41" s="77"/>
      <c r="P41" s="77"/>
      <c r="Q41" s="86"/>
      <c r="R41" s="86"/>
      <c r="S41" s="86"/>
      <c r="T41" s="202"/>
      <c r="U41" s="70">
        <f t="shared" si="2"/>
        <v>0</v>
      </c>
      <c r="V41" s="34"/>
      <c r="W41" s="34"/>
      <c r="X41" s="34"/>
      <c r="Y41" s="34"/>
      <c r="Z41" s="34"/>
      <c r="AA41" s="34"/>
      <c r="AB41" s="34"/>
      <c r="AC41" s="34"/>
      <c r="AD41" s="34"/>
      <c r="AE41" s="34"/>
      <c r="AF41" s="34"/>
      <c r="AG41" s="34"/>
      <c r="AH41" s="34"/>
      <c r="AI41" s="34"/>
      <c r="AJ41" s="34"/>
      <c r="AK41" s="34"/>
      <c r="AL41" s="34"/>
    </row>
    <row r="42" spans="1:52" ht="16.5" customHeight="1" x14ac:dyDescent="0.2">
      <c r="A42" s="55"/>
      <c r="B42" s="239" t="s">
        <v>34</v>
      </c>
      <c r="C42" s="240"/>
      <c r="D42" s="241"/>
      <c r="E42" s="77"/>
      <c r="F42" s="86"/>
      <c r="G42" s="86"/>
      <c r="H42" s="86"/>
      <c r="I42" s="202"/>
      <c r="J42" s="86"/>
      <c r="K42" s="86"/>
      <c r="L42" s="86"/>
      <c r="M42" s="86"/>
      <c r="N42" s="202"/>
      <c r="O42" s="77"/>
      <c r="P42" s="77"/>
      <c r="Q42" s="86"/>
      <c r="R42" s="86"/>
      <c r="S42" s="86"/>
      <c r="T42" s="202"/>
      <c r="U42" s="70">
        <f t="shared" si="2"/>
        <v>0</v>
      </c>
      <c r="V42" s="34"/>
      <c r="W42" s="34"/>
      <c r="X42" s="34"/>
      <c r="Y42" s="34"/>
      <c r="Z42" s="34"/>
      <c r="AA42" s="34"/>
      <c r="AB42" s="34"/>
      <c r="AC42" s="34"/>
      <c r="AD42" s="34"/>
      <c r="AE42" s="34"/>
      <c r="AF42" s="34"/>
      <c r="AG42" s="34"/>
      <c r="AH42" s="34"/>
      <c r="AI42" s="34"/>
      <c r="AJ42" s="34"/>
      <c r="AK42" s="34"/>
      <c r="AL42" s="34"/>
    </row>
    <row r="43" spans="1:52" ht="16.5" customHeight="1" x14ac:dyDescent="0.2">
      <c r="A43" s="55"/>
      <c r="B43" s="256" t="s">
        <v>215</v>
      </c>
      <c r="C43" s="257"/>
      <c r="D43" s="258"/>
      <c r="E43" s="103"/>
      <c r="F43" s="104"/>
      <c r="G43" s="104"/>
      <c r="H43" s="104"/>
      <c r="I43" s="203"/>
      <c r="J43" s="104"/>
      <c r="K43" s="104"/>
      <c r="L43" s="104"/>
      <c r="M43" s="104"/>
      <c r="N43" s="203"/>
      <c r="O43" s="103"/>
      <c r="P43" s="103"/>
      <c r="Q43" s="104"/>
      <c r="R43" s="104"/>
      <c r="S43" s="104"/>
      <c r="T43" s="203"/>
      <c r="U43" s="70">
        <f t="shared" si="2"/>
        <v>0</v>
      </c>
      <c r="V43" s="34"/>
      <c r="W43" s="34"/>
      <c r="X43" s="34"/>
      <c r="Y43" s="34"/>
      <c r="Z43" s="34"/>
      <c r="AA43" s="34"/>
      <c r="AB43" s="34"/>
      <c r="AC43" s="34"/>
      <c r="AD43" s="34"/>
      <c r="AE43" s="34"/>
      <c r="AF43" s="34"/>
      <c r="AG43" s="34"/>
      <c r="AH43" s="34"/>
      <c r="AI43" s="34"/>
      <c r="AJ43" s="34"/>
      <c r="AK43" s="34"/>
      <c r="AL43" s="34"/>
    </row>
    <row r="44" spans="1:52" ht="16.5" customHeight="1" x14ac:dyDescent="0.2">
      <c r="A44" s="55"/>
      <c r="B44" s="239" t="s">
        <v>216</v>
      </c>
      <c r="C44" s="240"/>
      <c r="D44" s="241"/>
      <c r="E44" s="103"/>
      <c r="F44" s="104"/>
      <c r="G44" s="104"/>
      <c r="H44" s="104"/>
      <c r="I44" s="203"/>
      <c r="J44" s="104"/>
      <c r="K44" s="104"/>
      <c r="L44" s="104"/>
      <c r="M44" s="104"/>
      <c r="N44" s="203"/>
      <c r="O44" s="103"/>
      <c r="P44" s="103"/>
      <c r="Q44" s="104"/>
      <c r="R44" s="104"/>
      <c r="S44" s="104"/>
      <c r="T44" s="203"/>
      <c r="U44" s="70">
        <f t="shared" si="2"/>
        <v>0</v>
      </c>
      <c r="V44" s="34"/>
      <c r="W44" s="34"/>
      <c r="X44" s="34"/>
      <c r="Y44" s="34"/>
      <c r="Z44" s="34"/>
      <c r="AA44" s="34"/>
      <c r="AB44" s="34"/>
      <c r="AC44" s="34"/>
      <c r="AD44" s="34"/>
      <c r="AE44" s="34"/>
      <c r="AF44" s="34"/>
      <c r="AG44" s="34"/>
      <c r="AH44" s="34"/>
      <c r="AI44" s="34"/>
      <c r="AJ44" s="34"/>
      <c r="AK44" s="34"/>
      <c r="AL44" s="34"/>
    </row>
    <row r="45" spans="1:52" ht="16.5" customHeight="1" thickBot="1" x14ac:dyDescent="0.25">
      <c r="A45" s="55"/>
      <c r="B45" s="242" t="s">
        <v>28</v>
      </c>
      <c r="C45" s="243"/>
      <c r="D45" s="244"/>
      <c r="E45" s="103"/>
      <c r="F45" s="104"/>
      <c r="G45" s="104"/>
      <c r="H45" s="104"/>
      <c r="I45" s="203"/>
      <c r="J45" s="104"/>
      <c r="K45" s="104"/>
      <c r="L45" s="104"/>
      <c r="M45" s="104"/>
      <c r="N45" s="203"/>
      <c r="O45" s="103"/>
      <c r="P45" s="103"/>
      <c r="Q45" s="104"/>
      <c r="R45" s="104"/>
      <c r="S45" s="104"/>
      <c r="T45" s="203"/>
      <c r="U45" s="70">
        <f t="shared" si="2"/>
        <v>0</v>
      </c>
      <c r="V45" s="34"/>
      <c r="W45" s="34"/>
      <c r="X45" s="34"/>
      <c r="Y45" s="34"/>
      <c r="Z45" s="34"/>
      <c r="AA45" s="34"/>
      <c r="AB45" s="34"/>
      <c r="AC45" s="34"/>
      <c r="AD45" s="34"/>
      <c r="AE45" s="34"/>
      <c r="AF45" s="34"/>
      <c r="AG45" s="34"/>
      <c r="AH45" s="34"/>
      <c r="AI45" s="34"/>
      <c r="AJ45" s="34"/>
      <c r="AK45" s="34"/>
      <c r="AL45" s="34"/>
    </row>
    <row r="46" spans="1:52" ht="16.5" customHeight="1" thickTop="1" x14ac:dyDescent="0.2">
      <c r="A46" s="35"/>
      <c r="B46" s="245" t="s">
        <v>53</v>
      </c>
      <c r="C46" s="246"/>
      <c r="D46" s="247"/>
      <c r="E46" s="71">
        <f>SUM(E38:E45)</f>
        <v>0</v>
      </c>
      <c r="F46" s="88">
        <f>SUM(F38:F45)</f>
        <v>0</v>
      </c>
      <c r="G46" s="88">
        <f t="shared" ref="G46:P46" si="3">SUM(G38:G45)</f>
        <v>0</v>
      </c>
      <c r="H46" s="88">
        <f t="shared" si="3"/>
        <v>0</v>
      </c>
      <c r="I46" s="204"/>
      <c r="J46" s="88">
        <f t="shared" si="3"/>
        <v>0</v>
      </c>
      <c r="K46" s="88">
        <f t="shared" si="3"/>
        <v>0</v>
      </c>
      <c r="L46" s="88">
        <f t="shared" si="3"/>
        <v>0</v>
      </c>
      <c r="M46" s="88">
        <f t="shared" si="3"/>
        <v>0</v>
      </c>
      <c r="N46" s="204"/>
      <c r="O46" s="71">
        <f t="shared" si="3"/>
        <v>0</v>
      </c>
      <c r="P46" s="71">
        <f t="shared" si="3"/>
        <v>0</v>
      </c>
      <c r="Q46" s="88">
        <f>SUM(Q38:Q45)</f>
        <v>0</v>
      </c>
      <c r="R46" s="88">
        <f>SUM(R38:R45)</f>
        <v>0</v>
      </c>
      <c r="S46" s="88">
        <f>SUM(S38:S45)</f>
        <v>0</v>
      </c>
      <c r="T46" s="204"/>
      <c r="U46" s="71">
        <f>SUM(U38:U45)</f>
        <v>0</v>
      </c>
      <c r="V46" s="34"/>
      <c r="W46" s="34"/>
      <c r="X46" s="34"/>
      <c r="Y46" s="34"/>
      <c r="Z46" s="34"/>
      <c r="AA46" s="34"/>
      <c r="AB46" s="34"/>
      <c r="AC46" s="34"/>
      <c r="AD46" s="34"/>
      <c r="AE46" s="34"/>
      <c r="AF46" s="34"/>
      <c r="AG46" s="34"/>
      <c r="AH46" s="34"/>
      <c r="AI46" s="34"/>
      <c r="AJ46" s="34"/>
      <c r="AK46" s="34"/>
      <c r="AL46" s="34"/>
    </row>
    <row r="47" spans="1:52" ht="13.5" customHeight="1" x14ac:dyDescent="0.2">
      <c r="A47" s="36"/>
      <c r="B47" s="57"/>
      <c r="C47" s="57"/>
      <c r="D47" s="57"/>
      <c r="E47" s="80"/>
      <c r="F47" s="81"/>
      <c r="G47" s="81"/>
      <c r="H47" s="81"/>
      <c r="I47" s="81"/>
      <c r="J47" s="81"/>
      <c r="K47" s="81"/>
      <c r="L47" s="81"/>
      <c r="M47" s="81"/>
      <c r="N47" s="80"/>
      <c r="O47" s="81"/>
      <c r="P47" s="81"/>
      <c r="Q47" s="81"/>
      <c r="R47" s="87"/>
      <c r="U47" s="87" t="s">
        <v>181</v>
      </c>
      <c r="AA47" s="34"/>
      <c r="AB47" s="34"/>
      <c r="AC47" s="34"/>
      <c r="AD47" s="34"/>
      <c r="AE47" s="34"/>
      <c r="AG47" s="34"/>
      <c r="AH47" s="34"/>
      <c r="AI47" s="34"/>
      <c r="AJ47" s="34"/>
      <c r="AK47" s="34"/>
      <c r="AL47" s="34"/>
      <c r="AM47" s="34"/>
      <c r="AN47" s="34"/>
      <c r="AO47" s="34"/>
      <c r="AP47" s="34"/>
      <c r="AQ47" s="34"/>
      <c r="AR47" s="34"/>
      <c r="AS47" s="34"/>
      <c r="AT47" s="34"/>
      <c r="AU47" s="34"/>
      <c r="AV47" s="34"/>
      <c r="AW47" s="34"/>
      <c r="AX47" s="34"/>
      <c r="AY47" s="34"/>
      <c r="AZ47" s="34"/>
    </row>
    <row r="48" spans="1:52" ht="16.5" customHeight="1" x14ac:dyDescent="0.2">
      <c r="A48" s="36"/>
      <c r="B48" s="49" t="s">
        <v>541</v>
      </c>
      <c r="C48" s="49"/>
      <c r="D48" s="49"/>
      <c r="E48" s="49"/>
      <c r="F48" s="49"/>
      <c r="G48" s="49"/>
      <c r="H48" s="49"/>
      <c r="I48" s="83"/>
      <c r="J48" s="83"/>
      <c r="K48" s="83"/>
      <c r="L48" s="83"/>
      <c r="M48" s="83"/>
      <c r="N48" s="82"/>
      <c r="O48" s="83"/>
      <c r="P48" s="83"/>
      <c r="Q48" s="83"/>
      <c r="R48" s="87"/>
      <c r="AA48" s="34"/>
      <c r="AB48" s="34"/>
      <c r="AC48" s="34"/>
      <c r="AD48" s="34"/>
      <c r="AE48" s="34"/>
      <c r="AG48" s="34"/>
      <c r="AH48" s="34"/>
      <c r="AI48" s="34"/>
      <c r="AJ48" s="34"/>
      <c r="AK48" s="34"/>
      <c r="AL48" s="34"/>
      <c r="AM48" s="34"/>
      <c r="AN48" s="34"/>
      <c r="AO48" s="34"/>
      <c r="AP48" s="34"/>
      <c r="AQ48" s="34"/>
      <c r="AR48" s="34"/>
      <c r="AS48" s="34"/>
      <c r="AT48" s="34"/>
      <c r="AU48" s="34"/>
      <c r="AV48" s="34"/>
      <c r="AW48" s="34"/>
      <c r="AX48" s="34"/>
      <c r="AY48" s="34"/>
      <c r="AZ48" s="34"/>
    </row>
    <row r="49" spans="1:52" ht="12.75" customHeight="1" x14ac:dyDescent="0.2">
      <c r="A49" s="36"/>
      <c r="B49" s="286"/>
      <c r="C49" s="286"/>
      <c r="D49" s="286"/>
      <c r="E49" s="286"/>
      <c r="F49" s="286"/>
      <c r="G49" s="286"/>
      <c r="H49" s="286"/>
      <c r="I49" s="286"/>
      <c r="J49" s="286"/>
      <c r="K49" s="286"/>
      <c r="L49" s="286"/>
      <c r="M49" s="286"/>
      <c r="N49" s="286"/>
      <c r="O49" s="286"/>
      <c r="P49" s="286"/>
      <c r="Q49" s="286"/>
      <c r="R49" s="286"/>
      <c r="S49" s="286"/>
      <c r="T49" s="286"/>
      <c r="U49" s="286"/>
      <c r="AA49" s="34"/>
      <c r="AB49" s="34"/>
      <c r="AC49" s="34"/>
      <c r="AD49" s="34"/>
      <c r="AE49" s="34"/>
      <c r="AG49" s="34"/>
      <c r="AH49" s="34"/>
      <c r="AI49" s="34"/>
      <c r="AJ49" s="34"/>
      <c r="AK49" s="34"/>
      <c r="AL49" s="34"/>
      <c r="AM49" s="34"/>
      <c r="AN49" s="34"/>
      <c r="AO49" s="34"/>
      <c r="AP49" s="34"/>
      <c r="AQ49" s="34"/>
      <c r="AR49" s="34"/>
      <c r="AS49" s="34"/>
      <c r="AT49" s="34"/>
      <c r="AU49" s="34"/>
      <c r="AV49" s="34"/>
      <c r="AW49" s="34"/>
      <c r="AX49" s="34"/>
      <c r="AY49" s="34"/>
      <c r="AZ49" s="34"/>
    </row>
    <row r="50" spans="1:52" ht="12.75" customHeight="1" x14ac:dyDescent="0.2">
      <c r="A50" s="36"/>
      <c r="B50" s="286"/>
      <c r="C50" s="286"/>
      <c r="D50" s="286"/>
      <c r="E50" s="286"/>
      <c r="F50" s="286"/>
      <c r="G50" s="286"/>
      <c r="H50" s="286"/>
      <c r="I50" s="286"/>
      <c r="J50" s="286"/>
      <c r="K50" s="286"/>
      <c r="L50" s="286"/>
      <c r="M50" s="286"/>
      <c r="N50" s="286"/>
      <c r="O50" s="286"/>
      <c r="P50" s="286"/>
      <c r="Q50" s="286"/>
      <c r="R50" s="286"/>
      <c r="S50" s="286"/>
      <c r="T50" s="286"/>
      <c r="U50" s="286"/>
      <c r="AA50" s="34"/>
      <c r="AB50" s="34"/>
      <c r="AC50" s="34"/>
      <c r="AD50" s="34"/>
      <c r="AE50" s="34"/>
      <c r="AG50" s="34"/>
      <c r="AH50" s="34"/>
      <c r="AI50" s="34"/>
      <c r="AJ50" s="34"/>
      <c r="AK50" s="34"/>
      <c r="AL50" s="34"/>
      <c r="AM50" s="34"/>
      <c r="AN50" s="34"/>
      <c r="AO50" s="34"/>
      <c r="AP50" s="34"/>
      <c r="AQ50" s="34"/>
      <c r="AR50" s="34"/>
      <c r="AS50" s="34"/>
      <c r="AT50" s="34"/>
      <c r="AU50" s="34"/>
      <c r="AV50" s="34"/>
      <c r="AW50" s="34"/>
      <c r="AX50" s="34"/>
      <c r="AY50" s="34"/>
      <c r="AZ50" s="34"/>
    </row>
    <row r="51" spans="1:52" ht="12.75" customHeight="1" x14ac:dyDescent="0.2">
      <c r="A51" s="36"/>
      <c r="B51" s="286"/>
      <c r="C51" s="286"/>
      <c r="D51" s="286"/>
      <c r="E51" s="286"/>
      <c r="F51" s="286"/>
      <c r="G51" s="286"/>
      <c r="H51" s="286"/>
      <c r="I51" s="286"/>
      <c r="J51" s="286"/>
      <c r="K51" s="286"/>
      <c r="L51" s="286"/>
      <c r="M51" s="286"/>
      <c r="N51" s="286"/>
      <c r="O51" s="286"/>
      <c r="P51" s="286"/>
      <c r="Q51" s="286"/>
      <c r="R51" s="286"/>
      <c r="S51" s="286"/>
      <c r="T51" s="286"/>
      <c r="U51" s="286"/>
      <c r="AA51" s="34"/>
      <c r="AB51" s="34"/>
      <c r="AC51" s="34"/>
      <c r="AD51" s="34"/>
      <c r="AE51" s="34"/>
      <c r="AG51" s="34"/>
      <c r="AH51" s="34"/>
      <c r="AI51" s="34"/>
      <c r="AJ51" s="34"/>
      <c r="AK51" s="34"/>
      <c r="AL51" s="34"/>
      <c r="AM51" s="34"/>
      <c r="AN51" s="34"/>
      <c r="AO51" s="34"/>
      <c r="AP51" s="34"/>
      <c r="AQ51" s="34"/>
      <c r="AR51" s="34"/>
      <c r="AS51" s="34"/>
      <c r="AT51" s="34"/>
      <c r="AU51" s="34"/>
      <c r="AV51" s="34"/>
      <c r="AW51" s="34"/>
      <c r="AX51" s="34"/>
      <c r="AY51" s="34"/>
      <c r="AZ51" s="34"/>
    </row>
    <row r="52" spans="1:52" ht="16.5" customHeight="1" x14ac:dyDescent="0.2">
      <c r="A52" s="36"/>
      <c r="B52" s="2" t="s">
        <v>426</v>
      </c>
      <c r="AA52" s="34"/>
      <c r="AB52" s="34"/>
      <c r="AC52" s="34"/>
      <c r="AD52" s="34"/>
      <c r="AE52" s="34"/>
      <c r="AG52" s="34"/>
      <c r="AH52" s="34"/>
      <c r="AI52" s="34"/>
      <c r="AJ52" s="34"/>
      <c r="AK52" s="34"/>
      <c r="AL52" s="34"/>
      <c r="AM52" s="34"/>
      <c r="AN52" s="34"/>
      <c r="AO52" s="34"/>
      <c r="AP52" s="34"/>
      <c r="AQ52" s="34"/>
      <c r="AR52" s="34"/>
      <c r="AS52" s="34"/>
      <c r="AT52" s="34"/>
      <c r="AU52" s="34"/>
      <c r="AV52" s="34"/>
      <c r="AW52" s="34"/>
      <c r="AX52" s="34"/>
      <c r="AY52" s="34"/>
      <c r="AZ52" s="34"/>
    </row>
    <row r="53" spans="1:52" ht="9.75" customHeight="1" x14ac:dyDescent="0.2">
      <c r="A53" s="36"/>
      <c r="B53" s="2"/>
      <c r="AA53" s="34"/>
      <c r="AB53" s="34"/>
      <c r="AC53" s="34"/>
      <c r="AD53" s="34"/>
      <c r="AE53" s="34"/>
      <c r="AG53" s="34"/>
      <c r="AH53" s="34"/>
      <c r="AI53" s="34"/>
      <c r="AJ53" s="34"/>
      <c r="AK53" s="34"/>
      <c r="AL53" s="34"/>
      <c r="AM53" s="34"/>
      <c r="AN53" s="34"/>
      <c r="AO53" s="34"/>
      <c r="AP53" s="34"/>
      <c r="AQ53" s="34"/>
      <c r="AR53" s="34"/>
      <c r="AS53" s="34"/>
      <c r="AT53" s="34"/>
      <c r="AU53" s="34"/>
      <c r="AV53" s="34"/>
      <c r="AW53" s="34"/>
      <c r="AX53" s="34"/>
      <c r="AY53" s="34"/>
      <c r="AZ53" s="34"/>
    </row>
    <row r="54" spans="1:52" ht="21.75" customHeight="1" x14ac:dyDescent="0.15">
      <c r="A54" s="29"/>
      <c r="B54" s="43" t="s">
        <v>573</v>
      </c>
      <c r="J54" s="54"/>
      <c r="K54" s="54"/>
      <c r="L54" s="54"/>
      <c r="M54" s="54"/>
      <c r="N54" s="54"/>
      <c r="R54" s="44"/>
      <c r="S54" s="32"/>
      <c r="T54" s="32"/>
      <c r="U54" s="44" t="s">
        <v>175</v>
      </c>
      <c r="V54" s="32"/>
      <c r="W54" s="32"/>
      <c r="X54" s="32"/>
      <c r="Y54" s="32"/>
      <c r="Z54" s="32"/>
      <c r="AA54" s="32"/>
    </row>
    <row r="55" spans="1:52" ht="16.5" customHeight="1" x14ac:dyDescent="0.2">
      <c r="A55" s="55"/>
      <c r="B55" s="266"/>
      <c r="C55" s="267"/>
      <c r="D55" s="268"/>
      <c r="E55" s="272" t="s">
        <v>542</v>
      </c>
      <c r="F55" s="273"/>
      <c r="G55" s="273"/>
      <c r="H55" s="273"/>
      <c r="I55" s="273"/>
      <c r="J55" s="273"/>
      <c r="K55" s="273"/>
      <c r="L55" s="273"/>
      <c r="M55" s="273"/>
      <c r="N55" s="273"/>
      <c r="O55" s="273"/>
      <c r="P55" s="273"/>
      <c r="Q55" s="273"/>
      <c r="R55" s="273"/>
      <c r="S55" s="273"/>
      <c r="T55" s="273"/>
      <c r="U55" s="274"/>
    </row>
    <row r="56" spans="1:52" ht="16.5" customHeight="1" x14ac:dyDescent="0.2">
      <c r="A56" s="55"/>
      <c r="B56" s="269"/>
      <c r="C56" s="270"/>
      <c r="D56" s="271"/>
      <c r="E56" s="275" t="s">
        <v>138</v>
      </c>
      <c r="F56" s="264"/>
      <c r="G56" s="264"/>
      <c r="H56" s="264"/>
      <c r="I56" s="264"/>
      <c r="J56" s="264"/>
      <c r="K56" s="264"/>
      <c r="L56" s="264"/>
      <c r="M56" s="264"/>
      <c r="N56" s="264"/>
      <c r="O56" s="265"/>
      <c r="P56" s="275" t="s">
        <v>139</v>
      </c>
      <c r="Q56" s="264"/>
      <c r="R56" s="264"/>
      <c r="S56" s="264"/>
      <c r="T56" s="265"/>
      <c r="U56" s="276" t="s">
        <v>140</v>
      </c>
    </row>
    <row r="57" spans="1:52" ht="16.5" customHeight="1" x14ac:dyDescent="0.2">
      <c r="A57" s="55"/>
      <c r="B57" s="269"/>
      <c r="C57" s="270"/>
      <c r="D57" s="271"/>
      <c r="E57" s="259" t="s">
        <v>31</v>
      </c>
      <c r="F57" s="262"/>
      <c r="G57" s="262"/>
      <c r="H57" s="262"/>
      <c r="I57" s="262"/>
      <c r="J57" s="264"/>
      <c r="K57" s="264"/>
      <c r="L57" s="264"/>
      <c r="M57" s="264"/>
      <c r="N57" s="265"/>
      <c r="O57" s="276" t="s">
        <v>176</v>
      </c>
      <c r="P57" s="259" t="s">
        <v>31</v>
      </c>
      <c r="Q57" s="262"/>
      <c r="R57" s="262"/>
      <c r="S57" s="262"/>
      <c r="T57" s="282"/>
      <c r="U57" s="277"/>
    </row>
    <row r="58" spans="1:52" s="34" customFormat="1" ht="16.5" customHeight="1" x14ac:dyDescent="0.2">
      <c r="A58" s="56"/>
      <c r="B58" s="269"/>
      <c r="C58" s="270"/>
      <c r="D58" s="271"/>
      <c r="E58" s="260"/>
      <c r="F58" s="263"/>
      <c r="G58" s="263"/>
      <c r="H58" s="263"/>
      <c r="I58" s="263"/>
      <c r="J58" s="248" t="s">
        <v>150</v>
      </c>
      <c r="K58" s="249"/>
      <c r="L58" s="249"/>
      <c r="M58" s="249"/>
      <c r="N58" s="249"/>
      <c r="O58" s="277"/>
      <c r="P58" s="260"/>
      <c r="Q58" s="263"/>
      <c r="R58" s="263"/>
      <c r="S58" s="263"/>
      <c r="T58" s="283"/>
      <c r="U58" s="277"/>
      <c r="V58"/>
      <c r="W58"/>
      <c r="X58"/>
      <c r="Y58"/>
      <c r="Z58"/>
      <c r="AA58"/>
      <c r="AB58"/>
      <c r="AC58"/>
      <c r="AD58"/>
      <c r="AE58"/>
      <c r="AF58"/>
      <c r="AG58"/>
      <c r="AH58"/>
      <c r="AI58"/>
      <c r="AJ58"/>
      <c r="AK58"/>
      <c r="AL58"/>
    </row>
    <row r="59" spans="1:52" s="34" customFormat="1" ht="16.5" customHeight="1" x14ac:dyDescent="0.2">
      <c r="A59" s="56"/>
      <c r="B59" s="269"/>
      <c r="C59" s="270"/>
      <c r="D59" s="271"/>
      <c r="E59" s="260"/>
      <c r="F59" s="250" t="s">
        <v>6</v>
      </c>
      <c r="G59" s="250" t="s">
        <v>7</v>
      </c>
      <c r="H59" s="252" t="s">
        <v>454</v>
      </c>
      <c r="I59" s="254" t="s">
        <v>134</v>
      </c>
      <c r="J59" s="284" t="s">
        <v>8</v>
      </c>
      <c r="K59" s="166"/>
      <c r="L59" s="166"/>
      <c r="M59" s="166"/>
      <c r="N59" s="164"/>
      <c r="O59" s="277"/>
      <c r="P59" s="260"/>
      <c r="Q59" s="250" t="s">
        <v>6</v>
      </c>
      <c r="R59" s="250" t="s">
        <v>7</v>
      </c>
      <c r="S59" s="252" t="s">
        <v>454</v>
      </c>
      <c r="T59" s="254" t="s">
        <v>134</v>
      </c>
      <c r="U59" s="277"/>
      <c r="V59"/>
      <c r="W59"/>
      <c r="X59"/>
      <c r="Y59"/>
      <c r="Z59"/>
      <c r="AA59"/>
      <c r="AB59"/>
      <c r="AC59"/>
      <c r="AD59"/>
      <c r="AE59"/>
      <c r="AF59"/>
      <c r="AG59"/>
      <c r="AH59"/>
      <c r="AI59"/>
      <c r="AJ59"/>
      <c r="AK59"/>
      <c r="AL59"/>
    </row>
    <row r="60" spans="1:52" s="34" customFormat="1" ht="49.5" customHeight="1" x14ac:dyDescent="0.2">
      <c r="A60" s="56"/>
      <c r="B60" s="269"/>
      <c r="C60" s="270"/>
      <c r="D60" s="271"/>
      <c r="E60" s="261"/>
      <c r="F60" s="251"/>
      <c r="G60" s="251"/>
      <c r="H60" s="253"/>
      <c r="I60" s="255"/>
      <c r="J60" s="285"/>
      <c r="K60" s="200" t="s">
        <v>135</v>
      </c>
      <c r="L60" s="200" t="s">
        <v>136</v>
      </c>
      <c r="M60" s="165" t="s">
        <v>454</v>
      </c>
      <c r="N60" s="205" t="s">
        <v>137</v>
      </c>
      <c r="O60" s="278"/>
      <c r="P60" s="261"/>
      <c r="Q60" s="251"/>
      <c r="R60" s="251"/>
      <c r="S60" s="253"/>
      <c r="T60" s="255"/>
      <c r="U60" s="278"/>
      <c r="V60"/>
      <c r="W60"/>
      <c r="X60"/>
      <c r="Y60"/>
      <c r="Z60"/>
      <c r="AA60"/>
      <c r="AB60"/>
      <c r="AC60"/>
      <c r="AD60"/>
      <c r="AE60"/>
      <c r="AF60"/>
      <c r="AG60"/>
      <c r="AH60"/>
      <c r="AI60"/>
      <c r="AJ60"/>
      <c r="AK60"/>
      <c r="AL60"/>
    </row>
    <row r="61" spans="1:52" ht="16.5" customHeight="1" x14ac:dyDescent="0.2">
      <c r="A61" s="55"/>
      <c r="B61" s="256" t="s">
        <v>32</v>
      </c>
      <c r="C61" s="257"/>
      <c r="D61" s="258"/>
      <c r="E61" s="77"/>
      <c r="F61" s="77"/>
      <c r="G61" s="77"/>
      <c r="H61" s="77"/>
      <c r="I61" s="201"/>
      <c r="J61" s="77"/>
      <c r="K61" s="77"/>
      <c r="L61" s="77"/>
      <c r="M61" s="77"/>
      <c r="N61" s="201"/>
      <c r="O61" s="77"/>
      <c r="P61" s="77"/>
      <c r="Q61" s="77"/>
      <c r="R61" s="77"/>
      <c r="S61" s="77"/>
      <c r="T61" s="201"/>
      <c r="U61" s="70">
        <f>SUM(E61,O61,P61)</f>
        <v>0</v>
      </c>
      <c r="V61" s="34"/>
      <c r="W61" s="34"/>
      <c r="X61" s="34"/>
      <c r="Y61" s="34"/>
      <c r="Z61" s="34"/>
      <c r="AA61" s="34"/>
      <c r="AB61" s="34"/>
      <c r="AC61" s="34"/>
      <c r="AD61" s="34"/>
      <c r="AE61" s="34"/>
      <c r="AF61" s="34"/>
      <c r="AG61" s="34"/>
      <c r="AH61" s="34"/>
      <c r="AI61" s="34"/>
      <c r="AJ61" s="34"/>
      <c r="AK61" s="34"/>
      <c r="AL61" s="34"/>
    </row>
    <row r="62" spans="1:52" ht="16.5" customHeight="1" x14ac:dyDescent="0.2">
      <c r="A62" s="55"/>
      <c r="B62" s="279" t="s">
        <v>106</v>
      </c>
      <c r="C62" s="280"/>
      <c r="D62" s="281"/>
      <c r="E62" s="77"/>
      <c r="F62" s="86"/>
      <c r="G62" s="86"/>
      <c r="H62" s="86"/>
      <c r="I62" s="202"/>
      <c r="J62" s="86"/>
      <c r="K62" s="86"/>
      <c r="L62" s="86"/>
      <c r="M62" s="86"/>
      <c r="N62" s="202"/>
      <c r="O62" s="77"/>
      <c r="P62" s="77"/>
      <c r="Q62" s="86"/>
      <c r="R62" s="86"/>
      <c r="S62" s="86"/>
      <c r="T62" s="202"/>
      <c r="U62" s="70">
        <f>SUM(E62,O62,P62)</f>
        <v>0</v>
      </c>
      <c r="V62" s="34"/>
      <c r="W62" s="34"/>
      <c r="X62" s="34"/>
      <c r="Y62" s="34"/>
      <c r="Z62" s="34"/>
      <c r="AA62" s="34"/>
      <c r="AB62" s="34"/>
      <c r="AC62" s="34"/>
      <c r="AD62" s="34"/>
      <c r="AE62" s="34"/>
      <c r="AF62" s="34"/>
      <c r="AG62" s="34"/>
      <c r="AH62" s="34"/>
      <c r="AI62" s="34"/>
      <c r="AJ62" s="34"/>
      <c r="AK62" s="34"/>
      <c r="AL62" s="34"/>
    </row>
    <row r="63" spans="1:52" ht="16.5" customHeight="1" x14ac:dyDescent="0.2">
      <c r="A63" s="55"/>
      <c r="B63" s="256" t="s">
        <v>33</v>
      </c>
      <c r="C63" s="257"/>
      <c r="D63" s="258"/>
      <c r="E63" s="77"/>
      <c r="F63" s="86"/>
      <c r="G63" s="86"/>
      <c r="H63" s="86"/>
      <c r="I63" s="202"/>
      <c r="J63" s="86"/>
      <c r="K63" s="86"/>
      <c r="L63" s="86"/>
      <c r="M63" s="86"/>
      <c r="N63" s="202"/>
      <c r="O63" s="77"/>
      <c r="P63" s="77"/>
      <c r="Q63" s="86"/>
      <c r="R63" s="86"/>
      <c r="S63" s="86"/>
      <c r="T63" s="202"/>
      <c r="U63" s="70">
        <f t="shared" ref="U63:U68" si="4">SUM(E63,O63,P63)</f>
        <v>0</v>
      </c>
      <c r="V63" s="34"/>
      <c r="W63" s="34"/>
      <c r="X63" s="34"/>
      <c r="Y63" s="34"/>
      <c r="Z63" s="34"/>
      <c r="AA63" s="34"/>
      <c r="AB63" s="34"/>
      <c r="AC63" s="34"/>
      <c r="AD63" s="34"/>
      <c r="AE63" s="34"/>
      <c r="AF63" s="34"/>
      <c r="AG63" s="34"/>
      <c r="AH63" s="34"/>
      <c r="AI63" s="34"/>
      <c r="AJ63" s="34"/>
      <c r="AK63" s="34"/>
      <c r="AL63" s="34"/>
    </row>
    <row r="64" spans="1:52" ht="16.5" customHeight="1" x14ac:dyDescent="0.2">
      <c r="A64" s="55"/>
      <c r="B64" s="256" t="s">
        <v>54</v>
      </c>
      <c r="C64" s="257"/>
      <c r="D64" s="258"/>
      <c r="E64" s="77"/>
      <c r="F64" s="86"/>
      <c r="G64" s="86"/>
      <c r="H64" s="86"/>
      <c r="I64" s="202"/>
      <c r="J64" s="86"/>
      <c r="K64" s="86"/>
      <c r="L64" s="86"/>
      <c r="M64" s="86"/>
      <c r="N64" s="202"/>
      <c r="O64" s="77"/>
      <c r="P64" s="77"/>
      <c r="Q64" s="86"/>
      <c r="R64" s="86"/>
      <c r="S64" s="86"/>
      <c r="T64" s="202"/>
      <c r="U64" s="70">
        <f t="shared" si="4"/>
        <v>0</v>
      </c>
      <c r="V64" s="34"/>
      <c r="W64" s="34"/>
      <c r="X64" s="34"/>
      <c r="Y64" s="34"/>
      <c r="Z64" s="34"/>
      <c r="AA64" s="34"/>
      <c r="AB64" s="34"/>
      <c r="AC64" s="34"/>
      <c r="AD64" s="34"/>
      <c r="AE64" s="34"/>
      <c r="AF64" s="34"/>
      <c r="AG64" s="34"/>
      <c r="AH64" s="34"/>
      <c r="AI64" s="34"/>
      <c r="AJ64" s="34"/>
      <c r="AK64" s="34"/>
      <c r="AL64" s="34"/>
    </row>
    <row r="65" spans="1:52" ht="16.5" customHeight="1" x14ac:dyDescent="0.2">
      <c r="A65" s="55"/>
      <c r="B65" s="239" t="s">
        <v>34</v>
      </c>
      <c r="C65" s="240"/>
      <c r="D65" s="241"/>
      <c r="E65" s="77"/>
      <c r="F65" s="86"/>
      <c r="G65" s="86"/>
      <c r="H65" s="86"/>
      <c r="I65" s="202"/>
      <c r="J65" s="86"/>
      <c r="K65" s="86"/>
      <c r="L65" s="86"/>
      <c r="M65" s="86"/>
      <c r="N65" s="202"/>
      <c r="O65" s="77"/>
      <c r="P65" s="77"/>
      <c r="Q65" s="86"/>
      <c r="R65" s="86"/>
      <c r="S65" s="86"/>
      <c r="T65" s="202"/>
      <c r="U65" s="70">
        <f t="shared" si="4"/>
        <v>0</v>
      </c>
      <c r="V65" s="34"/>
      <c r="W65" s="34"/>
      <c r="X65" s="34"/>
      <c r="Y65" s="34"/>
      <c r="Z65" s="34"/>
      <c r="AA65" s="34"/>
      <c r="AB65" s="34"/>
      <c r="AC65" s="34"/>
      <c r="AD65" s="34"/>
      <c r="AE65" s="34"/>
      <c r="AF65" s="34"/>
      <c r="AG65" s="34"/>
      <c r="AH65" s="34"/>
      <c r="AI65" s="34"/>
      <c r="AJ65" s="34"/>
      <c r="AK65" s="34"/>
      <c r="AL65" s="34"/>
    </row>
    <row r="66" spans="1:52" ht="16.5" customHeight="1" x14ac:dyDescent="0.2">
      <c r="A66" s="55"/>
      <c r="B66" s="256" t="s">
        <v>215</v>
      </c>
      <c r="C66" s="257"/>
      <c r="D66" s="258"/>
      <c r="E66" s="103"/>
      <c r="F66" s="104"/>
      <c r="G66" s="104"/>
      <c r="H66" s="104"/>
      <c r="I66" s="203"/>
      <c r="J66" s="104"/>
      <c r="K66" s="104"/>
      <c r="L66" s="104"/>
      <c r="M66" s="104"/>
      <c r="N66" s="203"/>
      <c r="O66" s="103"/>
      <c r="P66" s="103"/>
      <c r="Q66" s="104"/>
      <c r="R66" s="104"/>
      <c r="S66" s="104"/>
      <c r="T66" s="203"/>
      <c r="U66" s="70">
        <f t="shared" si="4"/>
        <v>0</v>
      </c>
      <c r="V66" s="34"/>
      <c r="W66" s="34"/>
      <c r="X66" s="34"/>
      <c r="Y66" s="34"/>
      <c r="Z66" s="34"/>
      <c r="AA66" s="34"/>
      <c r="AB66" s="34"/>
      <c r="AC66" s="34"/>
      <c r="AD66" s="34"/>
      <c r="AE66" s="34"/>
      <c r="AF66" s="34"/>
      <c r="AG66" s="34"/>
      <c r="AH66" s="34"/>
      <c r="AI66" s="34"/>
      <c r="AJ66" s="34"/>
      <c r="AK66" s="34"/>
      <c r="AL66" s="34"/>
    </row>
    <row r="67" spans="1:52" ht="16.5" customHeight="1" x14ac:dyDescent="0.2">
      <c r="A67" s="55"/>
      <c r="B67" s="239" t="s">
        <v>216</v>
      </c>
      <c r="C67" s="240"/>
      <c r="D67" s="241"/>
      <c r="E67" s="103"/>
      <c r="F67" s="104"/>
      <c r="G67" s="104"/>
      <c r="H67" s="104"/>
      <c r="I67" s="203"/>
      <c r="J67" s="104"/>
      <c r="K67" s="104"/>
      <c r="L67" s="104"/>
      <c r="M67" s="104"/>
      <c r="N67" s="203"/>
      <c r="O67" s="103"/>
      <c r="P67" s="103"/>
      <c r="Q67" s="104"/>
      <c r="R67" s="104"/>
      <c r="S67" s="104"/>
      <c r="T67" s="203"/>
      <c r="U67" s="70">
        <f t="shared" si="4"/>
        <v>0</v>
      </c>
      <c r="V67" s="34"/>
      <c r="W67" s="34"/>
      <c r="X67" s="34"/>
      <c r="Y67" s="34"/>
      <c r="Z67" s="34"/>
      <c r="AA67" s="34"/>
      <c r="AB67" s="34"/>
      <c r="AC67" s="34"/>
      <c r="AD67" s="34"/>
      <c r="AE67" s="34"/>
      <c r="AF67" s="34"/>
      <c r="AG67" s="34"/>
      <c r="AH67" s="34"/>
      <c r="AI67" s="34"/>
      <c r="AJ67" s="34"/>
      <c r="AK67" s="34"/>
      <c r="AL67" s="34"/>
    </row>
    <row r="68" spans="1:52" ht="16.5" customHeight="1" thickBot="1" x14ac:dyDescent="0.25">
      <c r="A68" s="55"/>
      <c r="B68" s="242" t="s">
        <v>28</v>
      </c>
      <c r="C68" s="243"/>
      <c r="D68" s="244"/>
      <c r="E68" s="103"/>
      <c r="F68" s="104"/>
      <c r="G68" s="104"/>
      <c r="H68" s="104"/>
      <c r="I68" s="203"/>
      <c r="J68" s="104"/>
      <c r="K68" s="104"/>
      <c r="L68" s="104"/>
      <c r="M68" s="104"/>
      <c r="N68" s="203"/>
      <c r="O68" s="103"/>
      <c r="P68" s="103"/>
      <c r="Q68" s="104"/>
      <c r="R68" s="104"/>
      <c r="S68" s="104"/>
      <c r="T68" s="203"/>
      <c r="U68" s="70">
        <f t="shared" si="4"/>
        <v>0</v>
      </c>
      <c r="V68" s="34"/>
      <c r="W68" s="34"/>
      <c r="X68" s="34"/>
      <c r="Y68" s="34"/>
      <c r="Z68" s="34"/>
      <c r="AA68" s="34"/>
      <c r="AB68" s="34"/>
      <c r="AC68" s="34"/>
      <c r="AD68" s="34"/>
      <c r="AE68" s="34"/>
      <c r="AF68" s="34"/>
      <c r="AG68" s="34"/>
      <c r="AH68" s="34"/>
      <c r="AI68" s="34"/>
      <c r="AJ68" s="34"/>
      <c r="AK68" s="34"/>
      <c r="AL68" s="34"/>
    </row>
    <row r="69" spans="1:52" ht="16.5" customHeight="1" thickTop="1" x14ac:dyDescent="0.2">
      <c r="A69" s="35"/>
      <c r="B69" s="245" t="s">
        <v>53</v>
      </c>
      <c r="C69" s="246"/>
      <c r="D69" s="247"/>
      <c r="E69" s="71">
        <f>SUM(E61:E68)</f>
        <v>0</v>
      </c>
      <c r="F69" s="88">
        <f>SUM(F61:F68)</f>
        <v>0</v>
      </c>
      <c r="G69" s="88">
        <f t="shared" ref="G69:P69" si="5">SUM(G61:G68)</f>
        <v>0</v>
      </c>
      <c r="H69" s="88">
        <f t="shared" si="5"/>
        <v>0</v>
      </c>
      <c r="I69" s="204"/>
      <c r="J69" s="88">
        <f t="shared" si="5"/>
        <v>0</v>
      </c>
      <c r="K69" s="88">
        <f t="shared" si="5"/>
        <v>0</v>
      </c>
      <c r="L69" s="88">
        <f t="shared" si="5"/>
        <v>0</v>
      </c>
      <c r="M69" s="88">
        <f t="shared" si="5"/>
        <v>0</v>
      </c>
      <c r="N69" s="204"/>
      <c r="O69" s="71">
        <f t="shared" si="5"/>
        <v>0</v>
      </c>
      <c r="P69" s="71">
        <f t="shared" si="5"/>
        <v>0</v>
      </c>
      <c r="Q69" s="88">
        <f>SUM(Q61:Q68)</f>
        <v>0</v>
      </c>
      <c r="R69" s="88">
        <f>SUM(R61:R68)</f>
        <v>0</v>
      </c>
      <c r="S69" s="88">
        <f>SUM(S61:S68)</f>
        <v>0</v>
      </c>
      <c r="T69" s="204"/>
      <c r="U69" s="71">
        <f>SUM(U61:U68)</f>
        <v>0</v>
      </c>
      <c r="V69" s="34"/>
      <c r="W69" s="34"/>
      <c r="X69" s="34"/>
      <c r="Y69" s="34"/>
      <c r="Z69" s="34"/>
      <c r="AA69" s="34"/>
      <c r="AB69" s="34"/>
      <c r="AC69" s="34"/>
      <c r="AD69" s="34"/>
      <c r="AE69" s="34"/>
      <c r="AF69" s="34"/>
      <c r="AG69" s="34"/>
      <c r="AH69" s="34"/>
      <c r="AI69" s="34"/>
      <c r="AJ69" s="34"/>
      <c r="AK69" s="34"/>
      <c r="AL69" s="34"/>
    </row>
    <row r="70" spans="1:52" ht="13.5" customHeight="1" x14ac:dyDescent="0.2">
      <c r="A70" s="36"/>
      <c r="B70" s="57"/>
      <c r="C70" s="57"/>
      <c r="D70" s="57"/>
      <c r="E70" s="80"/>
      <c r="F70" s="81"/>
      <c r="G70" s="81"/>
      <c r="H70" s="81"/>
      <c r="I70" s="81"/>
      <c r="J70" s="81"/>
      <c r="K70" s="81"/>
      <c r="L70" s="81"/>
      <c r="M70" s="81"/>
      <c r="N70" s="80"/>
      <c r="O70" s="81"/>
      <c r="P70" s="81"/>
      <c r="Q70" s="81"/>
      <c r="R70" s="87"/>
      <c r="U70" s="87" t="s">
        <v>181</v>
      </c>
      <c r="AA70" s="34"/>
      <c r="AB70" s="34"/>
      <c r="AC70" s="34"/>
      <c r="AD70" s="34"/>
      <c r="AE70" s="34"/>
      <c r="AG70" s="34"/>
      <c r="AH70" s="34"/>
      <c r="AI70" s="34"/>
      <c r="AJ70" s="34"/>
      <c r="AK70" s="34"/>
      <c r="AL70" s="34"/>
      <c r="AM70" s="34"/>
      <c r="AN70" s="34"/>
      <c r="AO70" s="34"/>
      <c r="AP70" s="34"/>
      <c r="AQ70" s="34"/>
      <c r="AR70" s="34"/>
      <c r="AS70" s="34"/>
      <c r="AT70" s="34"/>
      <c r="AU70" s="34"/>
      <c r="AV70" s="34"/>
      <c r="AW70" s="34"/>
      <c r="AX70" s="34"/>
      <c r="AY70" s="34"/>
      <c r="AZ70" s="34"/>
    </row>
    <row r="71" spans="1:52" ht="16.5" customHeight="1" x14ac:dyDescent="0.2">
      <c r="A71" s="36"/>
      <c r="B71" s="49" t="s">
        <v>543</v>
      </c>
      <c r="C71" s="49"/>
      <c r="D71" s="49"/>
      <c r="E71" s="49"/>
      <c r="F71" s="49"/>
      <c r="G71" s="49"/>
      <c r="H71" s="49"/>
      <c r="I71" s="83"/>
      <c r="J71" s="83"/>
      <c r="K71" s="83"/>
      <c r="L71" s="83"/>
      <c r="M71" s="83"/>
      <c r="N71" s="82"/>
      <c r="O71" s="83"/>
      <c r="P71" s="83"/>
      <c r="Q71" s="83"/>
      <c r="R71" s="87"/>
      <c r="AA71" s="34"/>
      <c r="AB71" s="34"/>
      <c r="AC71" s="34"/>
      <c r="AD71" s="34"/>
      <c r="AE71" s="34"/>
      <c r="AG71" s="34"/>
      <c r="AH71" s="34"/>
      <c r="AI71" s="34"/>
      <c r="AJ71" s="34"/>
      <c r="AK71" s="34"/>
      <c r="AL71" s="34"/>
      <c r="AM71" s="34"/>
      <c r="AN71" s="34"/>
      <c r="AO71" s="34"/>
      <c r="AP71" s="34"/>
      <c r="AQ71" s="34"/>
      <c r="AR71" s="34"/>
      <c r="AS71" s="34"/>
      <c r="AT71" s="34"/>
      <c r="AU71" s="34"/>
      <c r="AV71" s="34"/>
      <c r="AW71" s="34"/>
      <c r="AX71" s="34"/>
      <c r="AY71" s="34"/>
      <c r="AZ71" s="34"/>
    </row>
    <row r="72" spans="1:52" ht="12.75" customHeight="1" x14ac:dyDescent="0.2">
      <c r="A72" s="36"/>
      <c r="B72" s="286"/>
      <c r="C72" s="286"/>
      <c r="D72" s="286"/>
      <c r="E72" s="286"/>
      <c r="F72" s="286"/>
      <c r="G72" s="286"/>
      <c r="H72" s="286"/>
      <c r="I72" s="286"/>
      <c r="J72" s="286"/>
      <c r="K72" s="286"/>
      <c r="L72" s="286"/>
      <c r="M72" s="286"/>
      <c r="N72" s="286"/>
      <c r="O72" s="286"/>
      <c r="P72" s="286"/>
      <c r="Q72" s="286"/>
      <c r="R72" s="286"/>
      <c r="S72" s="286"/>
      <c r="T72" s="286"/>
      <c r="U72" s="286"/>
      <c r="AA72" s="34"/>
      <c r="AB72" s="34"/>
      <c r="AC72" s="34"/>
      <c r="AD72" s="34"/>
      <c r="AE72" s="34"/>
      <c r="AG72" s="34"/>
      <c r="AH72" s="34"/>
      <c r="AI72" s="34"/>
      <c r="AJ72" s="34"/>
      <c r="AK72" s="34"/>
      <c r="AL72" s="34"/>
      <c r="AM72" s="34"/>
      <c r="AN72" s="34"/>
      <c r="AO72" s="34"/>
      <c r="AP72" s="34"/>
      <c r="AQ72" s="34"/>
      <c r="AR72" s="34"/>
      <c r="AS72" s="34"/>
      <c r="AT72" s="34"/>
      <c r="AU72" s="34"/>
      <c r="AV72" s="34"/>
      <c r="AW72" s="34"/>
      <c r="AX72" s="34"/>
      <c r="AY72" s="34"/>
      <c r="AZ72" s="34"/>
    </row>
    <row r="73" spans="1:52" ht="12.75" customHeight="1" x14ac:dyDescent="0.2">
      <c r="A73" s="36"/>
      <c r="B73" s="286"/>
      <c r="C73" s="286"/>
      <c r="D73" s="286"/>
      <c r="E73" s="286"/>
      <c r="F73" s="286"/>
      <c r="G73" s="286"/>
      <c r="H73" s="286"/>
      <c r="I73" s="286"/>
      <c r="J73" s="286"/>
      <c r="K73" s="286"/>
      <c r="L73" s="286"/>
      <c r="M73" s="286"/>
      <c r="N73" s="286"/>
      <c r="O73" s="286"/>
      <c r="P73" s="286"/>
      <c r="Q73" s="286"/>
      <c r="R73" s="286"/>
      <c r="S73" s="286"/>
      <c r="T73" s="286"/>
      <c r="U73" s="286"/>
      <c r="AA73" s="34"/>
      <c r="AB73" s="34"/>
      <c r="AC73" s="34"/>
      <c r="AD73" s="34"/>
      <c r="AE73" s="34"/>
      <c r="AG73" s="34"/>
      <c r="AH73" s="34"/>
      <c r="AI73" s="34"/>
      <c r="AJ73" s="34"/>
      <c r="AK73" s="34"/>
      <c r="AL73" s="34"/>
      <c r="AM73" s="34"/>
      <c r="AN73" s="34"/>
      <c r="AO73" s="34"/>
      <c r="AP73" s="34"/>
      <c r="AQ73" s="34"/>
      <c r="AR73" s="34"/>
      <c r="AS73" s="34"/>
      <c r="AT73" s="34"/>
      <c r="AU73" s="34"/>
      <c r="AV73" s="34"/>
      <c r="AW73" s="34"/>
      <c r="AX73" s="34"/>
      <c r="AY73" s="34"/>
      <c r="AZ73" s="34"/>
    </row>
    <row r="74" spans="1:52" ht="12.75" customHeight="1" x14ac:dyDescent="0.2">
      <c r="A74" s="36"/>
      <c r="B74" s="286"/>
      <c r="C74" s="286"/>
      <c r="D74" s="286"/>
      <c r="E74" s="286"/>
      <c r="F74" s="286"/>
      <c r="G74" s="286"/>
      <c r="H74" s="286"/>
      <c r="I74" s="286"/>
      <c r="J74" s="286"/>
      <c r="K74" s="286"/>
      <c r="L74" s="286"/>
      <c r="M74" s="286"/>
      <c r="N74" s="286"/>
      <c r="O74" s="286"/>
      <c r="P74" s="286"/>
      <c r="Q74" s="286"/>
      <c r="R74" s="286"/>
      <c r="S74" s="286"/>
      <c r="T74" s="286"/>
      <c r="U74" s="286"/>
      <c r="AA74" s="34"/>
      <c r="AB74" s="34"/>
      <c r="AC74" s="34"/>
      <c r="AD74" s="34"/>
      <c r="AE74" s="34"/>
      <c r="AG74" s="34"/>
      <c r="AH74" s="34"/>
      <c r="AI74" s="34"/>
      <c r="AJ74" s="34"/>
      <c r="AK74" s="34"/>
      <c r="AL74" s="34"/>
      <c r="AM74" s="34"/>
      <c r="AN74" s="34"/>
      <c r="AO74" s="34"/>
      <c r="AP74" s="34"/>
      <c r="AQ74" s="34"/>
      <c r="AR74" s="34"/>
      <c r="AS74" s="34"/>
      <c r="AT74" s="34"/>
      <c r="AU74" s="34"/>
      <c r="AV74" s="34"/>
      <c r="AW74" s="34"/>
      <c r="AX74" s="34"/>
      <c r="AY74" s="34"/>
      <c r="AZ74" s="34"/>
    </row>
    <row r="75" spans="1:52" ht="16.5" customHeight="1" x14ac:dyDescent="0.2">
      <c r="A75" s="36"/>
      <c r="B75" s="2" t="s">
        <v>426</v>
      </c>
      <c r="AA75" s="34"/>
      <c r="AB75" s="34"/>
      <c r="AC75" s="34"/>
      <c r="AD75" s="34"/>
      <c r="AE75" s="34"/>
      <c r="AG75" s="34"/>
      <c r="AH75" s="34"/>
      <c r="AI75" s="34"/>
      <c r="AJ75" s="34"/>
      <c r="AK75" s="34"/>
      <c r="AL75" s="34"/>
      <c r="AM75" s="34"/>
      <c r="AN75" s="34"/>
      <c r="AO75" s="34"/>
      <c r="AP75" s="34"/>
      <c r="AQ75" s="34"/>
      <c r="AR75" s="34"/>
      <c r="AS75" s="34"/>
      <c r="AT75" s="34"/>
      <c r="AU75" s="34"/>
      <c r="AV75" s="34"/>
      <c r="AW75" s="34"/>
      <c r="AX75" s="34"/>
      <c r="AY75" s="34"/>
      <c r="AZ75" s="34"/>
    </row>
    <row r="76" spans="1:52" ht="9.75" customHeight="1" x14ac:dyDescent="0.2">
      <c r="A76" s="36"/>
      <c r="B76" s="2"/>
      <c r="AA76" s="34"/>
      <c r="AB76" s="34"/>
      <c r="AC76" s="34"/>
      <c r="AD76" s="34"/>
      <c r="AE76" s="34"/>
      <c r="AG76" s="34"/>
      <c r="AH76" s="34"/>
      <c r="AI76" s="34"/>
      <c r="AJ76" s="34"/>
      <c r="AK76" s="34"/>
      <c r="AL76" s="34"/>
      <c r="AM76" s="34"/>
      <c r="AN76" s="34"/>
      <c r="AO76" s="34"/>
      <c r="AP76" s="34"/>
      <c r="AQ76" s="34"/>
      <c r="AR76" s="34"/>
      <c r="AS76" s="34"/>
      <c r="AT76" s="34"/>
      <c r="AU76" s="34"/>
      <c r="AV76" s="34"/>
      <c r="AW76" s="34"/>
      <c r="AX76" s="34"/>
      <c r="AY76" s="34"/>
      <c r="AZ76" s="34"/>
    </row>
    <row r="77" spans="1:52" ht="21.75" customHeight="1" x14ac:dyDescent="0.15">
      <c r="A77" s="29"/>
      <c r="B77" s="43" t="s">
        <v>574</v>
      </c>
      <c r="J77" s="54"/>
      <c r="K77" s="54"/>
      <c r="L77" s="54"/>
      <c r="M77" s="54"/>
      <c r="N77" s="54"/>
      <c r="R77" s="44"/>
      <c r="S77" s="32"/>
      <c r="T77" s="32"/>
      <c r="U77" s="44" t="s">
        <v>175</v>
      </c>
      <c r="V77" s="32"/>
      <c r="W77" s="32"/>
      <c r="X77" s="32"/>
      <c r="Y77" s="32"/>
      <c r="Z77" s="32"/>
      <c r="AA77" s="32"/>
    </row>
    <row r="78" spans="1:52" ht="16.5" customHeight="1" x14ac:dyDescent="0.2">
      <c r="A78" s="55"/>
      <c r="B78" s="266"/>
      <c r="C78" s="267"/>
      <c r="D78" s="268"/>
      <c r="E78" s="272" t="s">
        <v>544</v>
      </c>
      <c r="F78" s="273"/>
      <c r="G78" s="273"/>
      <c r="H78" s="273"/>
      <c r="I78" s="273"/>
      <c r="J78" s="273"/>
      <c r="K78" s="273"/>
      <c r="L78" s="273"/>
      <c r="M78" s="273"/>
      <c r="N78" s="273"/>
      <c r="O78" s="273"/>
      <c r="P78" s="273"/>
      <c r="Q78" s="273"/>
      <c r="R78" s="273"/>
      <c r="S78" s="273"/>
      <c r="T78" s="273"/>
      <c r="U78" s="274"/>
    </row>
    <row r="79" spans="1:52" ht="16.5" customHeight="1" x14ac:dyDescent="0.2">
      <c r="A79" s="55"/>
      <c r="B79" s="269"/>
      <c r="C79" s="270"/>
      <c r="D79" s="271"/>
      <c r="E79" s="275" t="s">
        <v>138</v>
      </c>
      <c r="F79" s="264"/>
      <c r="G79" s="264"/>
      <c r="H79" s="264"/>
      <c r="I79" s="264"/>
      <c r="J79" s="264"/>
      <c r="K79" s="264"/>
      <c r="L79" s="264"/>
      <c r="M79" s="264"/>
      <c r="N79" s="264"/>
      <c r="O79" s="265"/>
      <c r="P79" s="275" t="s">
        <v>139</v>
      </c>
      <c r="Q79" s="264"/>
      <c r="R79" s="264"/>
      <c r="S79" s="264"/>
      <c r="T79" s="265"/>
      <c r="U79" s="276" t="s">
        <v>140</v>
      </c>
    </row>
    <row r="80" spans="1:52" ht="16.5" customHeight="1" x14ac:dyDescent="0.2">
      <c r="A80" s="55"/>
      <c r="B80" s="269"/>
      <c r="C80" s="270"/>
      <c r="D80" s="271"/>
      <c r="E80" s="259" t="s">
        <v>31</v>
      </c>
      <c r="F80" s="262"/>
      <c r="G80" s="262"/>
      <c r="H80" s="262"/>
      <c r="I80" s="262"/>
      <c r="J80" s="264"/>
      <c r="K80" s="264"/>
      <c r="L80" s="264"/>
      <c r="M80" s="264"/>
      <c r="N80" s="265"/>
      <c r="O80" s="276" t="s">
        <v>176</v>
      </c>
      <c r="P80" s="259" t="s">
        <v>31</v>
      </c>
      <c r="Q80" s="262"/>
      <c r="R80" s="262"/>
      <c r="S80" s="262"/>
      <c r="T80" s="282"/>
      <c r="U80" s="277"/>
    </row>
    <row r="81" spans="1:52" s="34" customFormat="1" ht="16.5" customHeight="1" x14ac:dyDescent="0.2">
      <c r="A81" s="56"/>
      <c r="B81" s="269"/>
      <c r="C81" s="270"/>
      <c r="D81" s="271"/>
      <c r="E81" s="260"/>
      <c r="F81" s="263"/>
      <c r="G81" s="263"/>
      <c r="H81" s="263"/>
      <c r="I81" s="263"/>
      <c r="J81" s="248" t="s">
        <v>150</v>
      </c>
      <c r="K81" s="249"/>
      <c r="L81" s="249"/>
      <c r="M81" s="249"/>
      <c r="N81" s="249"/>
      <c r="O81" s="277"/>
      <c r="P81" s="260"/>
      <c r="Q81" s="263"/>
      <c r="R81" s="263"/>
      <c r="S81" s="263"/>
      <c r="T81" s="283"/>
      <c r="U81" s="277"/>
      <c r="V81"/>
      <c r="W81"/>
      <c r="X81"/>
      <c r="Y81"/>
      <c r="Z81"/>
      <c r="AA81"/>
      <c r="AB81"/>
      <c r="AC81"/>
      <c r="AD81"/>
      <c r="AE81"/>
      <c r="AF81"/>
      <c r="AG81"/>
      <c r="AH81"/>
      <c r="AI81"/>
      <c r="AJ81"/>
      <c r="AK81"/>
      <c r="AL81"/>
    </row>
    <row r="82" spans="1:52" s="34" customFormat="1" ht="16.5" customHeight="1" x14ac:dyDescent="0.2">
      <c r="A82" s="56"/>
      <c r="B82" s="269"/>
      <c r="C82" s="270"/>
      <c r="D82" s="271"/>
      <c r="E82" s="260"/>
      <c r="F82" s="250" t="s">
        <v>6</v>
      </c>
      <c r="G82" s="250" t="s">
        <v>7</v>
      </c>
      <c r="H82" s="252" t="s">
        <v>454</v>
      </c>
      <c r="I82" s="254" t="s">
        <v>134</v>
      </c>
      <c r="J82" s="284" t="s">
        <v>8</v>
      </c>
      <c r="K82" s="166"/>
      <c r="L82" s="166"/>
      <c r="M82" s="166"/>
      <c r="N82" s="164"/>
      <c r="O82" s="277"/>
      <c r="P82" s="260"/>
      <c r="Q82" s="250" t="s">
        <v>6</v>
      </c>
      <c r="R82" s="250" t="s">
        <v>7</v>
      </c>
      <c r="S82" s="252" t="s">
        <v>454</v>
      </c>
      <c r="T82" s="254" t="s">
        <v>134</v>
      </c>
      <c r="U82" s="277"/>
      <c r="V82"/>
      <c r="W82"/>
      <c r="X82"/>
      <c r="Y82"/>
      <c r="Z82"/>
      <c r="AA82"/>
      <c r="AB82"/>
      <c r="AC82"/>
      <c r="AD82"/>
      <c r="AE82"/>
      <c r="AF82"/>
      <c r="AG82"/>
      <c r="AH82"/>
      <c r="AI82"/>
      <c r="AJ82"/>
      <c r="AK82"/>
      <c r="AL82"/>
    </row>
    <row r="83" spans="1:52" s="34" customFormat="1" ht="49.5" customHeight="1" x14ac:dyDescent="0.2">
      <c r="A83" s="56"/>
      <c r="B83" s="269"/>
      <c r="C83" s="270"/>
      <c r="D83" s="271"/>
      <c r="E83" s="261"/>
      <c r="F83" s="251"/>
      <c r="G83" s="251"/>
      <c r="H83" s="253"/>
      <c r="I83" s="255"/>
      <c r="J83" s="285"/>
      <c r="K83" s="200" t="s">
        <v>135</v>
      </c>
      <c r="L83" s="200" t="s">
        <v>136</v>
      </c>
      <c r="M83" s="165" t="s">
        <v>454</v>
      </c>
      <c r="N83" s="205" t="s">
        <v>137</v>
      </c>
      <c r="O83" s="278"/>
      <c r="P83" s="261"/>
      <c r="Q83" s="251"/>
      <c r="R83" s="251"/>
      <c r="S83" s="253"/>
      <c r="T83" s="255"/>
      <c r="U83" s="278"/>
      <c r="V83"/>
      <c r="W83"/>
      <c r="X83"/>
      <c r="Y83"/>
      <c r="Z83"/>
      <c r="AA83"/>
      <c r="AB83"/>
      <c r="AC83"/>
      <c r="AD83"/>
      <c r="AE83"/>
      <c r="AF83"/>
      <c r="AG83"/>
      <c r="AH83"/>
      <c r="AI83"/>
      <c r="AJ83"/>
      <c r="AK83"/>
      <c r="AL83"/>
    </row>
    <row r="84" spans="1:52" ht="16.5" customHeight="1" x14ac:dyDescent="0.2">
      <c r="A84" s="55"/>
      <c r="B84" s="256" t="s">
        <v>32</v>
      </c>
      <c r="C84" s="257"/>
      <c r="D84" s="258"/>
      <c r="E84" s="77"/>
      <c r="F84" s="77"/>
      <c r="G84" s="77"/>
      <c r="H84" s="77"/>
      <c r="I84" s="201"/>
      <c r="J84" s="77"/>
      <c r="K84" s="77"/>
      <c r="L84" s="77"/>
      <c r="M84" s="77"/>
      <c r="N84" s="201"/>
      <c r="O84" s="77"/>
      <c r="P84" s="77"/>
      <c r="Q84" s="77"/>
      <c r="R84" s="77"/>
      <c r="S84" s="77"/>
      <c r="T84" s="201"/>
      <c r="U84" s="70">
        <f>SUM(E84,O84,P84)</f>
        <v>0</v>
      </c>
      <c r="V84" s="34"/>
      <c r="W84" s="34"/>
      <c r="X84" s="34"/>
      <c r="Y84" s="34"/>
      <c r="Z84" s="34"/>
      <c r="AA84" s="34"/>
      <c r="AB84" s="34"/>
      <c r="AC84" s="34"/>
      <c r="AD84" s="34"/>
      <c r="AE84" s="34"/>
      <c r="AF84" s="34"/>
      <c r="AG84" s="34"/>
      <c r="AH84" s="34"/>
      <c r="AI84" s="34"/>
      <c r="AJ84" s="34"/>
      <c r="AK84" s="34"/>
      <c r="AL84" s="34"/>
    </row>
    <row r="85" spans="1:52" ht="16.5" customHeight="1" x14ac:dyDescent="0.2">
      <c r="A85" s="55"/>
      <c r="B85" s="279" t="s">
        <v>106</v>
      </c>
      <c r="C85" s="280"/>
      <c r="D85" s="281"/>
      <c r="E85" s="77"/>
      <c r="F85" s="86"/>
      <c r="G85" s="86"/>
      <c r="H85" s="86"/>
      <c r="I85" s="202"/>
      <c r="J85" s="86"/>
      <c r="K85" s="86"/>
      <c r="L85" s="86"/>
      <c r="M85" s="86"/>
      <c r="N85" s="202"/>
      <c r="O85" s="77"/>
      <c r="P85" s="77"/>
      <c r="Q85" s="86"/>
      <c r="R85" s="86"/>
      <c r="S85" s="86"/>
      <c r="T85" s="202"/>
      <c r="U85" s="70">
        <f>SUM(E85,O85,P85)</f>
        <v>0</v>
      </c>
      <c r="V85" s="34"/>
      <c r="W85" s="34"/>
      <c r="X85" s="34"/>
      <c r="Y85" s="34"/>
      <c r="Z85" s="34"/>
      <c r="AA85" s="34"/>
      <c r="AB85" s="34"/>
      <c r="AC85" s="34"/>
      <c r="AD85" s="34"/>
      <c r="AE85" s="34"/>
      <c r="AF85" s="34"/>
      <c r="AG85" s="34"/>
      <c r="AH85" s="34"/>
      <c r="AI85" s="34"/>
      <c r="AJ85" s="34"/>
      <c r="AK85" s="34"/>
      <c r="AL85" s="34"/>
    </row>
    <row r="86" spans="1:52" ht="16.5" customHeight="1" x14ac:dyDescent="0.2">
      <c r="A86" s="55"/>
      <c r="B86" s="256" t="s">
        <v>33</v>
      </c>
      <c r="C86" s="257"/>
      <c r="D86" s="258"/>
      <c r="E86" s="77"/>
      <c r="F86" s="86"/>
      <c r="G86" s="86"/>
      <c r="H86" s="86"/>
      <c r="I86" s="202"/>
      <c r="J86" s="86"/>
      <c r="K86" s="86"/>
      <c r="L86" s="86"/>
      <c r="M86" s="86"/>
      <c r="N86" s="202"/>
      <c r="O86" s="77"/>
      <c r="P86" s="77"/>
      <c r="Q86" s="86"/>
      <c r="R86" s="86"/>
      <c r="S86" s="86"/>
      <c r="T86" s="202"/>
      <c r="U86" s="70">
        <f t="shared" ref="U86:U91" si="6">SUM(E86,O86,P86)</f>
        <v>0</v>
      </c>
      <c r="V86" s="34"/>
      <c r="W86" s="34"/>
      <c r="X86" s="34"/>
      <c r="Y86" s="34"/>
      <c r="Z86" s="34"/>
      <c r="AA86" s="34"/>
      <c r="AB86" s="34"/>
      <c r="AC86" s="34"/>
      <c r="AD86" s="34"/>
      <c r="AE86" s="34"/>
      <c r="AF86" s="34"/>
      <c r="AG86" s="34"/>
      <c r="AH86" s="34"/>
      <c r="AI86" s="34"/>
      <c r="AJ86" s="34"/>
      <c r="AK86" s="34"/>
      <c r="AL86" s="34"/>
    </row>
    <row r="87" spans="1:52" ht="16.5" customHeight="1" x14ac:dyDescent="0.2">
      <c r="A87" s="55"/>
      <c r="B87" s="256" t="s">
        <v>54</v>
      </c>
      <c r="C87" s="257"/>
      <c r="D87" s="258"/>
      <c r="E87" s="77"/>
      <c r="F87" s="86"/>
      <c r="G87" s="86"/>
      <c r="H87" s="86"/>
      <c r="I87" s="202"/>
      <c r="J87" s="86"/>
      <c r="K87" s="86"/>
      <c r="L87" s="86"/>
      <c r="M87" s="86"/>
      <c r="N87" s="202"/>
      <c r="O87" s="77"/>
      <c r="P87" s="77"/>
      <c r="Q87" s="86"/>
      <c r="R87" s="86"/>
      <c r="S87" s="86"/>
      <c r="T87" s="202"/>
      <c r="U87" s="70">
        <f t="shared" si="6"/>
        <v>0</v>
      </c>
      <c r="V87" s="34"/>
      <c r="W87" s="34"/>
      <c r="X87" s="34"/>
      <c r="Y87" s="34"/>
      <c r="Z87" s="34"/>
      <c r="AA87" s="34"/>
      <c r="AB87" s="34"/>
      <c r="AC87" s="34"/>
      <c r="AD87" s="34"/>
      <c r="AE87" s="34"/>
      <c r="AF87" s="34"/>
      <c r="AG87" s="34"/>
      <c r="AH87" s="34"/>
      <c r="AI87" s="34"/>
      <c r="AJ87" s="34"/>
      <c r="AK87" s="34"/>
      <c r="AL87" s="34"/>
    </row>
    <row r="88" spans="1:52" ht="16.5" customHeight="1" x14ac:dyDescent="0.2">
      <c r="A88" s="55"/>
      <c r="B88" s="239" t="s">
        <v>34</v>
      </c>
      <c r="C88" s="240"/>
      <c r="D88" s="241"/>
      <c r="E88" s="77"/>
      <c r="F88" s="86"/>
      <c r="G88" s="86"/>
      <c r="H88" s="86"/>
      <c r="I88" s="202"/>
      <c r="J88" s="86"/>
      <c r="K88" s="86"/>
      <c r="L88" s="86"/>
      <c r="M88" s="86"/>
      <c r="N88" s="202"/>
      <c r="O88" s="77"/>
      <c r="P88" s="77"/>
      <c r="Q88" s="86"/>
      <c r="R88" s="86"/>
      <c r="S88" s="86"/>
      <c r="T88" s="202"/>
      <c r="U88" s="70">
        <f t="shared" si="6"/>
        <v>0</v>
      </c>
      <c r="V88" s="34"/>
      <c r="W88" s="34"/>
      <c r="X88" s="34"/>
      <c r="Y88" s="34"/>
      <c r="Z88" s="34"/>
      <c r="AA88" s="34"/>
      <c r="AB88" s="34"/>
      <c r="AC88" s="34"/>
      <c r="AD88" s="34"/>
      <c r="AE88" s="34"/>
      <c r="AF88" s="34"/>
      <c r="AG88" s="34"/>
      <c r="AH88" s="34"/>
      <c r="AI88" s="34"/>
      <c r="AJ88" s="34"/>
      <c r="AK88" s="34"/>
      <c r="AL88" s="34"/>
    </row>
    <row r="89" spans="1:52" ht="16.5" customHeight="1" x14ac:dyDescent="0.2">
      <c r="A89" s="55"/>
      <c r="B89" s="256" t="s">
        <v>215</v>
      </c>
      <c r="C89" s="257"/>
      <c r="D89" s="258"/>
      <c r="E89" s="103"/>
      <c r="F89" s="104"/>
      <c r="G89" s="104"/>
      <c r="H89" s="104"/>
      <c r="I89" s="203"/>
      <c r="J89" s="104"/>
      <c r="K89" s="104"/>
      <c r="L89" s="104"/>
      <c r="M89" s="104"/>
      <c r="N89" s="203"/>
      <c r="O89" s="103"/>
      <c r="P89" s="103"/>
      <c r="Q89" s="104"/>
      <c r="R89" s="104"/>
      <c r="S89" s="104"/>
      <c r="T89" s="203"/>
      <c r="U89" s="70">
        <f t="shared" si="6"/>
        <v>0</v>
      </c>
      <c r="V89" s="34"/>
      <c r="W89" s="34"/>
      <c r="X89" s="34"/>
      <c r="Y89" s="34"/>
      <c r="Z89" s="34"/>
      <c r="AA89" s="34"/>
      <c r="AB89" s="34"/>
      <c r="AC89" s="34"/>
      <c r="AD89" s="34"/>
      <c r="AE89" s="34"/>
      <c r="AF89" s="34"/>
      <c r="AG89" s="34"/>
      <c r="AH89" s="34"/>
      <c r="AI89" s="34"/>
      <c r="AJ89" s="34"/>
      <c r="AK89" s="34"/>
      <c r="AL89" s="34"/>
    </row>
    <row r="90" spans="1:52" ht="16.5" customHeight="1" x14ac:dyDescent="0.2">
      <c r="A90" s="55"/>
      <c r="B90" s="239" t="s">
        <v>216</v>
      </c>
      <c r="C90" s="240"/>
      <c r="D90" s="241"/>
      <c r="E90" s="103"/>
      <c r="F90" s="104"/>
      <c r="G90" s="104"/>
      <c r="H90" s="104"/>
      <c r="I90" s="203"/>
      <c r="J90" s="104"/>
      <c r="K90" s="104"/>
      <c r="L90" s="104"/>
      <c r="M90" s="104"/>
      <c r="N90" s="203"/>
      <c r="O90" s="103"/>
      <c r="P90" s="103"/>
      <c r="Q90" s="104"/>
      <c r="R90" s="104"/>
      <c r="S90" s="104"/>
      <c r="T90" s="203"/>
      <c r="U90" s="70">
        <f t="shared" si="6"/>
        <v>0</v>
      </c>
      <c r="V90" s="34"/>
      <c r="W90" s="34"/>
      <c r="X90" s="34"/>
      <c r="Y90" s="34"/>
      <c r="Z90" s="34"/>
      <c r="AA90" s="34"/>
      <c r="AB90" s="34"/>
      <c r="AC90" s="34"/>
      <c r="AD90" s="34"/>
      <c r="AE90" s="34"/>
      <c r="AF90" s="34"/>
      <c r="AG90" s="34"/>
      <c r="AH90" s="34"/>
      <c r="AI90" s="34"/>
      <c r="AJ90" s="34"/>
      <c r="AK90" s="34"/>
      <c r="AL90" s="34"/>
    </row>
    <row r="91" spans="1:52" ht="16.5" customHeight="1" thickBot="1" x14ac:dyDescent="0.25">
      <c r="A91" s="55"/>
      <c r="B91" s="242" t="s">
        <v>28</v>
      </c>
      <c r="C91" s="243"/>
      <c r="D91" s="244"/>
      <c r="E91" s="103"/>
      <c r="F91" s="104"/>
      <c r="G91" s="104"/>
      <c r="H91" s="104"/>
      <c r="I91" s="203"/>
      <c r="J91" s="104"/>
      <c r="K91" s="104"/>
      <c r="L91" s="104"/>
      <c r="M91" s="104"/>
      <c r="N91" s="203"/>
      <c r="O91" s="103"/>
      <c r="P91" s="103"/>
      <c r="Q91" s="104"/>
      <c r="R91" s="104"/>
      <c r="S91" s="104"/>
      <c r="T91" s="203"/>
      <c r="U91" s="70">
        <f t="shared" si="6"/>
        <v>0</v>
      </c>
      <c r="V91" s="34"/>
      <c r="W91" s="34"/>
      <c r="X91" s="34"/>
      <c r="Y91" s="34"/>
      <c r="Z91" s="34"/>
      <c r="AA91" s="34"/>
      <c r="AB91" s="34"/>
      <c r="AC91" s="34"/>
      <c r="AD91" s="34"/>
      <c r="AE91" s="34"/>
      <c r="AF91" s="34"/>
      <c r="AG91" s="34"/>
      <c r="AH91" s="34"/>
      <c r="AI91" s="34"/>
      <c r="AJ91" s="34"/>
      <c r="AK91" s="34"/>
      <c r="AL91" s="34"/>
    </row>
    <row r="92" spans="1:52" ht="16.5" customHeight="1" thickTop="1" x14ac:dyDescent="0.2">
      <c r="A92" s="35"/>
      <c r="B92" s="245" t="s">
        <v>53</v>
      </c>
      <c r="C92" s="246"/>
      <c r="D92" s="247"/>
      <c r="E92" s="71">
        <f>SUM(E84:E91)</f>
        <v>0</v>
      </c>
      <c r="F92" s="88">
        <f>SUM(F84:F91)</f>
        <v>0</v>
      </c>
      <c r="G92" s="88">
        <f t="shared" ref="G92:P92" si="7">SUM(G84:G91)</f>
        <v>0</v>
      </c>
      <c r="H92" s="88">
        <f t="shared" si="7"/>
        <v>0</v>
      </c>
      <c r="I92" s="204"/>
      <c r="J92" s="88">
        <f t="shared" si="7"/>
        <v>0</v>
      </c>
      <c r="K92" s="88">
        <f t="shared" si="7"/>
        <v>0</v>
      </c>
      <c r="L92" s="88">
        <f t="shared" si="7"/>
        <v>0</v>
      </c>
      <c r="M92" s="88">
        <f t="shared" si="7"/>
        <v>0</v>
      </c>
      <c r="N92" s="204"/>
      <c r="O92" s="71">
        <f t="shared" si="7"/>
        <v>0</v>
      </c>
      <c r="P92" s="71">
        <f t="shared" si="7"/>
        <v>0</v>
      </c>
      <c r="Q92" s="88">
        <f>SUM(Q84:Q91)</f>
        <v>0</v>
      </c>
      <c r="R92" s="88">
        <f>SUM(R84:R91)</f>
        <v>0</v>
      </c>
      <c r="S92" s="88">
        <f>SUM(S84:S91)</f>
        <v>0</v>
      </c>
      <c r="T92" s="204"/>
      <c r="U92" s="71">
        <f>SUM(U84:U91)</f>
        <v>0</v>
      </c>
      <c r="V92" s="34"/>
      <c r="W92" s="34"/>
      <c r="X92" s="34"/>
      <c r="Y92" s="34"/>
      <c r="Z92" s="34"/>
      <c r="AA92" s="34"/>
      <c r="AB92" s="34"/>
      <c r="AC92" s="34"/>
      <c r="AD92" s="34"/>
      <c r="AE92" s="34"/>
      <c r="AF92" s="34"/>
      <c r="AG92" s="34"/>
      <c r="AH92" s="34"/>
      <c r="AI92" s="34"/>
      <c r="AJ92" s="34"/>
      <c r="AK92" s="34"/>
      <c r="AL92" s="34"/>
    </row>
    <row r="93" spans="1:52" ht="13.5" customHeight="1" x14ac:dyDescent="0.2">
      <c r="A93" s="36"/>
      <c r="B93" s="57"/>
      <c r="C93" s="57"/>
      <c r="D93" s="57"/>
      <c r="E93" s="80"/>
      <c r="F93" s="81"/>
      <c r="G93" s="81"/>
      <c r="H93" s="81"/>
      <c r="I93" s="81"/>
      <c r="J93" s="81"/>
      <c r="K93" s="81"/>
      <c r="L93" s="81"/>
      <c r="M93" s="81"/>
      <c r="N93" s="80"/>
      <c r="O93" s="81"/>
      <c r="P93" s="81"/>
      <c r="Q93" s="81"/>
      <c r="R93" s="87"/>
      <c r="U93" s="87" t="s">
        <v>181</v>
      </c>
      <c r="AA93" s="34"/>
      <c r="AB93" s="34"/>
      <c r="AC93" s="34"/>
      <c r="AD93" s="34"/>
      <c r="AE93" s="34"/>
      <c r="AG93" s="34"/>
      <c r="AH93" s="34"/>
      <c r="AI93" s="34"/>
      <c r="AJ93" s="34"/>
      <c r="AK93" s="34"/>
      <c r="AL93" s="34"/>
      <c r="AM93" s="34"/>
      <c r="AN93" s="34"/>
      <c r="AO93" s="34"/>
      <c r="AP93" s="34"/>
      <c r="AQ93" s="34"/>
      <c r="AR93" s="34"/>
      <c r="AS93" s="34"/>
      <c r="AT93" s="34"/>
      <c r="AU93" s="34"/>
      <c r="AV93" s="34"/>
      <c r="AW93" s="34"/>
      <c r="AX93" s="34"/>
      <c r="AY93" s="34"/>
      <c r="AZ93" s="34"/>
    </row>
    <row r="94" spans="1:52" ht="16.5" customHeight="1" x14ac:dyDescent="0.2">
      <c r="A94" s="36"/>
      <c r="B94" s="211" t="s">
        <v>545</v>
      </c>
      <c r="C94" s="49"/>
      <c r="D94" s="49"/>
      <c r="E94" s="49"/>
      <c r="F94" s="49"/>
      <c r="G94" s="49"/>
      <c r="H94" s="49"/>
      <c r="I94" s="83"/>
      <c r="J94" s="83"/>
      <c r="K94" s="83"/>
      <c r="L94" s="83"/>
      <c r="M94" s="83"/>
      <c r="N94" s="82"/>
      <c r="O94" s="83"/>
      <c r="P94" s="83"/>
      <c r="Q94" s="83"/>
      <c r="R94" s="87"/>
      <c r="AA94" s="34"/>
      <c r="AB94" s="34"/>
      <c r="AC94" s="34"/>
      <c r="AD94" s="34"/>
      <c r="AE94" s="34"/>
      <c r="AG94" s="34"/>
      <c r="AH94" s="34"/>
      <c r="AI94" s="34"/>
      <c r="AJ94" s="34"/>
      <c r="AK94" s="34"/>
      <c r="AL94" s="34"/>
      <c r="AM94" s="34"/>
      <c r="AN94" s="34"/>
      <c r="AO94" s="34"/>
      <c r="AP94" s="34"/>
      <c r="AQ94" s="34"/>
      <c r="AR94" s="34"/>
      <c r="AS94" s="34"/>
      <c r="AT94" s="34"/>
      <c r="AU94" s="34"/>
      <c r="AV94" s="34"/>
      <c r="AW94" s="34"/>
      <c r="AX94" s="34"/>
      <c r="AY94" s="34"/>
      <c r="AZ94" s="34"/>
    </row>
    <row r="95" spans="1:52" ht="12.75" customHeight="1" x14ac:dyDescent="0.2">
      <c r="A95" s="36"/>
      <c r="B95" s="286"/>
      <c r="C95" s="286"/>
      <c r="D95" s="286"/>
      <c r="E95" s="286"/>
      <c r="F95" s="286"/>
      <c r="G95" s="286"/>
      <c r="H95" s="286"/>
      <c r="I95" s="286"/>
      <c r="J95" s="286"/>
      <c r="K95" s="286"/>
      <c r="L95" s="286"/>
      <c r="M95" s="286"/>
      <c r="N95" s="286"/>
      <c r="O95" s="286"/>
      <c r="P95" s="286"/>
      <c r="Q95" s="286"/>
      <c r="R95" s="286"/>
      <c r="S95" s="286"/>
      <c r="T95" s="286"/>
      <c r="U95" s="286"/>
      <c r="AA95" s="34"/>
      <c r="AB95" s="34"/>
      <c r="AC95" s="34"/>
      <c r="AD95" s="34"/>
      <c r="AE95" s="34"/>
      <c r="AG95" s="34"/>
      <c r="AH95" s="34"/>
      <c r="AI95" s="34"/>
      <c r="AJ95" s="34"/>
      <c r="AK95" s="34"/>
      <c r="AL95" s="34"/>
      <c r="AM95" s="34"/>
      <c r="AN95" s="34"/>
      <c r="AO95" s="34"/>
      <c r="AP95" s="34"/>
      <c r="AQ95" s="34"/>
      <c r="AR95" s="34"/>
      <c r="AS95" s="34"/>
      <c r="AT95" s="34"/>
      <c r="AU95" s="34"/>
      <c r="AV95" s="34"/>
      <c r="AW95" s="34"/>
      <c r="AX95" s="34"/>
      <c r="AY95" s="34"/>
      <c r="AZ95" s="34"/>
    </row>
    <row r="96" spans="1:52" ht="12.75" customHeight="1" x14ac:dyDescent="0.2">
      <c r="A96" s="36"/>
      <c r="B96" s="286"/>
      <c r="C96" s="286"/>
      <c r="D96" s="286"/>
      <c r="E96" s="286"/>
      <c r="F96" s="286"/>
      <c r="G96" s="286"/>
      <c r="H96" s="286"/>
      <c r="I96" s="286"/>
      <c r="J96" s="286"/>
      <c r="K96" s="286"/>
      <c r="L96" s="286"/>
      <c r="M96" s="286"/>
      <c r="N96" s="286"/>
      <c r="O96" s="286"/>
      <c r="P96" s="286"/>
      <c r="Q96" s="286"/>
      <c r="R96" s="286"/>
      <c r="S96" s="286"/>
      <c r="T96" s="286"/>
      <c r="U96" s="286"/>
      <c r="AA96" s="34"/>
      <c r="AB96" s="34"/>
      <c r="AC96" s="34"/>
      <c r="AD96" s="34"/>
      <c r="AE96" s="34"/>
      <c r="AG96" s="34"/>
      <c r="AH96" s="34"/>
      <c r="AI96" s="34"/>
      <c r="AJ96" s="34"/>
      <c r="AK96" s="34"/>
      <c r="AL96" s="34"/>
      <c r="AM96" s="34"/>
      <c r="AN96" s="34"/>
      <c r="AO96" s="34"/>
      <c r="AP96" s="34"/>
      <c r="AQ96" s="34"/>
      <c r="AR96" s="34"/>
      <c r="AS96" s="34"/>
      <c r="AT96" s="34"/>
      <c r="AU96" s="34"/>
      <c r="AV96" s="34"/>
      <c r="AW96" s="34"/>
      <c r="AX96" s="34"/>
      <c r="AY96" s="34"/>
      <c r="AZ96" s="34"/>
    </row>
    <row r="97" spans="1:52" ht="12.75" customHeight="1" x14ac:dyDescent="0.2">
      <c r="A97" s="36"/>
      <c r="B97" s="286"/>
      <c r="C97" s="286"/>
      <c r="D97" s="286"/>
      <c r="E97" s="286"/>
      <c r="F97" s="286"/>
      <c r="G97" s="286"/>
      <c r="H97" s="286"/>
      <c r="I97" s="286"/>
      <c r="J97" s="286"/>
      <c r="K97" s="286"/>
      <c r="L97" s="286"/>
      <c r="M97" s="286"/>
      <c r="N97" s="286"/>
      <c r="O97" s="286"/>
      <c r="P97" s="286"/>
      <c r="Q97" s="286"/>
      <c r="R97" s="286"/>
      <c r="S97" s="286"/>
      <c r="T97" s="286"/>
      <c r="U97" s="286"/>
      <c r="AA97" s="34"/>
      <c r="AB97" s="34"/>
      <c r="AC97" s="34"/>
      <c r="AD97" s="34"/>
      <c r="AE97" s="34"/>
      <c r="AG97" s="34"/>
      <c r="AH97" s="34"/>
      <c r="AI97" s="34"/>
      <c r="AJ97" s="34"/>
      <c r="AK97" s="34"/>
      <c r="AL97" s="34"/>
      <c r="AM97" s="34"/>
      <c r="AN97" s="34"/>
      <c r="AO97" s="34"/>
      <c r="AP97" s="34"/>
      <c r="AQ97" s="34"/>
      <c r="AR97" s="34"/>
      <c r="AS97" s="34"/>
      <c r="AT97" s="34"/>
      <c r="AU97" s="34"/>
      <c r="AV97" s="34"/>
      <c r="AW97" s="34"/>
      <c r="AX97" s="34"/>
      <c r="AY97" s="34"/>
      <c r="AZ97" s="34"/>
    </row>
    <row r="98" spans="1:52" ht="16.5" customHeight="1" x14ac:dyDescent="0.2">
      <c r="A98" s="36"/>
      <c r="B98" s="2" t="s">
        <v>426</v>
      </c>
      <c r="AA98" s="34"/>
      <c r="AB98" s="34"/>
      <c r="AC98" s="34"/>
      <c r="AD98" s="34"/>
      <c r="AE98" s="34"/>
      <c r="AG98" s="34"/>
      <c r="AH98" s="34"/>
      <c r="AI98" s="34"/>
      <c r="AJ98" s="34"/>
      <c r="AK98" s="34"/>
      <c r="AL98" s="34"/>
      <c r="AM98" s="34"/>
      <c r="AN98" s="34"/>
      <c r="AO98" s="34"/>
      <c r="AP98" s="34"/>
      <c r="AQ98" s="34"/>
      <c r="AR98" s="34"/>
      <c r="AS98" s="34"/>
      <c r="AT98" s="34"/>
      <c r="AU98" s="34"/>
      <c r="AV98" s="34"/>
      <c r="AW98" s="34"/>
      <c r="AX98" s="34"/>
      <c r="AY98" s="34"/>
      <c r="AZ98" s="34"/>
    </row>
    <row r="99" spans="1:52" ht="9.75" customHeight="1" x14ac:dyDescent="0.2">
      <c r="A99" s="36"/>
      <c r="B99" s="2"/>
      <c r="AA99" s="34"/>
      <c r="AB99" s="34"/>
      <c r="AC99" s="34"/>
      <c r="AD99" s="34"/>
      <c r="AE99" s="34"/>
      <c r="AG99" s="34"/>
      <c r="AH99" s="34"/>
      <c r="AI99" s="34"/>
      <c r="AJ99" s="34"/>
      <c r="AK99" s="34"/>
      <c r="AL99" s="34"/>
      <c r="AM99" s="34"/>
      <c r="AN99" s="34"/>
      <c r="AO99" s="34"/>
      <c r="AP99" s="34"/>
      <c r="AQ99" s="34"/>
      <c r="AR99" s="34"/>
      <c r="AS99" s="34"/>
      <c r="AT99" s="34"/>
      <c r="AU99" s="34"/>
      <c r="AV99" s="34"/>
      <c r="AW99" s="34"/>
      <c r="AX99" s="34"/>
      <c r="AY99" s="34"/>
      <c r="AZ99" s="34"/>
    </row>
    <row r="100" spans="1:52" ht="21.75" customHeight="1" x14ac:dyDescent="0.15">
      <c r="A100" s="29"/>
      <c r="B100" s="43" t="s">
        <v>575</v>
      </c>
      <c r="R100" s="44"/>
      <c r="S100" s="32"/>
      <c r="T100" s="32"/>
      <c r="U100" s="44"/>
      <c r="V100" s="32"/>
      <c r="W100" s="32"/>
      <c r="X100" s="32"/>
      <c r="Y100" s="32"/>
      <c r="Z100" s="32"/>
      <c r="AA100" s="32"/>
    </row>
    <row r="101" spans="1:52" ht="21.75" customHeight="1" x14ac:dyDescent="0.15">
      <c r="A101" s="29"/>
      <c r="B101" s="54" t="s">
        <v>484</v>
      </c>
      <c r="J101" s="54"/>
      <c r="K101" s="54"/>
      <c r="L101" s="54"/>
      <c r="M101" s="54"/>
      <c r="N101" s="54"/>
      <c r="R101" s="44"/>
      <c r="S101" s="32"/>
      <c r="T101" s="32"/>
      <c r="U101" s="44" t="s">
        <v>175</v>
      </c>
      <c r="V101" s="32"/>
      <c r="W101" s="32"/>
      <c r="X101" s="32"/>
      <c r="Y101" s="32"/>
      <c r="Z101" s="32"/>
      <c r="AA101" s="32"/>
    </row>
    <row r="102" spans="1:52" ht="16.5" customHeight="1" x14ac:dyDescent="0.2">
      <c r="A102" s="55"/>
      <c r="B102" s="266"/>
      <c r="C102" s="267"/>
      <c r="D102" s="268"/>
      <c r="E102" s="272" t="s">
        <v>485</v>
      </c>
      <c r="F102" s="273"/>
      <c r="G102" s="273"/>
      <c r="H102" s="273"/>
      <c r="I102" s="273"/>
      <c r="J102" s="273"/>
      <c r="K102" s="273"/>
      <c r="L102" s="273"/>
      <c r="M102" s="273"/>
      <c r="N102" s="273"/>
      <c r="O102" s="273"/>
      <c r="P102" s="273"/>
      <c r="Q102" s="273"/>
      <c r="R102" s="273"/>
      <c r="S102" s="273"/>
      <c r="T102" s="273"/>
      <c r="U102" s="274"/>
    </row>
    <row r="103" spans="1:52" ht="16.5" customHeight="1" x14ac:dyDescent="0.2">
      <c r="A103" s="55"/>
      <c r="B103" s="269"/>
      <c r="C103" s="270"/>
      <c r="D103" s="271"/>
      <c r="E103" s="275" t="s">
        <v>138</v>
      </c>
      <c r="F103" s="264"/>
      <c r="G103" s="264"/>
      <c r="H103" s="264"/>
      <c r="I103" s="264"/>
      <c r="J103" s="264"/>
      <c r="K103" s="264"/>
      <c r="L103" s="264"/>
      <c r="M103" s="264"/>
      <c r="N103" s="264"/>
      <c r="O103" s="265"/>
      <c r="P103" s="275" t="s">
        <v>139</v>
      </c>
      <c r="Q103" s="264"/>
      <c r="R103" s="264"/>
      <c r="S103" s="264"/>
      <c r="T103" s="265"/>
      <c r="U103" s="276" t="s">
        <v>140</v>
      </c>
    </row>
    <row r="104" spans="1:52" ht="16.5" customHeight="1" x14ac:dyDescent="0.2">
      <c r="A104" s="55"/>
      <c r="B104" s="269"/>
      <c r="C104" s="270"/>
      <c r="D104" s="271"/>
      <c r="E104" s="259" t="s">
        <v>31</v>
      </c>
      <c r="F104" s="262"/>
      <c r="G104" s="262"/>
      <c r="H104" s="262"/>
      <c r="I104" s="262"/>
      <c r="J104" s="264"/>
      <c r="K104" s="264"/>
      <c r="L104" s="264"/>
      <c r="M104" s="264"/>
      <c r="N104" s="265"/>
      <c r="O104" s="276" t="s">
        <v>176</v>
      </c>
      <c r="P104" s="259" t="s">
        <v>31</v>
      </c>
      <c r="Q104" s="262"/>
      <c r="R104" s="262"/>
      <c r="S104" s="262"/>
      <c r="T104" s="282"/>
      <c r="U104" s="277"/>
    </row>
    <row r="105" spans="1:52" s="34" customFormat="1" ht="16.5" customHeight="1" x14ac:dyDescent="0.2">
      <c r="A105" s="56"/>
      <c r="B105" s="269"/>
      <c r="C105" s="270"/>
      <c r="D105" s="271"/>
      <c r="E105" s="260"/>
      <c r="F105" s="263"/>
      <c r="G105" s="263"/>
      <c r="H105" s="263"/>
      <c r="I105" s="263"/>
      <c r="J105" s="248" t="s">
        <v>150</v>
      </c>
      <c r="K105" s="249"/>
      <c r="L105" s="249"/>
      <c r="M105" s="249"/>
      <c r="N105" s="249"/>
      <c r="O105" s="277"/>
      <c r="P105" s="260"/>
      <c r="Q105" s="263"/>
      <c r="R105" s="263"/>
      <c r="S105" s="263"/>
      <c r="T105" s="283"/>
      <c r="U105" s="277"/>
      <c r="V105"/>
      <c r="W105"/>
      <c r="X105"/>
      <c r="Y105"/>
      <c r="Z105"/>
      <c r="AA105"/>
      <c r="AB105"/>
      <c r="AC105"/>
      <c r="AD105"/>
      <c r="AE105"/>
      <c r="AF105"/>
      <c r="AG105"/>
      <c r="AH105"/>
      <c r="AI105"/>
      <c r="AJ105"/>
      <c r="AK105"/>
      <c r="AL105"/>
    </row>
    <row r="106" spans="1:52" s="34" customFormat="1" ht="16.5" customHeight="1" x14ac:dyDescent="0.2">
      <c r="A106" s="56"/>
      <c r="B106" s="269"/>
      <c r="C106" s="270"/>
      <c r="D106" s="271"/>
      <c r="E106" s="260"/>
      <c r="F106" s="250" t="s">
        <v>6</v>
      </c>
      <c r="G106" s="250" t="s">
        <v>7</v>
      </c>
      <c r="H106" s="252" t="s">
        <v>454</v>
      </c>
      <c r="I106" s="254" t="s">
        <v>134</v>
      </c>
      <c r="J106" s="284" t="s">
        <v>8</v>
      </c>
      <c r="K106" s="166"/>
      <c r="L106" s="166"/>
      <c r="M106" s="166"/>
      <c r="N106" s="164"/>
      <c r="O106" s="277"/>
      <c r="P106" s="260"/>
      <c r="Q106" s="250" t="s">
        <v>6</v>
      </c>
      <c r="R106" s="250" t="s">
        <v>7</v>
      </c>
      <c r="S106" s="252" t="s">
        <v>454</v>
      </c>
      <c r="T106" s="254" t="s">
        <v>134</v>
      </c>
      <c r="U106" s="277"/>
      <c r="V106"/>
      <c r="W106"/>
      <c r="X106"/>
      <c r="Y106"/>
      <c r="Z106"/>
      <c r="AA106"/>
      <c r="AB106"/>
      <c r="AC106"/>
      <c r="AD106"/>
      <c r="AE106"/>
      <c r="AF106"/>
      <c r="AG106"/>
      <c r="AH106"/>
      <c r="AI106"/>
      <c r="AJ106"/>
      <c r="AK106"/>
      <c r="AL106"/>
    </row>
    <row r="107" spans="1:52" s="34" customFormat="1" ht="49.5" customHeight="1" x14ac:dyDescent="0.2">
      <c r="A107" s="56"/>
      <c r="B107" s="269"/>
      <c r="C107" s="270"/>
      <c r="D107" s="271"/>
      <c r="E107" s="261"/>
      <c r="F107" s="251"/>
      <c r="G107" s="251"/>
      <c r="H107" s="253"/>
      <c r="I107" s="255"/>
      <c r="J107" s="285"/>
      <c r="K107" s="200" t="s">
        <v>135</v>
      </c>
      <c r="L107" s="200" t="s">
        <v>136</v>
      </c>
      <c r="M107" s="165" t="s">
        <v>454</v>
      </c>
      <c r="N107" s="205" t="s">
        <v>137</v>
      </c>
      <c r="O107" s="278"/>
      <c r="P107" s="261"/>
      <c r="Q107" s="251"/>
      <c r="R107" s="251"/>
      <c r="S107" s="253"/>
      <c r="T107" s="255"/>
      <c r="U107" s="278"/>
      <c r="V107"/>
      <c r="W107"/>
      <c r="X107"/>
      <c r="Y107"/>
      <c r="Z107"/>
      <c r="AA107"/>
      <c r="AB107"/>
      <c r="AC107"/>
      <c r="AD107"/>
      <c r="AE107"/>
      <c r="AF107"/>
      <c r="AG107"/>
      <c r="AH107"/>
      <c r="AI107"/>
      <c r="AJ107"/>
      <c r="AK107"/>
      <c r="AL107"/>
    </row>
    <row r="108" spans="1:52" ht="16.5" customHeight="1" x14ac:dyDescent="0.2">
      <c r="A108" s="55"/>
      <c r="B108" s="256" t="s">
        <v>32</v>
      </c>
      <c r="C108" s="257"/>
      <c r="D108" s="258"/>
      <c r="E108" s="77"/>
      <c r="F108" s="77"/>
      <c r="G108" s="77"/>
      <c r="H108" s="77"/>
      <c r="I108" s="201"/>
      <c r="J108" s="77"/>
      <c r="K108" s="77"/>
      <c r="L108" s="77"/>
      <c r="M108" s="77"/>
      <c r="N108" s="201"/>
      <c r="O108" s="77"/>
      <c r="P108" s="77"/>
      <c r="Q108" s="77"/>
      <c r="R108" s="77"/>
      <c r="S108" s="77"/>
      <c r="T108" s="201"/>
      <c r="U108" s="70">
        <f>SUM(E108,O108,P108)</f>
        <v>0</v>
      </c>
      <c r="V108" s="34"/>
      <c r="W108" s="34"/>
      <c r="X108" s="34"/>
      <c r="Y108" s="34"/>
      <c r="Z108" s="34"/>
      <c r="AA108" s="34"/>
      <c r="AB108" s="34"/>
      <c r="AC108" s="34"/>
      <c r="AD108" s="34"/>
      <c r="AE108" s="34"/>
      <c r="AF108" s="34"/>
      <c r="AG108" s="34"/>
      <c r="AH108" s="34"/>
      <c r="AI108" s="34"/>
      <c r="AJ108" s="34"/>
      <c r="AK108" s="34"/>
      <c r="AL108" s="34"/>
    </row>
    <row r="109" spans="1:52" ht="16.5" customHeight="1" x14ac:dyDescent="0.2">
      <c r="A109" s="55"/>
      <c r="B109" s="279" t="s">
        <v>106</v>
      </c>
      <c r="C109" s="280"/>
      <c r="D109" s="281"/>
      <c r="E109" s="77"/>
      <c r="F109" s="86"/>
      <c r="G109" s="86"/>
      <c r="H109" s="86"/>
      <c r="I109" s="202"/>
      <c r="J109" s="86"/>
      <c r="K109" s="86"/>
      <c r="L109" s="86"/>
      <c r="M109" s="86"/>
      <c r="N109" s="202"/>
      <c r="O109" s="77"/>
      <c r="P109" s="77"/>
      <c r="Q109" s="86"/>
      <c r="R109" s="86"/>
      <c r="S109" s="86"/>
      <c r="T109" s="202"/>
      <c r="U109" s="70">
        <f>SUM(E109,O109,P109)</f>
        <v>0</v>
      </c>
      <c r="V109" s="34"/>
      <c r="W109" s="34"/>
      <c r="X109" s="34"/>
      <c r="Y109" s="34"/>
      <c r="Z109" s="34"/>
      <c r="AA109" s="34"/>
      <c r="AB109" s="34"/>
      <c r="AC109" s="34"/>
      <c r="AD109" s="34"/>
      <c r="AE109" s="34"/>
      <c r="AF109" s="34"/>
      <c r="AG109" s="34"/>
      <c r="AH109" s="34"/>
      <c r="AI109" s="34"/>
      <c r="AJ109" s="34"/>
      <c r="AK109" s="34"/>
      <c r="AL109" s="34"/>
    </row>
    <row r="110" spans="1:52" ht="16.5" customHeight="1" x14ac:dyDescent="0.2">
      <c r="A110" s="55"/>
      <c r="B110" s="256" t="s">
        <v>33</v>
      </c>
      <c r="C110" s="257"/>
      <c r="D110" s="258"/>
      <c r="E110" s="77"/>
      <c r="F110" s="86"/>
      <c r="G110" s="86"/>
      <c r="H110" s="86"/>
      <c r="I110" s="202"/>
      <c r="J110" s="86"/>
      <c r="K110" s="86"/>
      <c r="L110" s="86"/>
      <c r="M110" s="86"/>
      <c r="N110" s="202"/>
      <c r="O110" s="77"/>
      <c r="P110" s="77"/>
      <c r="Q110" s="86"/>
      <c r="R110" s="86"/>
      <c r="S110" s="86"/>
      <c r="T110" s="202"/>
      <c r="U110" s="70">
        <f t="shared" ref="U110:U115" si="8">SUM(E110,O110,P110)</f>
        <v>0</v>
      </c>
      <c r="V110" s="34"/>
      <c r="W110" s="34"/>
      <c r="X110" s="34"/>
      <c r="Y110" s="34"/>
      <c r="Z110" s="34"/>
      <c r="AA110" s="34"/>
      <c r="AB110" s="34"/>
      <c r="AC110" s="34"/>
      <c r="AD110" s="34"/>
      <c r="AE110" s="34"/>
      <c r="AF110" s="34"/>
      <c r="AG110" s="34"/>
      <c r="AH110" s="34"/>
      <c r="AI110" s="34"/>
      <c r="AJ110" s="34"/>
      <c r="AK110" s="34"/>
      <c r="AL110" s="34"/>
    </row>
    <row r="111" spans="1:52" ht="16.5" customHeight="1" x14ac:dyDescent="0.2">
      <c r="A111" s="55"/>
      <c r="B111" s="256" t="s">
        <v>54</v>
      </c>
      <c r="C111" s="257"/>
      <c r="D111" s="258"/>
      <c r="E111" s="77"/>
      <c r="F111" s="86"/>
      <c r="G111" s="86"/>
      <c r="H111" s="86"/>
      <c r="I111" s="202"/>
      <c r="J111" s="86"/>
      <c r="K111" s="86"/>
      <c r="L111" s="86"/>
      <c r="M111" s="86"/>
      <c r="N111" s="202"/>
      <c r="O111" s="77"/>
      <c r="P111" s="77"/>
      <c r="Q111" s="86"/>
      <c r="R111" s="86"/>
      <c r="S111" s="86"/>
      <c r="T111" s="202"/>
      <c r="U111" s="70">
        <f t="shared" si="8"/>
        <v>0</v>
      </c>
      <c r="V111" s="34"/>
      <c r="W111" s="34"/>
      <c r="X111" s="34"/>
      <c r="Y111" s="34"/>
      <c r="Z111" s="34"/>
      <c r="AA111" s="34"/>
      <c r="AB111" s="34"/>
      <c r="AC111" s="34"/>
      <c r="AD111" s="34"/>
      <c r="AE111" s="34"/>
      <c r="AF111" s="34"/>
      <c r="AG111" s="34"/>
      <c r="AH111" s="34"/>
      <c r="AI111" s="34"/>
      <c r="AJ111" s="34"/>
      <c r="AK111" s="34"/>
      <c r="AL111" s="34"/>
    </row>
    <row r="112" spans="1:52" ht="16.5" customHeight="1" x14ac:dyDescent="0.2">
      <c r="A112" s="55"/>
      <c r="B112" s="239" t="s">
        <v>34</v>
      </c>
      <c r="C112" s="240"/>
      <c r="D112" s="241"/>
      <c r="E112" s="77"/>
      <c r="F112" s="86"/>
      <c r="G112" s="86"/>
      <c r="H112" s="86"/>
      <c r="I112" s="202"/>
      <c r="J112" s="86"/>
      <c r="K112" s="86"/>
      <c r="L112" s="86"/>
      <c r="M112" s="86"/>
      <c r="N112" s="202"/>
      <c r="O112" s="77"/>
      <c r="P112" s="77"/>
      <c r="Q112" s="86"/>
      <c r="R112" s="86"/>
      <c r="S112" s="86"/>
      <c r="T112" s="202"/>
      <c r="U112" s="70">
        <f t="shared" si="8"/>
        <v>0</v>
      </c>
      <c r="V112" s="34"/>
      <c r="W112" s="34"/>
      <c r="X112" s="34"/>
      <c r="Y112" s="34"/>
      <c r="Z112" s="34"/>
      <c r="AA112" s="34"/>
      <c r="AB112" s="34"/>
      <c r="AC112" s="34"/>
      <c r="AD112" s="34"/>
      <c r="AE112" s="34"/>
      <c r="AF112" s="34"/>
      <c r="AG112" s="34"/>
      <c r="AH112" s="34"/>
      <c r="AI112" s="34"/>
      <c r="AJ112" s="34"/>
      <c r="AK112" s="34"/>
      <c r="AL112" s="34"/>
    </row>
    <row r="113" spans="1:52" ht="16.5" customHeight="1" x14ac:dyDescent="0.2">
      <c r="A113" s="55"/>
      <c r="B113" s="256" t="s">
        <v>215</v>
      </c>
      <c r="C113" s="257"/>
      <c r="D113" s="258"/>
      <c r="E113" s="103"/>
      <c r="F113" s="104"/>
      <c r="G113" s="104"/>
      <c r="H113" s="104"/>
      <c r="I113" s="203"/>
      <c r="J113" s="104"/>
      <c r="K113" s="104"/>
      <c r="L113" s="104"/>
      <c r="M113" s="104"/>
      <c r="N113" s="203"/>
      <c r="O113" s="103"/>
      <c r="P113" s="103"/>
      <c r="Q113" s="104"/>
      <c r="R113" s="104"/>
      <c r="S113" s="104"/>
      <c r="T113" s="203"/>
      <c r="U113" s="70">
        <f t="shared" si="8"/>
        <v>0</v>
      </c>
      <c r="V113" s="34"/>
      <c r="W113" s="34"/>
      <c r="X113" s="34"/>
      <c r="Y113" s="34"/>
      <c r="Z113" s="34"/>
      <c r="AA113" s="34"/>
      <c r="AB113" s="34"/>
      <c r="AC113" s="34"/>
      <c r="AD113" s="34"/>
      <c r="AE113" s="34"/>
      <c r="AF113" s="34"/>
      <c r="AG113" s="34"/>
      <c r="AH113" s="34"/>
      <c r="AI113" s="34"/>
      <c r="AJ113" s="34"/>
      <c r="AK113" s="34"/>
      <c r="AL113" s="34"/>
    </row>
    <row r="114" spans="1:52" ht="16.5" customHeight="1" x14ac:dyDescent="0.2">
      <c r="A114" s="55"/>
      <c r="B114" s="239" t="s">
        <v>216</v>
      </c>
      <c r="C114" s="240"/>
      <c r="D114" s="241"/>
      <c r="E114" s="103"/>
      <c r="F114" s="104"/>
      <c r="G114" s="104"/>
      <c r="H114" s="104"/>
      <c r="I114" s="203"/>
      <c r="J114" s="104"/>
      <c r="K114" s="104"/>
      <c r="L114" s="104"/>
      <c r="M114" s="104"/>
      <c r="N114" s="203"/>
      <c r="O114" s="103"/>
      <c r="P114" s="103"/>
      <c r="Q114" s="104"/>
      <c r="R114" s="104"/>
      <c r="S114" s="104"/>
      <c r="T114" s="203"/>
      <c r="U114" s="70">
        <f t="shared" si="8"/>
        <v>0</v>
      </c>
      <c r="V114" s="34"/>
      <c r="W114" s="34"/>
      <c r="X114" s="34"/>
      <c r="Y114" s="34"/>
      <c r="Z114" s="34"/>
      <c r="AA114" s="34"/>
      <c r="AB114" s="34"/>
      <c r="AC114" s="34"/>
      <c r="AD114" s="34"/>
      <c r="AE114" s="34"/>
      <c r="AF114" s="34"/>
      <c r="AG114" s="34"/>
      <c r="AH114" s="34"/>
      <c r="AI114" s="34"/>
      <c r="AJ114" s="34"/>
      <c r="AK114" s="34"/>
      <c r="AL114" s="34"/>
    </row>
    <row r="115" spans="1:52" ht="16.5" customHeight="1" thickBot="1" x14ac:dyDescent="0.25">
      <c r="A115" s="55"/>
      <c r="B115" s="242" t="s">
        <v>28</v>
      </c>
      <c r="C115" s="243"/>
      <c r="D115" s="244"/>
      <c r="E115" s="103"/>
      <c r="F115" s="104"/>
      <c r="G115" s="104"/>
      <c r="H115" s="104"/>
      <c r="I115" s="203"/>
      <c r="J115" s="104"/>
      <c r="K115" s="104"/>
      <c r="L115" s="104"/>
      <c r="M115" s="104"/>
      <c r="N115" s="203"/>
      <c r="O115" s="103"/>
      <c r="P115" s="103"/>
      <c r="Q115" s="104"/>
      <c r="R115" s="104"/>
      <c r="S115" s="104"/>
      <c r="T115" s="203"/>
      <c r="U115" s="70">
        <f t="shared" si="8"/>
        <v>0</v>
      </c>
      <c r="V115" s="34"/>
      <c r="W115" s="34"/>
      <c r="X115" s="34"/>
      <c r="Y115" s="34"/>
      <c r="Z115" s="34"/>
      <c r="AA115" s="34"/>
      <c r="AB115" s="34"/>
      <c r="AC115" s="34"/>
      <c r="AD115" s="34"/>
      <c r="AE115" s="34"/>
      <c r="AF115" s="34"/>
      <c r="AG115" s="34"/>
      <c r="AH115" s="34"/>
      <c r="AI115" s="34"/>
      <c r="AJ115" s="34"/>
      <c r="AK115" s="34"/>
      <c r="AL115" s="34"/>
    </row>
    <row r="116" spans="1:52" ht="16.5" customHeight="1" thickTop="1" x14ac:dyDescent="0.2">
      <c r="A116" s="35"/>
      <c r="B116" s="245" t="s">
        <v>53</v>
      </c>
      <c r="C116" s="246"/>
      <c r="D116" s="247"/>
      <c r="E116" s="71">
        <f>SUM(E108:E115)</f>
        <v>0</v>
      </c>
      <c r="F116" s="88">
        <f>SUM(F108:F115)</f>
        <v>0</v>
      </c>
      <c r="G116" s="88">
        <f t="shared" ref="G116:P116" si="9">SUM(G108:G115)</f>
        <v>0</v>
      </c>
      <c r="H116" s="88">
        <f t="shared" si="9"/>
        <v>0</v>
      </c>
      <c r="I116" s="204"/>
      <c r="J116" s="88">
        <f t="shared" si="9"/>
        <v>0</v>
      </c>
      <c r="K116" s="88">
        <f t="shared" si="9"/>
        <v>0</v>
      </c>
      <c r="L116" s="88">
        <f t="shared" si="9"/>
        <v>0</v>
      </c>
      <c r="M116" s="88">
        <f t="shared" si="9"/>
        <v>0</v>
      </c>
      <c r="N116" s="204"/>
      <c r="O116" s="71">
        <f t="shared" si="9"/>
        <v>0</v>
      </c>
      <c r="P116" s="71">
        <f t="shared" si="9"/>
        <v>0</v>
      </c>
      <c r="Q116" s="88">
        <f>SUM(Q108:Q115)</f>
        <v>0</v>
      </c>
      <c r="R116" s="88">
        <f>SUM(R108:R115)</f>
        <v>0</v>
      </c>
      <c r="S116" s="88">
        <f>SUM(S108:S115)</f>
        <v>0</v>
      </c>
      <c r="T116" s="204"/>
      <c r="U116" s="71">
        <f>SUM(U108:U115)</f>
        <v>0</v>
      </c>
      <c r="V116" s="34"/>
      <c r="W116" s="34"/>
      <c r="X116" s="34"/>
      <c r="Y116" s="34"/>
      <c r="Z116" s="34"/>
      <c r="AA116" s="34"/>
      <c r="AB116" s="34"/>
      <c r="AC116" s="34"/>
      <c r="AD116" s="34"/>
      <c r="AE116" s="34"/>
      <c r="AF116" s="34"/>
      <c r="AG116" s="34"/>
      <c r="AH116" s="34"/>
      <c r="AI116" s="34"/>
      <c r="AJ116" s="34"/>
      <c r="AK116" s="34"/>
      <c r="AL116" s="34"/>
    </row>
    <row r="117" spans="1:52" ht="13.5" customHeight="1" x14ac:dyDescent="0.2">
      <c r="A117" s="36"/>
      <c r="B117" s="57"/>
      <c r="C117" s="57"/>
      <c r="D117" s="57"/>
      <c r="E117" s="80"/>
      <c r="F117" s="81"/>
      <c r="G117" s="81"/>
      <c r="H117" s="81"/>
      <c r="I117" s="81"/>
      <c r="J117" s="81"/>
      <c r="K117" s="81"/>
      <c r="L117" s="81"/>
      <c r="M117" s="81"/>
      <c r="N117" s="80"/>
      <c r="O117" s="81"/>
      <c r="P117" s="81"/>
      <c r="Q117" s="81"/>
      <c r="R117" s="87"/>
      <c r="U117" s="87" t="s">
        <v>181</v>
      </c>
      <c r="AA117" s="34"/>
      <c r="AB117" s="34"/>
      <c r="AC117" s="34"/>
      <c r="AD117" s="34"/>
      <c r="AE117" s="34"/>
      <c r="AG117" s="34"/>
      <c r="AH117" s="34"/>
      <c r="AI117" s="34"/>
      <c r="AJ117" s="34"/>
      <c r="AK117" s="34"/>
      <c r="AL117" s="34"/>
      <c r="AM117" s="34"/>
      <c r="AN117" s="34"/>
      <c r="AO117" s="34"/>
      <c r="AP117" s="34"/>
      <c r="AQ117" s="34"/>
      <c r="AR117" s="34"/>
      <c r="AS117" s="34"/>
      <c r="AT117" s="34"/>
      <c r="AU117" s="34"/>
      <c r="AV117" s="34"/>
      <c r="AW117" s="34"/>
      <c r="AX117" s="34"/>
      <c r="AY117" s="34"/>
      <c r="AZ117" s="34"/>
    </row>
    <row r="118" spans="1:52" ht="16.5" customHeight="1" x14ac:dyDescent="0.2">
      <c r="A118" s="36"/>
      <c r="B118" s="49" t="s">
        <v>486</v>
      </c>
      <c r="C118" s="49"/>
      <c r="D118" s="49"/>
      <c r="E118" s="49"/>
      <c r="F118" s="49"/>
      <c r="G118" s="49"/>
      <c r="H118" s="49"/>
      <c r="I118" s="83"/>
      <c r="J118" s="83"/>
      <c r="K118" s="83"/>
      <c r="L118" s="83"/>
      <c r="M118" s="83"/>
      <c r="N118" s="82"/>
      <c r="O118" s="83"/>
      <c r="P118" s="83"/>
      <c r="Q118" s="83"/>
      <c r="R118" s="87"/>
      <c r="AA118" s="34"/>
      <c r="AB118" s="34"/>
      <c r="AC118" s="34"/>
      <c r="AD118" s="34"/>
      <c r="AE118" s="34"/>
      <c r="AG118" s="34"/>
      <c r="AH118" s="34"/>
      <c r="AI118" s="34"/>
      <c r="AJ118" s="34"/>
      <c r="AK118" s="34"/>
      <c r="AL118" s="34"/>
      <c r="AM118" s="34"/>
      <c r="AN118" s="34"/>
      <c r="AO118" s="34"/>
      <c r="AP118" s="34"/>
      <c r="AQ118" s="34"/>
      <c r="AR118" s="34"/>
      <c r="AS118" s="34"/>
      <c r="AT118" s="34"/>
      <c r="AU118" s="34"/>
      <c r="AV118" s="34"/>
      <c r="AW118" s="34"/>
      <c r="AX118" s="34"/>
      <c r="AY118" s="34"/>
      <c r="AZ118" s="34"/>
    </row>
    <row r="119" spans="1:52" ht="12.75" customHeight="1" x14ac:dyDescent="0.2">
      <c r="A119" s="36"/>
      <c r="B119" s="286"/>
      <c r="C119" s="286"/>
      <c r="D119" s="286"/>
      <c r="E119" s="286"/>
      <c r="F119" s="286"/>
      <c r="G119" s="286"/>
      <c r="H119" s="286"/>
      <c r="I119" s="286"/>
      <c r="J119" s="286"/>
      <c r="K119" s="286"/>
      <c r="L119" s="286"/>
      <c r="M119" s="286"/>
      <c r="N119" s="286"/>
      <c r="O119" s="286"/>
      <c r="P119" s="286"/>
      <c r="Q119" s="286"/>
      <c r="R119" s="286"/>
      <c r="S119" s="286"/>
      <c r="T119" s="286"/>
      <c r="U119" s="286"/>
      <c r="AA119" s="34"/>
      <c r="AB119" s="34"/>
      <c r="AC119" s="34"/>
      <c r="AD119" s="34"/>
      <c r="AE119" s="34"/>
      <c r="AG119" s="34"/>
      <c r="AH119" s="34"/>
      <c r="AI119" s="34"/>
      <c r="AJ119" s="34"/>
      <c r="AK119" s="34"/>
      <c r="AL119" s="34"/>
      <c r="AM119" s="34"/>
      <c r="AN119" s="34"/>
      <c r="AO119" s="34"/>
      <c r="AP119" s="34"/>
      <c r="AQ119" s="34"/>
      <c r="AR119" s="34"/>
      <c r="AS119" s="34"/>
      <c r="AT119" s="34"/>
      <c r="AU119" s="34"/>
      <c r="AV119" s="34"/>
      <c r="AW119" s="34"/>
      <c r="AX119" s="34"/>
      <c r="AY119" s="34"/>
      <c r="AZ119" s="34"/>
    </row>
    <row r="120" spans="1:52" ht="12.75" customHeight="1" x14ac:dyDescent="0.2">
      <c r="A120" s="36"/>
      <c r="B120" s="286"/>
      <c r="C120" s="286"/>
      <c r="D120" s="286"/>
      <c r="E120" s="286"/>
      <c r="F120" s="286"/>
      <c r="G120" s="286"/>
      <c r="H120" s="286"/>
      <c r="I120" s="286"/>
      <c r="J120" s="286"/>
      <c r="K120" s="286"/>
      <c r="L120" s="286"/>
      <c r="M120" s="286"/>
      <c r="N120" s="286"/>
      <c r="O120" s="286"/>
      <c r="P120" s="286"/>
      <c r="Q120" s="286"/>
      <c r="R120" s="286"/>
      <c r="S120" s="286"/>
      <c r="T120" s="286"/>
      <c r="U120" s="286"/>
      <c r="AA120" s="34"/>
      <c r="AB120" s="34"/>
      <c r="AC120" s="34"/>
      <c r="AD120" s="34"/>
      <c r="AE120" s="34"/>
      <c r="AG120" s="34"/>
      <c r="AH120" s="34"/>
      <c r="AI120" s="34"/>
      <c r="AJ120" s="34"/>
      <c r="AK120" s="34"/>
      <c r="AL120" s="34"/>
      <c r="AM120" s="34"/>
      <c r="AN120" s="34"/>
      <c r="AO120" s="34"/>
      <c r="AP120" s="34"/>
      <c r="AQ120" s="34"/>
      <c r="AR120" s="34"/>
      <c r="AS120" s="34"/>
      <c r="AT120" s="34"/>
      <c r="AU120" s="34"/>
      <c r="AV120" s="34"/>
      <c r="AW120" s="34"/>
      <c r="AX120" s="34"/>
      <c r="AY120" s="34"/>
      <c r="AZ120" s="34"/>
    </row>
    <row r="121" spans="1:52" ht="12.75" customHeight="1" x14ac:dyDescent="0.2">
      <c r="A121" s="36"/>
      <c r="B121" s="286"/>
      <c r="C121" s="286"/>
      <c r="D121" s="286"/>
      <c r="E121" s="286"/>
      <c r="F121" s="286"/>
      <c r="G121" s="286"/>
      <c r="H121" s="286"/>
      <c r="I121" s="286"/>
      <c r="J121" s="286"/>
      <c r="K121" s="286"/>
      <c r="L121" s="286"/>
      <c r="M121" s="286"/>
      <c r="N121" s="286"/>
      <c r="O121" s="286"/>
      <c r="P121" s="286"/>
      <c r="Q121" s="286"/>
      <c r="R121" s="286"/>
      <c r="S121" s="286"/>
      <c r="T121" s="286"/>
      <c r="U121" s="286"/>
      <c r="AA121" s="34"/>
      <c r="AB121" s="34"/>
      <c r="AC121" s="34"/>
      <c r="AD121" s="34"/>
      <c r="AE121" s="34"/>
      <c r="AG121" s="34"/>
      <c r="AH121" s="34"/>
      <c r="AI121" s="34"/>
      <c r="AJ121" s="34"/>
      <c r="AK121" s="34"/>
      <c r="AL121" s="34"/>
      <c r="AM121" s="34"/>
      <c r="AN121" s="34"/>
      <c r="AO121" s="34"/>
      <c r="AP121" s="34"/>
      <c r="AQ121" s="34"/>
      <c r="AR121" s="34"/>
      <c r="AS121" s="34"/>
      <c r="AT121" s="34"/>
      <c r="AU121" s="34"/>
      <c r="AV121" s="34"/>
      <c r="AW121" s="34"/>
      <c r="AX121" s="34"/>
      <c r="AY121" s="34"/>
      <c r="AZ121" s="34"/>
    </row>
    <row r="122" spans="1:52" ht="16.5" customHeight="1" x14ac:dyDescent="0.2">
      <c r="A122" s="36"/>
      <c r="B122" s="2" t="s">
        <v>426</v>
      </c>
      <c r="AA122" s="34"/>
      <c r="AB122" s="34"/>
      <c r="AC122" s="34"/>
      <c r="AD122" s="34"/>
      <c r="AE122" s="34"/>
      <c r="AG122" s="34"/>
      <c r="AH122" s="34"/>
      <c r="AI122" s="34"/>
      <c r="AJ122" s="34"/>
      <c r="AK122" s="34"/>
      <c r="AL122" s="34"/>
      <c r="AM122" s="34"/>
      <c r="AN122" s="34"/>
      <c r="AO122" s="34"/>
      <c r="AP122" s="34"/>
      <c r="AQ122" s="34"/>
      <c r="AR122" s="34"/>
      <c r="AS122" s="34"/>
      <c r="AT122" s="34"/>
      <c r="AU122" s="34"/>
      <c r="AV122" s="34"/>
      <c r="AW122" s="34"/>
      <c r="AX122" s="34"/>
      <c r="AY122" s="34"/>
      <c r="AZ122" s="34"/>
    </row>
    <row r="123" spans="1:52" ht="9.75" customHeight="1" x14ac:dyDescent="0.2">
      <c r="A123" s="36"/>
      <c r="B123" s="2"/>
      <c r="AA123" s="34"/>
      <c r="AB123" s="34"/>
      <c r="AC123" s="34"/>
      <c r="AD123" s="34"/>
      <c r="AE123" s="34"/>
      <c r="AG123" s="34"/>
      <c r="AH123" s="34"/>
      <c r="AI123" s="34"/>
      <c r="AJ123" s="34"/>
      <c r="AK123" s="34"/>
      <c r="AL123" s="34"/>
      <c r="AM123" s="34"/>
      <c r="AN123" s="34"/>
      <c r="AO123" s="34"/>
      <c r="AP123" s="34"/>
      <c r="AQ123" s="34"/>
      <c r="AR123" s="34"/>
      <c r="AS123" s="34"/>
      <c r="AT123" s="34"/>
      <c r="AU123" s="34"/>
      <c r="AV123" s="34"/>
      <c r="AW123" s="34"/>
      <c r="AX123" s="34"/>
      <c r="AY123" s="34"/>
      <c r="AZ123" s="34"/>
    </row>
    <row r="124" spans="1:52" ht="15" customHeight="1" x14ac:dyDescent="0.2"/>
    <row r="125" spans="1:52" ht="15" customHeight="1" x14ac:dyDescent="0.2"/>
    <row r="126" spans="1:52" ht="15" customHeight="1" x14ac:dyDescent="0.2"/>
    <row r="127" spans="1:52" ht="15" customHeight="1" x14ac:dyDescent="0.2"/>
    <row r="128" spans="1:52"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sheetData>
  <customSheetViews>
    <customSheetView guid="{6C6F9770-00A4-469A-B65C-1B89AB972F41}" showPageBreaks="1" fitToPage="1" printArea="1" view="pageBreakPreview">
      <selection activeCell="P145" sqref="P145"/>
      <rowBreaks count="3" manualBreakCount="3">
        <brk id="51" max="20" man="1"/>
        <brk id="96" max="20" man="1"/>
        <brk id="121" max="20" man="1"/>
      </rowBreaks>
      <pageMargins left="0.59055118110236227" right="0.59055118110236227" top="0.88" bottom="0.78740157480314965" header="0.51181102362204722" footer="0.39370078740157483"/>
      <printOptions horizontalCentered="1"/>
      <pageSetup paperSize="9" scale="81" firstPageNumber="2" fitToHeight="0" orientation="portrait" cellComments="asDisplayed" r:id="rId1"/>
      <headerFooter alignWithMargins="0">
        <oddHeader>&amp;R&amp;10
&amp;A</oddHeader>
        <oddFooter>&amp;C&amp;P</oddFooter>
      </headerFooter>
    </customSheetView>
  </customSheetViews>
  <mergeCells count="156">
    <mergeCell ref="A4:D4"/>
    <mergeCell ref="B20:D20"/>
    <mergeCell ref="B21:D21"/>
    <mergeCell ref="B22:D22"/>
    <mergeCell ref="B23:D23"/>
    <mergeCell ref="B26:U28"/>
    <mergeCell ref="T13:T14"/>
    <mergeCell ref="B15:D15"/>
    <mergeCell ref="B16:D16"/>
    <mergeCell ref="B17:D17"/>
    <mergeCell ref="O11:O14"/>
    <mergeCell ref="P11:P14"/>
    <mergeCell ref="Q13:Q14"/>
    <mergeCell ref="B119:U121"/>
    <mergeCell ref="E56:O56"/>
    <mergeCell ref="P56:T56"/>
    <mergeCell ref="U56:U60"/>
    <mergeCell ref="J57:N57"/>
    <mergeCell ref="R13:R14"/>
    <mergeCell ref="S13:S14"/>
    <mergeCell ref="B9:D14"/>
    <mergeCell ref="E9:U9"/>
    <mergeCell ref="E10:O10"/>
    <mergeCell ref="P10:T10"/>
    <mergeCell ref="U10:U14"/>
    <mergeCell ref="E11:E14"/>
    <mergeCell ref="F11:I12"/>
    <mergeCell ref="J11:N11"/>
    <mergeCell ref="B18:D18"/>
    <mergeCell ref="B19:D19"/>
    <mergeCell ref="Q11:T12"/>
    <mergeCell ref="J12:N12"/>
    <mergeCell ref="F13:F14"/>
    <mergeCell ref="G13:G14"/>
    <mergeCell ref="H13:H14"/>
    <mergeCell ref="I13:I14"/>
    <mergeCell ref="J13:J14"/>
    <mergeCell ref="B116:D116"/>
    <mergeCell ref="Q104:T105"/>
    <mergeCell ref="O34:O37"/>
    <mergeCell ref="P34:P37"/>
    <mergeCell ref="Q34:T35"/>
    <mergeCell ref="J35:N35"/>
    <mergeCell ref="F57:I58"/>
    <mergeCell ref="R59:R60"/>
    <mergeCell ref="S59:S60"/>
    <mergeCell ref="E103:O103"/>
    <mergeCell ref="B115:D115"/>
    <mergeCell ref="R36:R37"/>
    <mergeCell ref="S36:S37"/>
    <mergeCell ref="T36:T37"/>
    <mergeCell ref="B49:U51"/>
    <mergeCell ref="E55:U55"/>
    <mergeCell ref="B114:D114"/>
    <mergeCell ref="Q106:Q107"/>
    <mergeCell ref="B102:D107"/>
    <mergeCell ref="E104:E107"/>
    <mergeCell ref="J105:N105"/>
    <mergeCell ref="J106:J107"/>
    <mergeCell ref="E102:U102"/>
    <mergeCell ref="U103:U107"/>
    <mergeCell ref="B109:D109"/>
    <mergeCell ref="B110:D110"/>
    <mergeCell ref="B111:D111"/>
    <mergeCell ref="B112:D112"/>
    <mergeCell ref="I106:I107"/>
    <mergeCell ref="R106:R107"/>
    <mergeCell ref="S106:S107"/>
    <mergeCell ref="T106:T107"/>
    <mergeCell ref="P104:P107"/>
    <mergeCell ref="H36:H37"/>
    <mergeCell ref="E34:E37"/>
    <mergeCell ref="J82:J83"/>
    <mergeCell ref="E78:U78"/>
    <mergeCell ref="G36:G37"/>
    <mergeCell ref="B113:D113"/>
    <mergeCell ref="B66:D66"/>
    <mergeCell ref="B67:D67"/>
    <mergeCell ref="B108:D108"/>
    <mergeCell ref="B68:D68"/>
    <mergeCell ref="B88:D88"/>
    <mergeCell ref="B95:U97"/>
    <mergeCell ref="B84:D84"/>
    <mergeCell ref="B85:D85"/>
    <mergeCell ref="B86:D86"/>
    <mergeCell ref="J34:N34"/>
    <mergeCell ref="Q36:Q37"/>
    <mergeCell ref="B45:D45"/>
    <mergeCell ref="B46:D46"/>
    <mergeCell ref="B55:D60"/>
    <mergeCell ref="E57:E60"/>
    <mergeCell ref="B38:D38"/>
    <mergeCell ref="B32:D37"/>
    <mergeCell ref="F106:F107"/>
    <mergeCell ref="G106:G107"/>
    <mergeCell ref="H106:H107"/>
    <mergeCell ref="B72:U74"/>
    <mergeCell ref="T59:T60"/>
    <mergeCell ref="F104:I105"/>
    <mergeCell ref="J104:N104"/>
    <mergeCell ref="O104:O107"/>
    <mergeCell ref="Q80:T81"/>
    <mergeCell ref="P79:T79"/>
    <mergeCell ref="B61:D61"/>
    <mergeCell ref="S82:S83"/>
    <mergeCell ref="B64:D64"/>
    <mergeCell ref="B65:D65"/>
    <mergeCell ref="B63:D63"/>
    <mergeCell ref="E79:O79"/>
    <mergeCell ref="T82:T83"/>
    <mergeCell ref="U79:U83"/>
    <mergeCell ref="O80:O83"/>
    <mergeCell ref="P80:P83"/>
    <mergeCell ref="R82:R83"/>
    <mergeCell ref="Q82:Q83"/>
    <mergeCell ref="P103:T103"/>
    <mergeCell ref="E32:U32"/>
    <mergeCell ref="E33:O33"/>
    <mergeCell ref="P33:T33"/>
    <mergeCell ref="U33:U37"/>
    <mergeCell ref="F34:I35"/>
    <mergeCell ref="B39:D39"/>
    <mergeCell ref="B40:D40"/>
    <mergeCell ref="B62:D62"/>
    <mergeCell ref="F36:F37"/>
    <mergeCell ref="O57:O60"/>
    <mergeCell ref="P57:P60"/>
    <mergeCell ref="Q57:T58"/>
    <mergeCell ref="B41:D41"/>
    <mergeCell ref="B42:D42"/>
    <mergeCell ref="J59:J60"/>
    <mergeCell ref="J58:N58"/>
    <mergeCell ref="F59:F60"/>
    <mergeCell ref="G59:G60"/>
    <mergeCell ref="Q59:Q60"/>
    <mergeCell ref="I36:I37"/>
    <mergeCell ref="J36:J37"/>
    <mergeCell ref="B43:D43"/>
    <mergeCell ref="H59:H60"/>
    <mergeCell ref="I59:I60"/>
    <mergeCell ref="B44:D44"/>
    <mergeCell ref="B90:D90"/>
    <mergeCell ref="B91:D91"/>
    <mergeCell ref="B92:D92"/>
    <mergeCell ref="J81:N81"/>
    <mergeCell ref="F82:F83"/>
    <mergeCell ref="G82:G83"/>
    <mergeCell ref="H82:H83"/>
    <mergeCell ref="I82:I83"/>
    <mergeCell ref="B89:D89"/>
    <mergeCell ref="E80:E83"/>
    <mergeCell ref="F80:I81"/>
    <mergeCell ref="J80:N80"/>
    <mergeCell ref="B87:D87"/>
    <mergeCell ref="B78:D83"/>
    <mergeCell ref="B69:D69"/>
  </mergeCells>
  <phoneticPr fontId="2"/>
  <printOptions horizontalCentered="1"/>
  <pageMargins left="0.59055118110236227" right="0.59055118110236227" top="0.86614173228346458" bottom="0.78740157480314965" header="0.51181102362204722" footer="0.39370078740157483"/>
  <pageSetup paperSize="9" scale="81" firstPageNumber="2" fitToHeight="0" orientation="portrait" cellComments="asDisplayed" r:id="rId2"/>
  <headerFooter alignWithMargins="0">
    <oddHeader>&amp;R&amp;10
&amp;A</oddHeader>
  </headerFooter>
  <rowBreaks count="2" manualBreakCount="2">
    <brk id="53" max="20" man="1"/>
    <brk id="98" max="2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92D050"/>
    <pageSetUpPr fitToPage="1"/>
  </sheetPr>
  <dimension ref="A1:AZ350"/>
  <sheetViews>
    <sheetView view="pageBreakPreview" zoomScale="110" zoomScaleNormal="100" zoomScaleSheetLayoutView="110" workbookViewId="0">
      <selection activeCell="S290" sqref="S290:W291"/>
    </sheetView>
  </sheetViews>
  <sheetFormatPr defaultColWidth="3.109375" defaultRowHeight="9" customHeight="1" x14ac:dyDescent="0.2"/>
  <cols>
    <col min="1" max="6" width="3.6640625" customWidth="1"/>
    <col min="7" max="14" width="3.109375" customWidth="1"/>
    <col min="15" max="16" width="4.109375" bestFit="1" customWidth="1"/>
    <col min="17" max="18" width="3.109375" customWidth="1"/>
    <col min="19" max="19" width="6.21875" customWidth="1"/>
    <col min="20" max="23" width="3.109375" customWidth="1"/>
    <col min="24" max="24" width="4.88671875" customWidth="1"/>
    <col min="25" max="25" width="3.109375" customWidth="1"/>
    <col min="26" max="26" width="5.33203125" bestFit="1" customWidth="1"/>
    <col min="27" max="27" width="4.109375" customWidth="1"/>
    <col min="28" max="28" width="4.88671875" bestFit="1" customWidth="1"/>
    <col min="29" max="29" width="6.21875" bestFit="1" customWidth="1"/>
    <col min="30" max="31" width="4.88671875" bestFit="1" customWidth="1"/>
    <col min="32" max="32" width="6.21875" bestFit="1" customWidth="1"/>
    <col min="33" max="33" width="4.88671875" bestFit="1" customWidth="1"/>
    <col min="34" max="34" width="5.77734375" bestFit="1" customWidth="1"/>
    <col min="35" max="35" width="5.21875" customWidth="1"/>
    <col min="36" max="36" width="4" bestFit="1" customWidth="1"/>
    <col min="37" max="37" width="6.109375" bestFit="1" customWidth="1"/>
    <col min="38" max="38" width="4" bestFit="1" customWidth="1"/>
  </cols>
  <sheetData>
    <row r="1" spans="1:52" s="68" customFormat="1" ht="22.5" customHeight="1" x14ac:dyDescent="0.2">
      <c r="A1" s="122" t="str">
        <f>+Q10</f>
        <v/>
      </c>
      <c r="B1" s="122" t="str">
        <f>+Q11</f>
        <v/>
      </c>
      <c r="C1" s="122" t="str">
        <f>+Q12</f>
        <v/>
      </c>
      <c r="D1" s="122" t="str">
        <f>+Q13</f>
        <v/>
      </c>
      <c r="E1" s="122" t="str">
        <f>+Q14</f>
        <v/>
      </c>
      <c r="F1" s="122" t="str">
        <f>+Q15</f>
        <v/>
      </c>
      <c r="G1" s="84">
        <f>+Q16</f>
        <v>0</v>
      </c>
      <c r="H1" s="156">
        <f>+G27</f>
        <v>0</v>
      </c>
      <c r="I1" s="84" t="str">
        <f>+J27</f>
        <v/>
      </c>
      <c r="J1" s="84" t="str">
        <f>+M27</f>
        <v/>
      </c>
      <c r="K1" s="84" t="str">
        <f>+P27</f>
        <v/>
      </c>
      <c r="L1" s="84" t="str">
        <f>+S27</f>
        <v/>
      </c>
      <c r="M1" s="84" t="str">
        <f>+V27</f>
        <v/>
      </c>
      <c r="N1" s="84" t="str">
        <f>+Y27</f>
        <v/>
      </c>
      <c r="O1" s="72">
        <f>+S309</f>
        <v>0</v>
      </c>
      <c r="P1" s="72">
        <f>+S298</f>
        <v>0</v>
      </c>
      <c r="Q1" s="156">
        <f>+L298</f>
        <v>0</v>
      </c>
      <c r="R1" s="156">
        <f>+N298</f>
        <v>0</v>
      </c>
      <c r="S1" s="73" t="str">
        <f>+P298</f>
        <v/>
      </c>
      <c r="T1" s="156">
        <f>+N299</f>
        <v>0</v>
      </c>
      <c r="U1" s="157" t="str">
        <f>+S314</f>
        <v/>
      </c>
      <c r="V1" s="84" t="str">
        <f>+W314</f>
        <v/>
      </c>
      <c r="W1" s="156">
        <f>+SUM(N258:O259)</f>
        <v>0</v>
      </c>
      <c r="X1" s="156">
        <f>+SUM(N260:O261)</f>
        <v>0</v>
      </c>
      <c r="Y1" s="156">
        <f>+SUM(N262:O263)</f>
        <v>0</v>
      </c>
      <c r="Z1" s="156">
        <f>+SUM(N264:O265)</f>
        <v>0</v>
      </c>
      <c r="AA1" s="156">
        <f>+SUM(N266:O267)</f>
        <v>0</v>
      </c>
      <c r="AB1" s="72">
        <f>+S307</f>
        <v>0</v>
      </c>
      <c r="AC1" s="156">
        <f>+SUM(N307:O308)</f>
        <v>0</v>
      </c>
      <c r="AD1" s="156" t="str">
        <f>+P321</f>
        <v/>
      </c>
      <c r="AE1" s="75" t="str">
        <f>+P322</f>
        <v/>
      </c>
      <c r="AF1" s="156" t="str">
        <f>+P332</f>
        <v/>
      </c>
      <c r="AG1" s="75" t="str">
        <f>+P333</f>
        <v/>
      </c>
      <c r="AH1" s="156" t="str">
        <f>+P343</f>
        <v/>
      </c>
      <c r="AI1" s="75" t="str">
        <f>+P344</f>
        <v/>
      </c>
      <c r="AJ1" s="84"/>
      <c r="AK1" s="85"/>
      <c r="AL1" s="85"/>
      <c r="AM1" s="72"/>
      <c r="AN1" s="72"/>
      <c r="AO1" s="72"/>
      <c r="AP1" s="72"/>
      <c r="AQ1" s="72"/>
      <c r="AR1" s="73"/>
      <c r="AS1" s="73"/>
      <c r="AT1" s="73"/>
      <c r="AV1" s="72"/>
      <c r="AW1" s="72"/>
      <c r="AX1" s="73"/>
      <c r="AY1" s="73"/>
      <c r="AZ1" s="73"/>
    </row>
    <row r="2" spans="1:52" s="74" customFormat="1" ht="23.25" customHeight="1" x14ac:dyDescent="0.2">
      <c r="A2" s="74" t="s">
        <v>191</v>
      </c>
      <c r="B2" s="74" t="s">
        <v>302</v>
      </c>
      <c r="C2" s="74" t="s">
        <v>303</v>
      </c>
      <c r="D2" s="74" t="s">
        <v>304</v>
      </c>
      <c r="E2" s="74" t="s">
        <v>305</v>
      </c>
      <c r="F2" s="74" t="s">
        <v>28</v>
      </c>
      <c r="G2" s="74" t="s">
        <v>306</v>
      </c>
      <c r="H2" s="74" t="s">
        <v>116</v>
      </c>
      <c r="I2" s="74" t="s">
        <v>74</v>
      </c>
      <c r="J2" s="74" t="s">
        <v>521</v>
      </c>
      <c r="K2" s="74" t="s">
        <v>346</v>
      </c>
      <c r="L2" s="74" t="s">
        <v>117</v>
      </c>
      <c r="M2" s="74" t="s">
        <v>345</v>
      </c>
      <c r="N2" s="74" t="s">
        <v>347</v>
      </c>
      <c r="O2" s="74" t="s">
        <v>29</v>
      </c>
      <c r="P2" s="74" t="s">
        <v>381</v>
      </c>
      <c r="Q2" s="74" t="s">
        <v>382</v>
      </c>
      <c r="R2" s="74" t="s">
        <v>383</v>
      </c>
      <c r="S2" s="74" t="s">
        <v>119</v>
      </c>
      <c r="T2" s="74" t="s">
        <v>380</v>
      </c>
      <c r="U2" s="74" t="s">
        <v>307</v>
      </c>
      <c r="V2" s="74" t="s">
        <v>308</v>
      </c>
      <c r="W2" s="74" t="s">
        <v>348</v>
      </c>
      <c r="X2" s="74" t="s">
        <v>349</v>
      </c>
      <c r="Y2" s="74" t="s">
        <v>677</v>
      </c>
      <c r="Z2" s="74" t="s">
        <v>678</v>
      </c>
      <c r="AA2" s="74" t="s">
        <v>350</v>
      </c>
      <c r="AB2" s="74" t="s">
        <v>161</v>
      </c>
      <c r="AC2" s="74" t="s">
        <v>385</v>
      </c>
      <c r="AD2" s="74" t="s">
        <v>162</v>
      </c>
      <c r="AE2" s="74" t="s">
        <v>163</v>
      </c>
      <c r="AF2" s="74" t="s">
        <v>164</v>
      </c>
      <c r="AG2" s="74" t="s">
        <v>165</v>
      </c>
      <c r="AH2" s="74" t="s">
        <v>166</v>
      </c>
      <c r="AI2" s="74" t="s">
        <v>167</v>
      </c>
    </row>
    <row r="3" spans="1:52" s="74" customFormat="1" ht="23.25" customHeight="1" x14ac:dyDescent="0.2">
      <c r="A3" s="89" t="s">
        <v>168</v>
      </c>
    </row>
    <row r="4" spans="1:52" ht="22.5" customHeight="1" x14ac:dyDescent="0.2">
      <c r="A4" s="176" t="s">
        <v>576</v>
      </c>
      <c r="B4" s="123"/>
      <c r="C4" s="123"/>
      <c r="D4" s="123"/>
      <c r="E4" s="123"/>
      <c r="F4" s="123"/>
      <c r="G4" s="123"/>
      <c r="H4" s="123"/>
      <c r="I4" s="123"/>
      <c r="J4" s="123"/>
      <c r="K4" s="123"/>
      <c r="L4" s="123"/>
      <c r="M4" s="123"/>
    </row>
    <row r="5" spans="1:52" ht="15" customHeight="1" x14ac:dyDescent="0.2">
      <c r="A5" s="29"/>
    </row>
    <row r="6" spans="1:52" s="91" customFormat="1" ht="15" customHeight="1" x14ac:dyDescent="0.2">
      <c r="B6" s="102" t="s">
        <v>577</v>
      </c>
      <c r="T6" s="95"/>
      <c r="U6" s="95" t="s">
        <v>231</v>
      </c>
    </row>
    <row r="7" spans="1:52" s="91" customFormat="1" ht="15" customHeight="1" x14ac:dyDescent="0.2">
      <c r="B7" s="434" t="s">
        <v>192</v>
      </c>
      <c r="C7" s="434"/>
      <c r="D7" s="434"/>
      <c r="E7" s="434"/>
      <c r="F7" s="434"/>
      <c r="G7" s="434"/>
      <c r="H7" s="638" t="s">
        <v>412</v>
      </c>
      <c r="I7" s="639"/>
      <c r="J7" s="639"/>
      <c r="K7" s="639"/>
      <c r="L7" s="639"/>
      <c r="M7" s="639"/>
      <c r="N7" s="639"/>
      <c r="O7" s="639"/>
      <c r="P7" s="639"/>
      <c r="Q7" s="639"/>
      <c r="R7" s="639"/>
      <c r="S7" s="640"/>
      <c r="T7" s="444" t="s">
        <v>98</v>
      </c>
      <c r="U7" s="445"/>
    </row>
    <row r="8" spans="1:52" s="91" customFormat="1" ht="15" customHeight="1" x14ac:dyDescent="0.2">
      <c r="B8" s="434"/>
      <c r="C8" s="434"/>
      <c r="D8" s="434"/>
      <c r="E8" s="434"/>
      <c r="F8" s="434"/>
      <c r="G8" s="434"/>
      <c r="H8" s="444" t="s">
        <v>455</v>
      </c>
      <c r="I8" s="630"/>
      <c r="J8" s="445"/>
      <c r="K8" s="444" t="s">
        <v>532</v>
      </c>
      <c r="L8" s="630"/>
      <c r="M8" s="445"/>
      <c r="N8" s="632" t="s">
        <v>533</v>
      </c>
      <c r="O8" s="633"/>
      <c r="P8" s="634"/>
      <c r="Q8" s="632" t="s">
        <v>395</v>
      </c>
      <c r="R8" s="633"/>
      <c r="S8" s="634"/>
      <c r="T8" s="446"/>
      <c r="U8" s="447"/>
    </row>
    <row r="9" spans="1:52" s="91" customFormat="1" ht="15" customHeight="1" x14ac:dyDescent="0.2">
      <c r="B9" s="434"/>
      <c r="C9" s="434"/>
      <c r="D9" s="434"/>
      <c r="E9" s="434"/>
      <c r="F9" s="434"/>
      <c r="G9" s="434"/>
      <c r="H9" s="448"/>
      <c r="I9" s="631"/>
      <c r="J9" s="449"/>
      <c r="K9" s="448"/>
      <c r="L9" s="631"/>
      <c r="M9" s="449"/>
      <c r="N9" s="635"/>
      <c r="O9" s="636"/>
      <c r="P9" s="637"/>
      <c r="Q9" s="635"/>
      <c r="R9" s="636"/>
      <c r="S9" s="637"/>
      <c r="T9" s="448"/>
      <c r="U9" s="449"/>
    </row>
    <row r="10" spans="1:52" s="91" customFormat="1" ht="15" customHeight="1" x14ac:dyDescent="0.2">
      <c r="B10" s="435" t="s">
        <v>191</v>
      </c>
      <c r="C10" s="435"/>
      <c r="D10" s="435"/>
      <c r="E10" s="435"/>
      <c r="F10" s="435"/>
      <c r="G10" s="435"/>
      <c r="H10" s="370"/>
      <c r="I10" s="371"/>
      <c r="J10" s="372"/>
      <c r="K10" s="370"/>
      <c r="L10" s="371"/>
      <c r="M10" s="372"/>
      <c r="N10" s="370"/>
      <c r="O10" s="371"/>
      <c r="P10" s="372"/>
      <c r="Q10" s="452" t="str">
        <f t="shared" ref="Q10:Q16" si="0">IFERROR(AVERAGE(H10:P10),"")</f>
        <v/>
      </c>
      <c r="R10" s="453"/>
      <c r="S10" s="453"/>
      <c r="T10" s="450"/>
      <c r="U10" s="451"/>
    </row>
    <row r="11" spans="1:52" s="91" customFormat="1" ht="15" customHeight="1" x14ac:dyDescent="0.2">
      <c r="B11" s="437"/>
      <c r="C11" s="436" t="s">
        <v>217</v>
      </c>
      <c r="D11" s="436"/>
      <c r="E11" s="436"/>
      <c r="F11" s="436"/>
      <c r="G11" s="436"/>
      <c r="H11" s="370"/>
      <c r="I11" s="371"/>
      <c r="J11" s="372"/>
      <c r="K11" s="370"/>
      <c r="L11" s="371"/>
      <c r="M11" s="372"/>
      <c r="N11" s="370"/>
      <c r="O11" s="371"/>
      <c r="P11" s="372"/>
      <c r="Q11" s="452" t="str">
        <f t="shared" si="0"/>
        <v/>
      </c>
      <c r="R11" s="453"/>
      <c r="S11" s="453"/>
      <c r="T11" s="450"/>
      <c r="U11" s="451"/>
    </row>
    <row r="12" spans="1:52" s="91" customFormat="1" ht="15" customHeight="1" x14ac:dyDescent="0.2">
      <c r="B12" s="438"/>
      <c r="C12" s="436" t="s">
        <v>219</v>
      </c>
      <c r="D12" s="436"/>
      <c r="E12" s="436"/>
      <c r="F12" s="436"/>
      <c r="G12" s="436"/>
      <c r="H12" s="370"/>
      <c r="I12" s="371"/>
      <c r="J12" s="372"/>
      <c r="K12" s="370"/>
      <c r="L12" s="371"/>
      <c r="M12" s="372"/>
      <c r="N12" s="370"/>
      <c r="O12" s="371"/>
      <c r="P12" s="372"/>
      <c r="Q12" s="452" t="str">
        <f t="shared" si="0"/>
        <v/>
      </c>
      <c r="R12" s="453"/>
      <c r="S12" s="453"/>
      <c r="T12" s="450"/>
      <c r="U12" s="451"/>
    </row>
    <row r="13" spans="1:52" s="91" customFormat="1" ht="15" customHeight="1" x14ac:dyDescent="0.2">
      <c r="B13" s="438"/>
      <c r="C13" s="436" t="s">
        <v>220</v>
      </c>
      <c r="D13" s="436"/>
      <c r="E13" s="436"/>
      <c r="F13" s="436"/>
      <c r="G13" s="436"/>
      <c r="H13" s="370"/>
      <c r="I13" s="371"/>
      <c r="J13" s="372"/>
      <c r="K13" s="370"/>
      <c r="L13" s="371"/>
      <c r="M13" s="372"/>
      <c r="N13" s="370"/>
      <c r="O13" s="371"/>
      <c r="P13" s="372"/>
      <c r="Q13" s="452" t="str">
        <f t="shared" si="0"/>
        <v/>
      </c>
      <c r="R13" s="453"/>
      <c r="S13" s="453"/>
      <c r="T13" s="450"/>
      <c r="U13" s="451"/>
    </row>
    <row r="14" spans="1:52" s="91" customFormat="1" ht="15" customHeight="1" x14ac:dyDescent="0.2">
      <c r="B14" s="438"/>
      <c r="C14" s="436" t="s">
        <v>222</v>
      </c>
      <c r="D14" s="436"/>
      <c r="E14" s="436"/>
      <c r="F14" s="436"/>
      <c r="G14" s="436"/>
      <c r="H14" s="370"/>
      <c r="I14" s="371"/>
      <c r="J14" s="372"/>
      <c r="K14" s="370"/>
      <c r="L14" s="371"/>
      <c r="M14" s="372"/>
      <c r="N14" s="370"/>
      <c r="O14" s="371"/>
      <c r="P14" s="372"/>
      <c r="Q14" s="452" t="str">
        <f t="shared" si="0"/>
        <v/>
      </c>
      <c r="R14" s="453"/>
      <c r="S14" s="453"/>
      <c r="T14" s="450"/>
      <c r="U14" s="451"/>
    </row>
    <row r="15" spans="1:52" s="91" customFormat="1" ht="15" customHeight="1" x14ac:dyDescent="0.2">
      <c r="B15" s="438"/>
      <c r="C15" s="462" t="s">
        <v>218</v>
      </c>
      <c r="D15" s="463"/>
      <c r="E15" s="463"/>
      <c r="F15" s="463"/>
      <c r="G15" s="464"/>
      <c r="H15" s="370"/>
      <c r="I15" s="371"/>
      <c r="J15" s="372"/>
      <c r="K15" s="370"/>
      <c r="L15" s="371"/>
      <c r="M15" s="372"/>
      <c r="N15" s="370"/>
      <c r="O15" s="371"/>
      <c r="P15" s="372"/>
      <c r="Q15" s="452" t="str">
        <f t="shared" si="0"/>
        <v/>
      </c>
      <c r="R15" s="453"/>
      <c r="S15" s="453"/>
      <c r="T15" s="450"/>
      <c r="U15" s="451"/>
    </row>
    <row r="16" spans="1:52" s="91" customFormat="1" ht="15" customHeight="1" x14ac:dyDescent="0.2">
      <c r="B16" s="439"/>
      <c r="C16" s="434" t="s">
        <v>223</v>
      </c>
      <c r="D16" s="434"/>
      <c r="E16" s="434"/>
      <c r="F16" s="434"/>
      <c r="G16" s="434"/>
      <c r="H16" s="399">
        <f>SUM(H12:J14)</f>
        <v>0</v>
      </c>
      <c r="I16" s="399"/>
      <c r="J16" s="399"/>
      <c r="K16" s="399">
        <f>SUM(K12:M14)</f>
        <v>0</v>
      </c>
      <c r="L16" s="399"/>
      <c r="M16" s="399"/>
      <c r="N16" s="399">
        <f>SUM(N12:P14)</f>
        <v>0</v>
      </c>
      <c r="O16" s="399"/>
      <c r="P16" s="399"/>
      <c r="Q16" s="452">
        <f t="shared" si="0"/>
        <v>0</v>
      </c>
      <c r="R16" s="453"/>
      <c r="S16" s="453"/>
      <c r="T16" s="450"/>
      <c r="U16" s="451"/>
    </row>
    <row r="17" spans="2:27" s="91" customFormat="1" ht="13.5" customHeight="1" x14ac:dyDescent="0.2">
      <c r="B17" s="92" t="s">
        <v>427</v>
      </c>
    </row>
    <row r="18" spans="2:27" s="91" customFormat="1" ht="13.5" customHeight="1" x14ac:dyDescent="0.2">
      <c r="B18" s="92" t="s">
        <v>428</v>
      </c>
    </row>
    <row r="19" spans="2:27" ht="14.25" customHeight="1" x14ac:dyDescent="0.2">
      <c r="B19" s="19"/>
      <c r="C19" s="19"/>
      <c r="D19" s="19"/>
      <c r="E19" s="19"/>
      <c r="F19" s="19"/>
      <c r="G19" s="19"/>
      <c r="H19" s="5"/>
      <c r="I19" s="5"/>
      <c r="J19" s="5"/>
      <c r="K19" s="5"/>
      <c r="L19" s="5"/>
      <c r="M19" s="5"/>
      <c r="N19" s="5"/>
      <c r="O19" s="5"/>
      <c r="P19" s="5"/>
      <c r="Q19" s="5"/>
      <c r="R19" s="5"/>
      <c r="S19" s="5"/>
      <c r="T19" s="5"/>
      <c r="U19" s="5"/>
      <c r="V19" s="5"/>
      <c r="W19" s="5"/>
      <c r="X19" s="5"/>
      <c r="Y19" s="5"/>
      <c r="Z19" s="5"/>
      <c r="AA19" s="5"/>
    </row>
    <row r="20" spans="2:27" ht="21" customHeight="1" x14ac:dyDescent="0.2">
      <c r="B20" s="43" t="s">
        <v>578</v>
      </c>
      <c r="C20" s="19"/>
      <c r="D20" s="19"/>
      <c r="E20" s="19"/>
      <c r="F20" s="19"/>
      <c r="G20" s="19"/>
      <c r="H20" s="5"/>
      <c r="I20" s="5"/>
      <c r="J20" s="5"/>
      <c r="K20" s="5"/>
      <c r="L20" s="5"/>
      <c r="M20" s="5"/>
      <c r="N20" s="5"/>
      <c r="O20" s="5"/>
      <c r="P20" s="5"/>
      <c r="Q20" s="5"/>
      <c r="R20" s="5"/>
      <c r="S20" s="5"/>
      <c r="T20" s="5"/>
      <c r="U20" s="5"/>
      <c r="V20" s="45"/>
      <c r="X20" s="45"/>
      <c r="Z20" s="5"/>
      <c r="AA20" s="46" t="s">
        <v>55</v>
      </c>
    </row>
    <row r="21" spans="2:27" ht="21" customHeight="1" x14ac:dyDescent="0.2">
      <c r="B21" s="239"/>
      <c r="C21" s="240"/>
      <c r="D21" s="240"/>
      <c r="E21" s="240"/>
      <c r="F21" s="241"/>
      <c r="G21" s="401" t="s">
        <v>116</v>
      </c>
      <c r="H21" s="240"/>
      <c r="I21" s="241"/>
      <c r="J21" s="410" t="s">
        <v>74</v>
      </c>
      <c r="K21" s="411"/>
      <c r="L21" s="412"/>
      <c r="M21" s="410" t="s">
        <v>221</v>
      </c>
      <c r="N21" s="411"/>
      <c r="O21" s="412"/>
      <c r="P21" s="410" t="s">
        <v>3</v>
      </c>
      <c r="Q21" s="454"/>
      <c r="R21" s="455"/>
      <c r="S21" s="410" t="s">
        <v>117</v>
      </c>
      <c r="T21" s="411"/>
      <c r="U21" s="412"/>
      <c r="V21" s="410" t="s">
        <v>118</v>
      </c>
      <c r="W21" s="411"/>
      <c r="X21" s="412"/>
      <c r="Y21" s="422" t="s">
        <v>171</v>
      </c>
      <c r="Z21" s="423"/>
      <c r="AA21" s="424"/>
    </row>
    <row r="22" spans="2:27" ht="38.25" customHeight="1" x14ac:dyDescent="0.2">
      <c r="B22" s="402"/>
      <c r="C22" s="403"/>
      <c r="D22" s="403"/>
      <c r="E22" s="403"/>
      <c r="F22" s="404"/>
      <c r="G22" s="402"/>
      <c r="H22" s="403"/>
      <c r="I22" s="404"/>
      <c r="J22" s="413"/>
      <c r="K22" s="414"/>
      <c r="L22" s="415"/>
      <c r="M22" s="413"/>
      <c r="N22" s="414"/>
      <c r="O22" s="415"/>
      <c r="P22" s="456"/>
      <c r="Q22" s="457"/>
      <c r="R22" s="458"/>
      <c r="S22" s="413"/>
      <c r="T22" s="414"/>
      <c r="U22" s="415"/>
      <c r="V22" s="413"/>
      <c r="W22" s="414"/>
      <c r="X22" s="415"/>
      <c r="Y22" s="425"/>
      <c r="Z22" s="426"/>
      <c r="AA22" s="427"/>
    </row>
    <row r="23" spans="2:27" ht="30" customHeight="1" x14ac:dyDescent="0.2">
      <c r="B23" s="405"/>
      <c r="C23" s="406"/>
      <c r="D23" s="406"/>
      <c r="E23" s="406"/>
      <c r="F23" s="407"/>
      <c r="G23" s="405"/>
      <c r="H23" s="406"/>
      <c r="I23" s="407"/>
      <c r="J23" s="416"/>
      <c r="K23" s="417"/>
      <c r="L23" s="418"/>
      <c r="M23" s="416"/>
      <c r="N23" s="417"/>
      <c r="O23" s="418"/>
      <c r="P23" s="459"/>
      <c r="Q23" s="460"/>
      <c r="R23" s="461"/>
      <c r="S23" s="416"/>
      <c r="T23" s="417"/>
      <c r="U23" s="418"/>
      <c r="V23" s="416"/>
      <c r="W23" s="417"/>
      <c r="X23" s="418"/>
      <c r="Y23" s="428"/>
      <c r="Z23" s="429"/>
      <c r="AA23" s="430"/>
    </row>
    <row r="24" spans="2:27" ht="15" customHeight="1" x14ac:dyDescent="0.2">
      <c r="B24" s="248" t="s">
        <v>534</v>
      </c>
      <c r="C24" s="249"/>
      <c r="D24" s="249"/>
      <c r="E24" s="249"/>
      <c r="F24" s="419"/>
      <c r="G24" s="420">
        <f>SUM('１－１．組織等'!U15:U19)</f>
        <v>0</v>
      </c>
      <c r="H24" s="420"/>
      <c r="I24" s="421"/>
      <c r="J24" s="431"/>
      <c r="K24" s="432"/>
      <c r="L24" s="433"/>
      <c r="M24" s="431"/>
      <c r="N24" s="432"/>
      <c r="O24" s="433"/>
      <c r="P24" s="431"/>
      <c r="Q24" s="432"/>
      <c r="R24" s="433"/>
      <c r="S24" s="379" t="str">
        <f>+IFERROR(J24/G24,"")</f>
        <v/>
      </c>
      <c r="T24" s="380"/>
      <c r="U24" s="381"/>
      <c r="V24" s="379" t="str">
        <f>+IFERROR(M24/G24,"")</f>
        <v/>
      </c>
      <c r="W24" s="380"/>
      <c r="X24" s="381"/>
      <c r="Y24" s="379" t="str">
        <f>+IFERROR(P24/G24,"")</f>
        <v/>
      </c>
      <c r="Z24" s="380"/>
      <c r="AA24" s="381"/>
    </row>
    <row r="25" spans="2:27" ht="15" customHeight="1" x14ac:dyDescent="0.2">
      <c r="B25" s="248" t="s">
        <v>535</v>
      </c>
      <c r="C25" s="249"/>
      <c r="D25" s="249"/>
      <c r="E25" s="249"/>
      <c r="F25" s="419"/>
      <c r="G25" s="420">
        <f>SUM('１－１．組織等'!U38:U42)</f>
        <v>0</v>
      </c>
      <c r="H25" s="420"/>
      <c r="I25" s="421"/>
      <c r="J25" s="431"/>
      <c r="K25" s="432"/>
      <c r="L25" s="433"/>
      <c r="M25" s="431"/>
      <c r="N25" s="432"/>
      <c r="O25" s="433"/>
      <c r="P25" s="431"/>
      <c r="Q25" s="432"/>
      <c r="R25" s="433"/>
      <c r="S25" s="379" t="str">
        <f>+IFERROR(J25/G25,"")</f>
        <v/>
      </c>
      <c r="T25" s="380"/>
      <c r="U25" s="381"/>
      <c r="V25" s="379" t="str">
        <f>+IFERROR(M25/G25,"")</f>
        <v/>
      </c>
      <c r="W25" s="380"/>
      <c r="X25" s="381"/>
      <c r="Y25" s="379" t="str">
        <f>+IFERROR(P25/G25,"")</f>
        <v/>
      </c>
      <c r="Z25" s="380"/>
      <c r="AA25" s="381"/>
    </row>
    <row r="26" spans="2:27" ht="15" customHeight="1" x14ac:dyDescent="0.2">
      <c r="B26" s="248" t="s">
        <v>536</v>
      </c>
      <c r="C26" s="249"/>
      <c r="D26" s="249"/>
      <c r="E26" s="249"/>
      <c r="F26" s="419"/>
      <c r="G26" s="420">
        <f>SUM('１－１．組織等'!U61:U65)</f>
        <v>0</v>
      </c>
      <c r="H26" s="420"/>
      <c r="I26" s="421"/>
      <c r="J26" s="431"/>
      <c r="K26" s="432"/>
      <c r="L26" s="433"/>
      <c r="M26" s="431"/>
      <c r="N26" s="432"/>
      <c r="O26" s="433"/>
      <c r="P26" s="431"/>
      <c r="Q26" s="432"/>
      <c r="R26" s="433"/>
      <c r="S26" s="379" t="str">
        <f>+IFERROR(J26/G26,"")</f>
        <v/>
      </c>
      <c r="T26" s="380"/>
      <c r="U26" s="381"/>
      <c r="V26" s="379" t="str">
        <f>+IFERROR(M26/G26,"")</f>
        <v/>
      </c>
      <c r="W26" s="380"/>
      <c r="X26" s="381"/>
      <c r="Y26" s="379" t="str">
        <f>+IFERROR(P26/G26,"")</f>
        <v/>
      </c>
      <c r="Z26" s="380"/>
      <c r="AA26" s="381"/>
    </row>
    <row r="27" spans="2:27" ht="15" customHeight="1" x14ac:dyDescent="0.2">
      <c r="B27" s="248" t="s">
        <v>395</v>
      </c>
      <c r="C27" s="249"/>
      <c r="D27" s="249"/>
      <c r="E27" s="249"/>
      <c r="F27" s="419"/>
      <c r="G27" s="408">
        <f>IFERROR(AVERAGE(G24:I26),"")</f>
        <v>0</v>
      </c>
      <c r="H27" s="408"/>
      <c r="I27" s="409"/>
      <c r="J27" s="408" t="str">
        <f>IFERROR(AVERAGE(J24:L26),"")</f>
        <v/>
      </c>
      <c r="K27" s="408"/>
      <c r="L27" s="409"/>
      <c r="M27" s="408" t="str">
        <f>IFERROR(AVERAGE(M24:O26),"")</f>
        <v/>
      </c>
      <c r="N27" s="408"/>
      <c r="O27" s="409"/>
      <c r="P27" s="408" t="str">
        <f>IFERROR(AVERAGE(P24:R26),"")</f>
        <v/>
      </c>
      <c r="Q27" s="408"/>
      <c r="R27" s="409"/>
      <c r="S27" s="408" t="str">
        <f>IFERROR(AVERAGE(S24:U26),"")</f>
        <v/>
      </c>
      <c r="T27" s="408"/>
      <c r="U27" s="409"/>
      <c r="V27" s="408" t="str">
        <f>IFERROR(AVERAGE(V24:X26),"")</f>
        <v/>
      </c>
      <c r="W27" s="408"/>
      <c r="X27" s="409"/>
      <c r="Y27" s="408" t="str">
        <f>IFERROR(AVERAGE(Y24:AA26),"")</f>
        <v/>
      </c>
      <c r="Z27" s="408"/>
      <c r="AA27" s="409"/>
    </row>
    <row r="28" spans="2:27" ht="14.25" customHeight="1" x14ac:dyDescent="0.2">
      <c r="B28" s="6"/>
      <c r="C28" s="6"/>
      <c r="D28" s="6"/>
      <c r="E28" s="6"/>
      <c r="F28" s="6"/>
      <c r="G28" s="6"/>
      <c r="H28" s="6"/>
      <c r="I28" s="6"/>
      <c r="J28" s="6"/>
      <c r="K28" s="6"/>
      <c r="L28" s="6"/>
      <c r="M28" s="6"/>
      <c r="N28" s="6"/>
      <c r="O28" s="6"/>
      <c r="P28" s="6"/>
      <c r="Q28" s="6"/>
      <c r="R28" s="6"/>
      <c r="S28" s="6"/>
      <c r="T28" s="6"/>
      <c r="U28" s="6"/>
      <c r="V28" s="6"/>
      <c r="W28" s="6"/>
      <c r="X28" s="6"/>
      <c r="Y28" s="6"/>
      <c r="Z28" s="6"/>
      <c r="AA28" s="5"/>
    </row>
    <row r="29" spans="2:27" ht="13.5" customHeight="1" x14ac:dyDescent="0.2">
      <c r="B29" s="443" t="s">
        <v>435</v>
      </c>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row>
    <row r="30" spans="2:27" s="27" customFormat="1" ht="18" customHeight="1" x14ac:dyDescent="0.2">
      <c r="B30" s="376" t="s">
        <v>226</v>
      </c>
      <c r="C30" s="376"/>
      <c r="D30" s="376" t="s">
        <v>21</v>
      </c>
      <c r="E30" s="376"/>
      <c r="F30" s="376"/>
      <c r="G30" s="376"/>
      <c r="H30" s="376"/>
      <c r="I30" s="373" t="s">
        <v>22</v>
      </c>
      <c r="J30" s="373"/>
      <c r="K30" s="373"/>
      <c r="L30" s="373"/>
      <c r="M30" s="373"/>
      <c r="N30" s="373"/>
      <c r="O30" s="373" t="s">
        <v>23</v>
      </c>
      <c r="P30" s="373"/>
      <c r="Q30" s="373"/>
      <c r="R30" s="373"/>
      <c r="S30" s="373"/>
      <c r="T30" s="373"/>
      <c r="U30" s="373" t="s">
        <v>79</v>
      </c>
      <c r="V30" s="373"/>
      <c r="W30" s="373"/>
      <c r="X30" s="373" t="s">
        <v>4</v>
      </c>
      <c r="Y30" s="376"/>
      <c r="Z30" s="376"/>
      <c r="AA30" s="376"/>
    </row>
    <row r="31" spans="2:27" s="27" customFormat="1" ht="18.75" customHeight="1" x14ac:dyDescent="0.2">
      <c r="B31" s="376"/>
      <c r="C31" s="376"/>
      <c r="D31" s="376"/>
      <c r="E31" s="376"/>
      <c r="F31" s="376"/>
      <c r="G31" s="376"/>
      <c r="H31" s="376"/>
      <c r="I31" s="373"/>
      <c r="J31" s="373"/>
      <c r="K31" s="373"/>
      <c r="L31" s="373"/>
      <c r="M31" s="373"/>
      <c r="N31" s="373"/>
      <c r="O31" s="373"/>
      <c r="P31" s="373"/>
      <c r="Q31" s="373"/>
      <c r="R31" s="373"/>
      <c r="S31" s="373"/>
      <c r="T31" s="373"/>
      <c r="U31" s="373"/>
      <c r="V31" s="373"/>
      <c r="W31" s="373"/>
      <c r="X31" s="376"/>
      <c r="Y31" s="376"/>
      <c r="Z31" s="376"/>
      <c r="AA31" s="376"/>
    </row>
    <row r="32" spans="2:27" s="27" customFormat="1" ht="25.5" customHeight="1" x14ac:dyDescent="0.2">
      <c r="B32" s="377" t="s">
        <v>551</v>
      </c>
      <c r="C32" s="377"/>
      <c r="D32" s="501" t="s">
        <v>436</v>
      </c>
      <c r="E32" s="501"/>
      <c r="F32" s="501"/>
      <c r="G32" s="501"/>
      <c r="H32" s="501"/>
      <c r="I32" s="374" t="s">
        <v>177</v>
      </c>
      <c r="J32" s="374"/>
      <c r="K32" s="374"/>
      <c r="L32" s="374"/>
      <c r="M32" s="374"/>
      <c r="N32" s="374"/>
      <c r="O32" s="374" t="s">
        <v>177</v>
      </c>
      <c r="P32" s="374"/>
      <c r="Q32" s="374"/>
      <c r="R32" s="374"/>
      <c r="S32" s="374"/>
      <c r="T32" s="374"/>
      <c r="U32" s="400">
        <v>30</v>
      </c>
      <c r="V32" s="400"/>
      <c r="W32" s="400"/>
      <c r="X32" s="374" t="s">
        <v>5</v>
      </c>
      <c r="Y32" s="374"/>
      <c r="Z32" s="374"/>
      <c r="AA32" s="374"/>
    </row>
    <row r="33" spans="2:27" s="27" customFormat="1" ht="25.5" customHeight="1" x14ac:dyDescent="0.2">
      <c r="B33" s="375"/>
      <c r="C33" s="375"/>
      <c r="D33" s="375"/>
      <c r="E33" s="375"/>
      <c r="F33" s="375"/>
      <c r="G33" s="375"/>
      <c r="H33" s="375"/>
      <c r="I33" s="375"/>
      <c r="J33" s="375"/>
      <c r="K33" s="375"/>
      <c r="L33" s="375"/>
      <c r="M33" s="375"/>
      <c r="N33" s="375"/>
      <c r="O33" s="357"/>
      <c r="P33" s="357"/>
      <c r="Q33" s="357"/>
      <c r="R33" s="357"/>
      <c r="S33" s="357"/>
      <c r="T33" s="357"/>
      <c r="U33" s="378"/>
      <c r="V33" s="378"/>
      <c r="W33" s="378"/>
      <c r="X33" s="357"/>
      <c r="Y33" s="357"/>
      <c r="Z33" s="357"/>
      <c r="AA33" s="357"/>
    </row>
    <row r="34" spans="2:27" s="27" customFormat="1" ht="25.5" customHeight="1" x14ac:dyDescent="0.2">
      <c r="B34" s="375"/>
      <c r="C34" s="375"/>
      <c r="D34" s="375"/>
      <c r="E34" s="375"/>
      <c r="F34" s="375"/>
      <c r="G34" s="375"/>
      <c r="H34" s="375"/>
      <c r="I34" s="375"/>
      <c r="J34" s="375"/>
      <c r="K34" s="375"/>
      <c r="L34" s="375"/>
      <c r="M34" s="375"/>
      <c r="N34" s="375"/>
      <c r="O34" s="357"/>
      <c r="P34" s="357"/>
      <c r="Q34" s="357"/>
      <c r="R34" s="357"/>
      <c r="S34" s="357"/>
      <c r="T34" s="357"/>
      <c r="U34" s="378"/>
      <c r="V34" s="378"/>
      <c r="W34" s="378"/>
      <c r="X34" s="357"/>
      <c r="Y34" s="357"/>
      <c r="Z34" s="357"/>
      <c r="AA34" s="357"/>
    </row>
    <row r="35" spans="2:27" s="27" customFormat="1" ht="25.5" customHeight="1" x14ac:dyDescent="0.2">
      <c r="B35" s="375"/>
      <c r="C35" s="375"/>
      <c r="D35" s="375"/>
      <c r="E35" s="375"/>
      <c r="F35" s="375"/>
      <c r="G35" s="375"/>
      <c r="H35" s="375"/>
      <c r="I35" s="375"/>
      <c r="J35" s="375"/>
      <c r="K35" s="375"/>
      <c r="L35" s="375"/>
      <c r="M35" s="375"/>
      <c r="N35" s="375"/>
      <c r="O35" s="357"/>
      <c r="P35" s="357"/>
      <c r="Q35" s="357"/>
      <c r="R35" s="357"/>
      <c r="S35" s="357"/>
      <c r="T35" s="357"/>
      <c r="U35" s="378"/>
      <c r="V35" s="378"/>
      <c r="W35" s="378"/>
      <c r="X35" s="357"/>
      <c r="Y35" s="357"/>
      <c r="Z35" s="357"/>
      <c r="AA35" s="357"/>
    </row>
    <row r="36" spans="2:27" s="27" customFormat="1" ht="25.5" customHeight="1" x14ac:dyDescent="0.2">
      <c r="B36" s="375"/>
      <c r="C36" s="375"/>
      <c r="D36" s="375"/>
      <c r="E36" s="375"/>
      <c r="F36" s="375"/>
      <c r="G36" s="375"/>
      <c r="H36" s="375"/>
      <c r="I36" s="375"/>
      <c r="J36" s="375"/>
      <c r="K36" s="375"/>
      <c r="L36" s="375"/>
      <c r="M36" s="375"/>
      <c r="N36" s="375"/>
      <c r="O36" s="357"/>
      <c r="P36" s="357"/>
      <c r="Q36" s="357"/>
      <c r="R36" s="357"/>
      <c r="S36" s="357"/>
      <c r="T36" s="357"/>
      <c r="U36" s="378"/>
      <c r="V36" s="378"/>
      <c r="W36" s="378"/>
      <c r="X36" s="357"/>
      <c r="Y36" s="357"/>
      <c r="Z36" s="357"/>
      <c r="AA36" s="357"/>
    </row>
    <row r="37" spans="2:27" ht="19.5" customHeight="1" x14ac:dyDescent="0.2">
      <c r="B37" s="43" t="s">
        <v>579</v>
      </c>
    </row>
    <row r="38" spans="2:27" ht="14.25" customHeight="1" x14ac:dyDescent="0.2">
      <c r="B38" s="43" t="s">
        <v>610</v>
      </c>
    </row>
    <row r="39" spans="2:27" ht="12" customHeight="1" x14ac:dyDescent="0.2">
      <c r="B39" s="382" t="s">
        <v>27</v>
      </c>
      <c r="C39" s="383"/>
      <c r="D39" s="383"/>
      <c r="E39" s="383"/>
      <c r="F39" s="383"/>
      <c r="G39" s="383"/>
      <c r="H39" s="383"/>
      <c r="I39" s="384"/>
      <c r="J39" s="388" t="s">
        <v>532</v>
      </c>
      <c r="K39" s="389"/>
      <c r="L39" s="389"/>
      <c r="M39" s="389"/>
      <c r="N39" s="389"/>
      <c r="O39" s="389"/>
      <c r="P39" s="389"/>
      <c r="Q39" s="389"/>
      <c r="R39" s="389"/>
      <c r="S39" s="389"/>
      <c r="T39" s="389"/>
      <c r="U39" s="389"/>
      <c r="V39" s="389"/>
      <c r="W39" s="389"/>
      <c r="X39" s="389"/>
      <c r="Y39" s="389"/>
      <c r="Z39" s="389"/>
      <c r="AA39" s="390"/>
    </row>
    <row r="40" spans="2:27" ht="12" customHeight="1" x14ac:dyDescent="0.2">
      <c r="B40" s="498"/>
      <c r="C40" s="499"/>
      <c r="D40" s="499"/>
      <c r="E40" s="499"/>
      <c r="F40" s="499"/>
      <c r="G40" s="499"/>
      <c r="H40" s="499"/>
      <c r="I40" s="500"/>
      <c r="J40" s="388" t="s">
        <v>36</v>
      </c>
      <c r="K40" s="389"/>
      <c r="L40" s="389"/>
      <c r="M40" s="389"/>
      <c r="N40" s="389"/>
      <c r="O40" s="390"/>
      <c r="P40" s="382" t="s">
        <v>119</v>
      </c>
      <c r="Q40" s="383"/>
      <c r="R40" s="384"/>
      <c r="S40" s="388" t="s">
        <v>120</v>
      </c>
      <c r="T40" s="389"/>
      <c r="U40" s="389"/>
      <c r="V40" s="389"/>
      <c r="W40" s="389"/>
      <c r="X40" s="389"/>
      <c r="Y40" s="389"/>
      <c r="Z40" s="389"/>
      <c r="AA40" s="390"/>
    </row>
    <row r="41" spans="2:27" ht="12" customHeight="1" x14ac:dyDescent="0.2">
      <c r="B41" s="385"/>
      <c r="C41" s="386"/>
      <c r="D41" s="386"/>
      <c r="E41" s="386"/>
      <c r="F41" s="386"/>
      <c r="G41" s="386"/>
      <c r="H41" s="386"/>
      <c r="I41" s="387"/>
      <c r="J41" s="382" t="s">
        <v>27</v>
      </c>
      <c r="K41" s="384"/>
      <c r="L41" s="391" t="s">
        <v>121</v>
      </c>
      <c r="M41" s="392"/>
      <c r="N41" s="391" t="s">
        <v>122</v>
      </c>
      <c r="O41" s="392"/>
      <c r="P41" s="385"/>
      <c r="Q41" s="386"/>
      <c r="R41" s="387"/>
      <c r="S41" s="393" t="s">
        <v>123</v>
      </c>
      <c r="T41" s="394"/>
      <c r="U41" s="394"/>
      <c r="V41" s="394"/>
      <c r="W41" s="395"/>
      <c r="X41" s="391" t="s">
        <v>124</v>
      </c>
      <c r="Y41" s="502"/>
      <c r="Z41" s="502"/>
      <c r="AA41" s="392"/>
    </row>
    <row r="42" spans="2:27" ht="12" customHeight="1" x14ac:dyDescent="0.2">
      <c r="B42" s="440" t="s">
        <v>418</v>
      </c>
      <c r="C42" s="441"/>
      <c r="D42" s="441"/>
      <c r="E42" s="441"/>
      <c r="F42" s="441"/>
      <c r="G42" s="441"/>
      <c r="H42" s="441"/>
      <c r="I42" s="442"/>
      <c r="J42" s="385"/>
      <c r="K42" s="387"/>
      <c r="L42" s="503" t="s">
        <v>38</v>
      </c>
      <c r="M42" s="504"/>
      <c r="N42" s="503" t="s">
        <v>38</v>
      </c>
      <c r="O42" s="504"/>
      <c r="P42" s="388" t="s">
        <v>125</v>
      </c>
      <c r="Q42" s="389"/>
      <c r="R42" s="390"/>
      <c r="S42" s="396"/>
      <c r="T42" s="397"/>
      <c r="U42" s="397"/>
      <c r="V42" s="397"/>
      <c r="W42" s="398"/>
      <c r="X42" s="391" t="s">
        <v>126</v>
      </c>
      <c r="Y42" s="502"/>
      <c r="Z42" s="502"/>
      <c r="AA42" s="392"/>
    </row>
    <row r="43" spans="2:27" ht="12" customHeight="1" x14ac:dyDescent="0.2">
      <c r="B43" s="154"/>
      <c r="C43" s="316" t="s">
        <v>9</v>
      </c>
      <c r="D43" s="317"/>
      <c r="E43" s="317"/>
      <c r="F43" s="317"/>
      <c r="G43" s="317"/>
      <c r="H43" s="317"/>
      <c r="I43" s="318"/>
      <c r="J43" s="322" t="s">
        <v>127</v>
      </c>
      <c r="K43" s="323"/>
      <c r="L43" s="290"/>
      <c r="M43" s="291"/>
      <c r="N43" s="290"/>
      <c r="O43" s="291"/>
      <c r="P43" s="292" t="str">
        <f>+IFERROR(N43/L43,"")</f>
        <v/>
      </c>
      <c r="Q43" s="293"/>
      <c r="R43" s="294"/>
      <c r="S43" s="295">
        <f>X43+X44</f>
        <v>0</v>
      </c>
      <c r="T43" s="296"/>
      <c r="U43" s="296"/>
      <c r="V43" s="296"/>
      <c r="W43" s="297"/>
      <c r="X43" s="301"/>
      <c r="Y43" s="302"/>
      <c r="Z43" s="302"/>
      <c r="AA43" s="303"/>
    </row>
    <row r="44" spans="2:27" ht="12" customHeight="1" x14ac:dyDescent="0.2">
      <c r="B44" s="154"/>
      <c r="C44" s="319"/>
      <c r="D44" s="320"/>
      <c r="E44" s="320"/>
      <c r="F44" s="320"/>
      <c r="G44" s="320"/>
      <c r="H44" s="320"/>
      <c r="I44" s="321"/>
      <c r="J44" s="304" t="s">
        <v>128</v>
      </c>
      <c r="K44" s="305"/>
      <c r="L44" s="306"/>
      <c r="M44" s="307"/>
      <c r="N44" s="308"/>
      <c r="O44" s="309"/>
      <c r="P44" s="310"/>
      <c r="Q44" s="311"/>
      <c r="R44" s="312"/>
      <c r="S44" s="298"/>
      <c r="T44" s="299"/>
      <c r="U44" s="299"/>
      <c r="V44" s="299"/>
      <c r="W44" s="300"/>
      <c r="X44" s="313"/>
      <c r="Y44" s="314"/>
      <c r="Z44" s="314"/>
      <c r="AA44" s="315"/>
    </row>
    <row r="45" spans="2:27" ht="12" customHeight="1" x14ac:dyDescent="0.2">
      <c r="B45" s="154"/>
      <c r="C45" s="316" t="s">
        <v>422</v>
      </c>
      <c r="D45" s="317"/>
      <c r="E45" s="317"/>
      <c r="F45" s="317"/>
      <c r="G45" s="317"/>
      <c r="H45" s="317"/>
      <c r="I45" s="318"/>
      <c r="J45" s="322" t="s">
        <v>127</v>
      </c>
      <c r="K45" s="323"/>
      <c r="L45" s="290"/>
      <c r="M45" s="291"/>
      <c r="N45" s="290"/>
      <c r="O45" s="291"/>
      <c r="P45" s="292" t="str">
        <f>+IFERROR(N45/L45,"")</f>
        <v/>
      </c>
      <c r="Q45" s="293"/>
      <c r="R45" s="294"/>
      <c r="S45" s="295">
        <f>X45+X46</f>
        <v>0</v>
      </c>
      <c r="T45" s="296"/>
      <c r="U45" s="296"/>
      <c r="V45" s="296"/>
      <c r="W45" s="297"/>
      <c r="X45" s="301"/>
      <c r="Y45" s="302"/>
      <c r="Z45" s="302"/>
      <c r="AA45" s="303"/>
    </row>
    <row r="46" spans="2:27" ht="12" customHeight="1" x14ac:dyDescent="0.2">
      <c r="B46" s="154"/>
      <c r="C46" s="319"/>
      <c r="D46" s="320"/>
      <c r="E46" s="320"/>
      <c r="F46" s="320"/>
      <c r="G46" s="320"/>
      <c r="H46" s="320"/>
      <c r="I46" s="321"/>
      <c r="J46" s="304" t="s">
        <v>128</v>
      </c>
      <c r="K46" s="305"/>
      <c r="L46" s="306"/>
      <c r="M46" s="307"/>
      <c r="N46" s="308"/>
      <c r="O46" s="309"/>
      <c r="P46" s="310"/>
      <c r="Q46" s="311"/>
      <c r="R46" s="312"/>
      <c r="S46" s="298"/>
      <c r="T46" s="299"/>
      <c r="U46" s="299"/>
      <c r="V46" s="299"/>
      <c r="W46" s="300"/>
      <c r="X46" s="313"/>
      <c r="Y46" s="314"/>
      <c r="Z46" s="314"/>
      <c r="AA46" s="315"/>
    </row>
    <row r="47" spans="2:27" ht="12" customHeight="1" x14ac:dyDescent="0.2">
      <c r="B47" s="154"/>
      <c r="C47" s="316" t="s">
        <v>580</v>
      </c>
      <c r="D47" s="317"/>
      <c r="E47" s="317"/>
      <c r="F47" s="317"/>
      <c r="G47" s="317"/>
      <c r="H47" s="317"/>
      <c r="I47" s="318"/>
      <c r="J47" s="322" t="s">
        <v>127</v>
      </c>
      <c r="K47" s="323"/>
      <c r="L47" s="290"/>
      <c r="M47" s="291"/>
      <c r="N47" s="290"/>
      <c r="O47" s="291"/>
      <c r="P47" s="292" t="str">
        <f>+IFERROR(N47/L47,"")</f>
        <v/>
      </c>
      <c r="Q47" s="293"/>
      <c r="R47" s="294"/>
      <c r="S47" s="295">
        <f>X47+X48</f>
        <v>0</v>
      </c>
      <c r="T47" s="296"/>
      <c r="U47" s="296"/>
      <c r="V47" s="296"/>
      <c r="W47" s="297"/>
      <c r="X47" s="301"/>
      <c r="Y47" s="302"/>
      <c r="Z47" s="302"/>
      <c r="AA47" s="303"/>
    </row>
    <row r="48" spans="2:27" ht="12" customHeight="1" x14ac:dyDescent="0.2">
      <c r="B48" s="154"/>
      <c r="C48" s="319"/>
      <c r="D48" s="320"/>
      <c r="E48" s="320"/>
      <c r="F48" s="320"/>
      <c r="G48" s="320"/>
      <c r="H48" s="320"/>
      <c r="I48" s="321"/>
      <c r="J48" s="304" t="s">
        <v>128</v>
      </c>
      <c r="K48" s="305"/>
      <c r="L48" s="306"/>
      <c r="M48" s="307"/>
      <c r="N48" s="308"/>
      <c r="O48" s="309"/>
      <c r="P48" s="310"/>
      <c r="Q48" s="311"/>
      <c r="R48" s="312"/>
      <c r="S48" s="298"/>
      <c r="T48" s="299"/>
      <c r="U48" s="299"/>
      <c r="V48" s="299"/>
      <c r="W48" s="300"/>
      <c r="X48" s="313"/>
      <c r="Y48" s="314"/>
      <c r="Z48" s="314"/>
      <c r="AA48" s="315"/>
    </row>
    <row r="49" spans="2:27" ht="12" customHeight="1" x14ac:dyDescent="0.2">
      <c r="B49" s="154"/>
      <c r="C49" s="316" t="s">
        <v>581</v>
      </c>
      <c r="D49" s="317"/>
      <c r="E49" s="317"/>
      <c r="F49" s="317"/>
      <c r="G49" s="317"/>
      <c r="H49" s="317"/>
      <c r="I49" s="318"/>
      <c r="J49" s="322" t="s">
        <v>127</v>
      </c>
      <c r="K49" s="323"/>
      <c r="L49" s="290"/>
      <c r="M49" s="291"/>
      <c r="N49" s="290"/>
      <c r="O49" s="291"/>
      <c r="P49" s="292" t="str">
        <f>+IFERROR(N49/L49,"")</f>
        <v/>
      </c>
      <c r="Q49" s="293"/>
      <c r="R49" s="294"/>
      <c r="S49" s="295">
        <f>X49+X50</f>
        <v>0</v>
      </c>
      <c r="T49" s="296"/>
      <c r="U49" s="296"/>
      <c r="V49" s="296"/>
      <c r="W49" s="297"/>
      <c r="X49" s="301"/>
      <c r="Y49" s="302"/>
      <c r="Z49" s="302"/>
      <c r="AA49" s="303"/>
    </row>
    <row r="50" spans="2:27" ht="12" customHeight="1" x14ac:dyDescent="0.2">
      <c r="B50" s="154"/>
      <c r="C50" s="319"/>
      <c r="D50" s="320"/>
      <c r="E50" s="320"/>
      <c r="F50" s="320"/>
      <c r="G50" s="320"/>
      <c r="H50" s="320"/>
      <c r="I50" s="321"/>
      <c r="J50" s="304" t="s">
        <v>128</v>
      </c>
      <c r="K50" s="305"/>
      <c r="L50" s="306"/>
      <c r="M50" s="307"/>
      <c r="N50" s="308"/>
      <c r="O50" s="309"/>
      <c r="P50" s="310"/>
      <c r="Q50" s="311"/>
      <c r="R50" s="312"/>
      <c r="S50" s="298"/>
      <c r="T50" s="299"/>
      <c r="U50" s="299"/>
      <c r="V50" s="299"/>
      <c r="W50" s="300"/>
      <c r="X50" s="313"/>
      <c r="Y50" s="314"/>
      <c r="Z50" s="314"/>
      <c r="AA50" s="315"/>
    </row>
    <row r="51" spans="2:27" ht="12" customHeight="1" x14ac:dyDescent="0.2">
      <c r="B51" s="154"/>
      <c r="C51" s="316" t="s">
        <v>10</v>
      </c>
      <c r="D51" s="317"/>
      <c r="E51" s="317"/>
      <c r="F51" s="317"/>
      <c r="G51" s="317"/>
      <c r="H51" s="317"/>
      <c r="I51" s="318"/>
      <c r="J51" s="322" t="s">
        <v>127</v>
      </c>
      <c r="K51" s="323"/>
      <c r="L51" s="290"/>
      <c r="M51" s="291"/>
      <c r="N51" s="290"/>
      <c r="O51" s="291"/>
      <c r="P51" s="292" t="str">
        <f>+IFERROR(N51/L51,"")</f>
        <v/>
      </c>
      <c r="Q51" s="293"/>
      <c r="R51" s="294"/>
      <c r="S51" s="295">
        <f>X51+X52</f>
        <v>0</v>
      </c>
      <c r="T51" s="296"/>
      <c r="U51" s="296"/>
      <c r="V51" s="296"/>
      <c r="W51" s="297"/>
      <c r="X51" s="301"/>
      <c r="Y51" s="302"/>
      <c r="Z51" s="302"/>
      <c r="AA51" s="303"/>
    </row>
    <row r="52" spans="2:27" ht="12" customHeight="1" x14ac:dyDescent="0.2">
      <c r="B52" s="154"/>
      <c r="C52" s="319"/>
      <c r="D52" s="320"/>
      <c r="E52" s="320"/>
      <c r="F52" s="320"/>
      <c r="G52" s="320"/>
      <c r="H52" s="320"/>
      <c r="I52" s="321"/>
      <c r="J52" s="304" t="s">
        <v>128</v>
      </c>
      <c r="K52" s="305"/>
      <c r="L52" s="306"/>
      <c r="M52" s="307"/>
      <c r="N52" s="308"/>
      <c r="O52" s="309"/>
      <c r="P52" s="310"/>
      <c r="Q52" s="311"/>
      <c r="R52" s="312"/>
      <c r="S52" s="298"/>
      <c r="T52" s="299"/>
      <c r="U52" s="299"/>
      <c r="V52" s="299"/>
      <c r="W52" s="300"/>
      <c r="X52" s="313"/>
      <c r="Y52" s="314"/>
      <c r="Z52" s="314"/>
      <c r="AA52" s="315"/>
    </row>
    <row r="53" spans="2:27" ht="12" customHeight="1" x14ac:dyDescent="0.2">
      <c r="B53" s="154"/>
      <c r="C53" s="316" t="s">
        <v>11</v>
      </c>
      <c r="D53" s="317"/>
      <c r="E53" s="317"/>
      <c r="F53" s="317"/>
      <c r="G53" s="317"/>
      <c r="H53" s="317"/>
      <c r="I53" s="318"/>
      <c r="J53" s="322" t="s">
        <v>127</v>
      </c>
      <c r="K53" s="323"/>
      <c r="L53" s="290"/>
      <c r="M53" s="291"/>
      <c r="N53" s="290"/>
      <c r="O53" s="291"/>
      <c r="P53" s="292" t="str">
        <f>+IFERROR(N53/L53,"")</f>
        <v/>
      </c>
      <c r="Q53" s="293"/>
      <c r="R53" s="294"/>
      <c r="S53" s="295">
        <f>X53+X54</f>
        <v>0</v>
      </c>
      <c r="T53" s="296"/>
      <c r="U53" s="296"/>
      <c r="V53" s="296"/>
      <c r="W53" s="297"/>
      <c r="X53" s="301"/>
      <c r="Y53" s="302"/>
      <c r="Z53" s="302"/>
      <c r="AA53" s="303"/>
    </row>
    <row r="54" spans="2:27" ht="12" customHeight="1" x14ac:dyDescent="0.2">
      <c r="B54" s="154"/>
      <c r="C54" s="319"/>
      <c r="D54" s="320"/>
      <c r="E54" s="320"/>
      <c r="F54" s="320"/>
      <c r="G54" s="320"/>
      <c r="H54" s="320"/>
      <c r="I54" s="321"/>
      <c r="J54" s="304" t="s">
        <v>128</v>
      </c>
      <c r="K54" s="305"/>
      <c r="L54" s="306"/>
      <c r="M54" s="307"/>
      <c r="N54" s="308"/>
      <c r="O54" s="309"/>
      <c r="P54" s="310"/>
      <c r="Q54" s="311"/>
      <c r="R54" s="312"/>
      <c r="S54" s="298"/>
      <c r="T54" s="299"/>
      <c r="U54" s="299"/>
      <c r="V54" s="299"/>
      <c r="W54" s="300"/>
      <c r="X54" s="313"/>
      <c r="Y54" s="314"/>
      <c r="Z54" s="314"/>
      <c r="AA54" s="315"/>
    </row>
    <row r="55" spans="2:27" ht="12" customHeight="1" x14ac:dyDescent="0.2">
      <c r="B55" s="154"/>
      <c r="C55" s="316" t="s">
        <v>12</v>
      </c>
      <c r="D55" s="317"/>
      <c r="E55" s="317"/>
      <c r="F55" s="317"/>
      <c r="G55" s="317"/>
      <c r="H55" s="317"/>
      <c r="I55" s="318"/>
      <c r="J55" s="322" t="s">
        <v>127</v>
      </c>
      <c r="K55" s="323"/>
      <c r="L55" s="290"/>
      <c r="M55" s="291"/>
      <c r="N55" s="290"/>
      <c r="O55" s="291"/>
      <c r="P55" s="292" t="str">
        <f>+IFERROR(N55/L55,"")</f>
        <v/>
      </c>
      <c r="Q55" s="293"/>
      <c r="R55" s="294"/>
      <c r="S55" s="295">
        <f>X55+X56</f>
        <v>0</v>
      </c>
      <c r="T55" s="296"/>
      <c r="U55" s="296"/>
      <c r="V55" s="296"/>
      <c r="W55" s="297"/>
      <c r="X55" s="301"/>
      <c r="Y55" s="302"/>
      <c r="Z55" s="302"/>
      <c r="AA55" s="303"/>
    </row>
    <row r="56" spans="2:27" ht="12" customHeight="1" x14ac:dyDescent="0.2">
      <c r="B56" s="154"/>
      <c r="C56" s="319"/>
      <c r="D56" s="320"/>
      <c r="E56" s="320"/>
      <c r="F56" s="320"/>
      <c r="G56" s="320"/>
      <c r="H56" s="320"/>
      <c r="I56" s="321"/>
      <c r="J56" s="304" t="s">
        <v>128</v>
      </c>
      <c r="K56" s="305"/>
      <c r="L56" s="306"/>
      <c r="M56" s="307"/>
      <c r="N56" s="308"/>
      <c r="O56" s="309"/>
      <c r="P56" s="310"/>
      <c r="Q56" s="311"/>
      <c r="R56" s="312"/>
      <c r="S56" s="298"/>
      <c r="T56" s="299"/>
      <c r="U56" s="299"/>
      <c r="V56" s="299"/>
      <c r="W56" s="300"/>
      <c r="X56" s="313"/>
      <c r="Y56" s="314"/>
      <c r="Z56" s="314"/>
      <c r="AA56" s="315"/>
    </row>
    <row r="57" spans="2:27" ht="12" customHeight="1" x14ac:dyDescent="0.2">
      <c r="B57" s="154"/>
      <c r="C57" s="316" t="s">
        <v>129</v>
      </c>
      <c r="D57" s="317"/>
      <c r="E57" s="317"/>
      <c r="F57" s="317"/>
      <c r="G57" s="317"/>
      <c r="H57" s="317"/>
      <c r="I57" s="318"/>
      <c r="J57" s="322" t="s">
        <v>127</v>
      </c>
      <c r="K57" s="323"/>
      <c r="L57" s="290"/>
      <c r="M57" s="291"/>
      <c r="N57" s="290"/>
      <c r="O57" s="291"/>
      <c r="P57" s="292" t="str">
        <f>+IFERROR(N57/L57,"")</f>
        <v/>
      </c>
      <c r="Q57" s="293"/>
      <c r="R57" s="294"/>
      <c r="S57" s="295">
        <f>X57+X58</f>
        <v>0</v>
      </c>
      <c r="T57" s="296"/>
      <c r="U57" s="296"/>
      <c r="V57" s="296"/>
      <c r="W57" s="297"/>
      <c r="X57" s="301"/>
      <c r="Y57" s="302"/>
      <c r="Z57" s="302"/>
      <c r="AA57" s="303"/>
    </row>
    <row r="58" spans="2:27" ht="12" customHeight="1" x14ac:dyDescent="0.2">
      <c r="B58" s="154"/>
      <c r="C58" s="319"/>
      <c r="D58" s="320"/>
      <c r="E58" s="320"/>
      <c r="F58" s="320"/>
      <c r="G58" s="320"/>
      <c r="H58" s="320"/>
      <c r="I58" s="321"/>
      <c r="J58" s="304" t="s">
        <v>128</v>
      </c>
      <c r="K58" s="305"/>
      <c r="L58" s="306"/>
      <c r="M58" s="307"/>
      <c r="N58" s="308"/>
      <c r="O58" s="309"/>
      <c r="P58" s="310"/>
      <c r="Q58" s="311"/>
      <c r="R58" s="312"/>
      <c r="S58" s="298"/>
      <c r="T58" s="299"/>
      <c r="U58" s="299"/>
      <c r="V58" s="299"/>
      <c r="W58" s="300"/>
      <c r="X58" s="313"/>
      <c r="Y58" s="314"/>
      <c r="Z58" s="314"/>
      <c r="AA58" s="315"/>
    </row>
    <row r="59" spans="2:27" ht="12" customHeight="1" x14ac:dyDescent="0.2">
      <c r="B59" s="154"/>
      <c r="C59" s="316" t="s">
        <v>413</v>
      </c>
      <c r="D59" s="317"/>
      <c r="E59" s="317"/>
      <c r="F59" s="317"/>
      <c r="G59" s="317"/>
      <c r="H59" s="317"/>
      <c r="I59" s="318"/>
      <c r="J59" s="322" t="s">
        <v>127</v>
      </c>
      <c r="K59" s="323"/>
      <c r="L59" s="290"/>
      <c r="M59" s="291"/>
      <c r="N59" s="290"/>
      <c r="O59" s="291"/>
      <c r="P59" s="292" t="str">
        <f>+IFERROR(N59/L59,"")</f>
        <v/>
      </c>
      <c r="Q59" s="293"/>
      <c r="R59" s="294"/>
      <c r="S59" s="295">
        <f>X59+X60</f>
        <v>0</v>
      </c>
      <c r="T59" s="296"/>
      <c r="U59" s="296"/>
      <c r="V59" s="296"/>
      <c r="W59" s="297"/>
      <c r="X59" s="301"/>
      <c r="Y59" s="302"/>
      <c r="Z59" s="302"/>
      <c r="AA59" s="303"/>
    </row>
    <row r="60" spans="2:27" ht="12" customHeight="1" x14ac:dyDescent="0.2">
      <c r="B60" s="154"/>
      <c r="C60" s="319"/>
      <c r="D60" s="320"/>
      <c r="E60" s="320"/>
      <c r="F60" s="320"/>
      <c r="G60" s="320"/>
      <c r="H60" s="320"/>
      <c r="I60" s="321"/>
      <c r="J60" s="304" t="s">
        <v>128</v>
      </c>
      <c r="K60" s="305"/>
      <c r="L60" s="306"/>
      <c r="M60" s="307"/>
      <c r="N60" s="308"/>
      <c r="O60" s="309"/>
      <c r="P60" s="310"/>
      <c r="Q60" s="311"/>
      <c r="R60" s="312"/>
      <c r="S60" s="298"/>
      <c r="T60" s="299"/>
      <c r="U60" s="299"/>
      <c r="V60" s="299"/>
      <c r="W60" s="300"/>
      <c r="X60" s="313"/>
      <c r="Y60" s="314"/>
      <c r="Z60" s="314"/>
      <c r="AA60" s="315"/>
    </row>
    <row r="61" spans="2:27" ht="12" customHeight="1" x14ac:dyDescent="0.2">
      <c r="B61" s="154"/>
      <c r="C61" s="316" t="s">
        <v>414</v>
      </c>
      <c r="D61" s="317"/>
      <c r="E61" s="317"/>
      <c r="F61" s="317"/>
      <c r="G61" s="317"/>
      <c r="H61" s="317"/>
      <c r="I61" s="318"/>
      <c r="J61" s="322" t="s">
        <v>127</v>
      </c>
      <c r="K61" s="323"/>
      <c r="L61" s="290"/>
      <c r="M61" s="291"/>
      <c r="N61" s="290"/>
      <c r="O61" s="291"/>
      <c r="P61" s="292" t="str">
        <f>+IFERROR(N61/L61,"")</f>
        <v/>
      </c>
      <c r="Q61" s="293"/>
      <c r="R61" s="294"/>
      <c r="S61" s="295">
        <f>X61+X62</f>
        <v>0</v>
      </c>
      <c r="T61" s="296"/>
      <c r="U61" s="296"/>
      <c r="V61" s="296"/>
      <c r="W61" s="297"/>
      <c r="X61" s="301"/>
      <c r="Y61" s="302"/>
      <c r="Z61" s="302"/>
      <c r="AA61" s="303"/>
    </row>
    <row r="62" spans="2:27" ht="12" customHeight="1" x14ac:dyDescent="0.2">
      <c r="B62" s="154"/>
      <c r="C62" s="319"/>
      <c r="D62" s="320"/>
      <c r="E62" s="320"/>
      <c r="F62" s="320"/>
      <c r="G62" s="320"/>
      <c r="H62" s="320"/>
      <c r="I62" s="321"/>
      <c r="J62" s="304" t="s">
        <v>128</v>
      </c>
      <c r="K62" s="305"/>
      <c r="L62" s="306"/>
      <c r="M62" s="307"/>
      <c r="N62" s="308"/>
      <c r="O62" s="309"/>
      <c r="P62" s="310"/>
      <c r="Q62" s="311"/>
      <c r="R62" s="312"/>
      <c r="S62" s="298"/>
      <c r="T62" s="299"/>
      <c r="U62" s="299"/>
      <c r="V62" s="299"/>
      <c r="W62" s="300"/>
      <c r="X62" s="313"/>
      <c r="Y62" s="314"/>
      <c r="Z62" s="314"/>
      <c r="AA62" s="315"/>
    </row>
    <row r="63" spans="2:27" ht="12" customHeight="1" x14ac:dyDescent="0.2">
      <c r="B63" s="154"/>
      <c r="C63" s="316" t="s">
        <v>456</v>
      </c>
      <c r="D63" s="317"/>
      <c r="E63" s="317"/>
      <c r="F63" s="317"/>
      <c r="G63" s="317"/>
      <c r="H63" s="317"/>
      <c r="I63" s="318"/>
      <c r="J63" s="322" t="s">
        <v>127</v>
      </c>
      <c r="K63" s="323"/>
      <c r="L63" s="290"/>
      <c r="M63" s="291"/>
      <c r="N63" s="290"/>
      <c r="O63" s="291"/>
      <c r="P63" s="292" t="str">
        <f>+IFERROR(N63/L63,"")</f>
        <v/>
      </c>
      <c r="Q63" s="293"/>
      <c r="R63" s="294"/>
      <c r="S63" s="295">
        <f>X63+X64</f>
        <v>0</v>
      </c>
      <c r="T63" s="296"/>
      <c r="U63" s="296"/>
      <c r="V63" s="296"/>
      <c r="W63" s="297"/>
      <c r="X63" s="301"/>
      <c r="Y63" s="302"/>
      <c r="Z63" s="302"/>
      <c r="AA63" s="303"/>
    </row>
    <row r="64" spans="2:27" ht="12" customHeight="1" x14ac:dyDescent="0.2">
      <c r="B64" s="154"/>
      <c r="C64" s="319"/>
      <c r="D64" s="320"/>
      <c r="E64" s="320"/>
      <c r="F64" s="320"/>
      <c r="G64" s="320"/>
      <c r="H64" s="320"/>
      <c r="I64" s="321"/>
      <c r="J64" s="304" t="s">
        <v>128</v>
      </c>
      <c r="K64" s="305"/>
      <c r="L64" s="306"/>
      <c r="M64" s="307"/>
      <c r="N64" s="308"/>
      <c r="O64" s="309"/>
      <c r="P64" s="310"/>
      <c r="Q64" s="311"/>
      <c r="R64" s="312"/>
      <c r="S64" s="298"/>
      <c r="T64" s="299"/>
      <c r="U64" s="299"/>
      <c r="V64" s="299"/>
      <c r="W64" s="300"/>
      <c r="X64" s="313"/>
      <c r="Y64" s="314"/>
      <c r="Z64" s="314"/>
      <c r="AA64" s="315"/>
    </row>
    <row r="65" spans="2:27" ht="12" customHeight="1" x14ac:dyDescent="0.2">
      <c r="B65" s="154"/>
      <c r="C65" s="316" t="s">
        <v>13</v>
      </c>
      <c r="D65" s="317"/>
      <c r="E65" s="317"/>
      <c r="F65" s="317"/>
      <c r="G65" s="317"/>
      <c r="H65" s="317"/>
      <c r="I65" s="318"/>
      <c r="J65" s="322" t="s">
        <v>127</v>
      </c>
      <c r="K65" s="323"/>
      <c r="L65" s="505"/>
      <c r="M65" s="506"/>
      <c r="N65" s="505"/>
      <c r="O65" s="506"/>
      <c r="P65" s="507" t="str">
        <f>+IFERROR(N65/L65,"")</f>
        <v/>
      </c>
      <c r="Q65" s="508"/>
      <c r="R65" s="509"/>
      <c r="S65" s="295">
        <f>X65+X66</f>
        <v>0</v>
      </c>
      <c r="T65" s="296"/>
      <c r="U65" s="296"/>
      <c r="V65" s="296"/>
      <c r="W65" s="297"/>
      <c r="X65" s="301"/>
      <c r="Y65" s="302"/>
      <c r="Z65" s="302"/>
      <c r="AA65" s="303"/>
    </row>
    <row r="66" spans="2:27" ht="12" customHeight="1" x14ac:dyDescent="0.2">
      <c r="B66" s="154"/>
      <c r="C66" s="319"/>
      <c r="D66" s="320"/>
      <c r="E66" s="320"/>
      <c r="F66" s="320"/>
      <c r="G66" s="320"/>
      <c r="H66" s="320"/>
      <c r="I66" s="321"/>
      <c r="J66" s="304" t="s">
        <v>128</v>
      </c>
      <c r="K66" s="305"/>
      <c r="L66" s="510"/>
      <c r="M66" s="511"/>
      <c r="N66" s="308"/>
      <c r="O66" s="309"/>
      <c r="P66" s="310"/>
      <c r="Q66" s="311"/>
      <c r="R66" s="312"/>
      <c r="S66" s="298"/>
      <c r="T66" s="299"/>
      <c r="U66" s="299"/>
      <c r="V66" s="299"/>
      <c r="W66" s="300"/>
      <c r="X66" s="313"/>
      <c r="Y66" s="314"/>
      <c r="Z66" s="314"/>
      <c r="AA66" s="315"/>
    </row>
    <row r="67" spans="2:27" ht="12" customHeight="1" x14ac:dyDescent="0.2">
      <c r="B67" s="154"/>
      <c r="C67" s="316" t="s">
        <v>14</v>
      </c>
      <c r="D67" s="317"/>
      <c r="E67" s="317"/>
      <c r="F67" s="317"/>
      <c r="G67" s="317"/>
      <c r="H67" s="317"/>
      <c r="I67" s="318"/>
      <c r="J67" s="322" t="s">
        <v>127</v>
      </c>
      <c r="K67" s="323"/>
      <c r="L67" s="505"/>
      <c r="M67" s="506"/>
      <c r="N67" s="505"/>
      <c r="O67" s="506"/>
      <c r="P67" s="507" t="str">
        <f>+IFERROR(N67/L67,"")</f>
        <v/>
      </c>
      <c r="Q67" s="508"/>
      <c r="R67" s="509"/>
      <c r="S67" s="295">
        <f>X67+X68</f>
        <v>0</v>
      </c>
      <c r="T67" s="296"/>
      <c r="U67" s="296"/>
      <c r="V67" s="296"/>
      <c r="W67" s="297"/>
      <c r="X67" s="301"/>
      <c r="Y67" s="302"/>
      <c r="Z67" s="302"/>
      <c r="AA67" s="303"/>
    </row>
    <row r="68" spans="2:27" ht="12" customHeight="1" x14ac:dyDescent="0.2">
      <c r="B68" s="154"/>
      <c r="C68" s="319"/>
      <c r="D68" s="320"/>
      <c r="E68" s="320"/>
      <c r="F68" s="320"/>
      <c r="G68" s="320"/>
      <c r="H68" s="320"/>
      <c r="I68" s="321"/>
      <c r="J68" s="304" t="s">
        <v>128</v>
      </c>
      <c r="K68" s="305"/>
      <c r="L68" s="306"/>
      <c r="M68" s="307"/>
      <c r="N68" s="308"/>
      <c r="O68" s="309"/>
      <c r="P68" s="310"/>
      <c r="Q68" s="311"/>
      <c r="R68" s="312"/>
      <c r="S68" s="298"/>
      <c r="T68" s="299"/>
      <c r="U68" s="299"/>
      <c r="V68" s="299"/>
      <c r="W68" s="300"/>
      <c r="X68" s="313"/>
      <c r="Y68" s="314"/>
      <c r="Z68" s="314"/>
      <c r="AA68" s="315"/>
    </row>
    <row r="69" spans="2:27" ht="12" customHeight="1" x14ac:dyDescent="0.2">
      <c r="B69" s="154"/>
      <c r="C69" s="316" t="s">
        <v>76</v>
      </c>
      <c r="D69" s="317"/>
      <c r="E69" s="317"/>
      <c r="F69" s="317"/>
      <c r="G69" s="317"/>
      <c r="H69" s="317"/>
      <c r="I69" s="318"/>
      <c r="J69" s="322" t="s">
        <v>127</v>
      </c>
      <c r="K69" s="323"/>
      <c r="L69" s="290"/>
      <c r="M69" s="291"/>
      <c r="N69" s="290"/>
      <c r="O69" s="291"/>
      <c r="P69" s="292" t="str">
        <f>+IFERROR(N69/L69,"")</f>
        <v/>
      </c>
      <c r="Q69" s="293"/>
      <c r="R69" s="294"/>
      <c r="S69" s="295">
        <f>X69+X70</f>
        <v>0</v>
      </c>
      <c r="T69" s="296"/>
      <c r="U69" s="296"/>
      <c r="V69" s="296"/>
      <c r="W69" s="297"/>
      <c r="X69" s="301"/>
      <c r="Y69" s="302"/>
      <c r="Z69" s="302"/>
      <c r="AA69" s="303"/>
    </row>
    <row r="70" spans="2:27" ht="12" customHeight="1" x14ac:dyDescent="0.2">
      <c r="B70" s="154"/>
      <c r="C70" s="319"/>
      <c r="D70" s="320"/>
      <c r="E70" s="320"/>
      <c r="F70" s="320"/>
      <c r="G70" s="320"/>
      <c r="H70" s="320"/>
      <c r="I70" s="321"/>
      <c r="J70" s="304" t="s">
        <v>128</v>
      </c>
      <c r="K70" s="305"/>
      <c r="L70" s="306"/>
      <c r="M70" s="307"/>
      <c r="N70" s="308"/>
      <c r="O70" s="309"/>
      <c r="P70" s="310"/>
      <c r="Q70" s="311"/>
      <c r="R70" s="312"/>
      <c r="S70" s="298"/>
      <c r="T70" s="299"/>
      <c r="U70" s="299"/>
      <c r="V70" s="299"/>
      <c r="W70" s="300"/>
      <c r="X70" s="313"/>
      <c r="Y70" s="314"/>
      <c r="Z70" s="314"/>
      <c r="AA70" s="315"/>
    </row>
    <row r="71" spans="2:27" ht="12" customHeight="1" x14ac:dyDescent="0.2">
      <c r="B71" s="154"/>
      <c r="C71" s="316" t="s">
        <v>130</v>
      </c>
      <c r="D71" s="317"/>
      <c r="E71" s="317"/>
      <c r="F71" s="317"/>
      <c r="G71" s="317"/>
      <c r="H71" s="317"/>
      <c r="I71" s="318"/>
      <c r="J71" s="322" t="s">
        <v>127</v>
      </c>
      <c r="K71" s="323"/>
      <c r="L71" s="290"/>
      <c r="M71" s="291"/>
      <c r="N71" s="290"/>
      <c r="O71" s="291"/>
      <c r="P71" s="292" t="str">
        <f>+IFERROR(N71/L71,"")</f>
        <v/>
      </c>
      <c r="Q71" s="293"/>
      <c r="R71" s="294"/>
      <c r="S71" s="295">
        <f>X71+X72</f>
        <v>0</v>
      </c>
      <c r="T71" s="296"/>
      <c r="U71" s="296"/>
      <c r="V71" s="296"/>
      <c r="W71" s="297"/>
      <c r="X71" s="301"/>
      <c r="Y71" s="302"/>
      <c r="Z71" s="302"/>
      <c r="AA71" s="303"/>
    </row>
    <row r="72" spans="2:27" ht="12" customHeight="1" x14ac:dyDescent="0.2">
      <c r="B72" s="154"/>
      <c r="C72" s="319"/>
      <c r="D72" s="320"/>
      <c r="E72" s="320"/>
      <c r="F72" s="320"/>
      <c r="G72" s="320"/>
      <c r="H72" s="320"/>
      <c r="I72" s="321"/>
      <c r="J72" s="304" t="s">
        <v>128</v>
      </c>
      <c r="K72" s="305"/>
      <c r="L72" s="306"/>
      <c r="M72" s="307"/>
      <c r="N72" s="308"/>
      <c r="O72" s="309"/>
      <c r="P72" s="310"/>
      <c r="Q72" s="311"/>
      <c r="R72" s="312"/>
      <c r="S72" s="298"/>
      <c r="T72" s="299"/>
      <c r="U72" s="299"/>
      <c r="V72" s="299"/>
      <c r="W72" s="300"/>
      <c r="X72" s="313"/>
      <c r="Y72" s="314"/>
      <c r="Z72" s="314"/>
      <c r="AA72" s="315"/>
    </row>
    <row r="73" spans="2:27" ht="12" customHeight="1" x14ac:dyDescent="0.2">
      <c r="B73" s="154"/>
      <c r="C73" s="316" t="s">
        <v>15</v>
      </c>
      <c r="D73" s="317"/>
      <c r="E73" s="317"/>
      <c r="F73" s="317"/>
      <c r="G73" s="317"/>
      <c r="H73" s="317"/>
      <c r="I73" s="318"/>
      <c r="J73" s="322" t="s">
        <v>127</v>
      </c>
      <c r="K73" s="323"/>
      <c r="L73" s="290"/>
      <c r="M73" s="291"/>
      <c r="N73" s="290"/>
      <c r="O73" s="291"/>
      <c r="P73" s="292" t="str">
        <f>+IFERROR(N73/L73,"")</f>
        <v/>
      </c>
      <c r="Q73" s="293"/>
      <c r="R73" s="294"/>
      <c r="S73" s="295">
        <f>X73+X74</f>
        <v>0</v>
      </c>
      <c r="T73" s="296"/>
      <c r="U73" s="296"/>
      <c r="V73" s="296"/>
      <c r="W73" s="297"/>
      <c r="X73" s="301"/>
      <c r="Y73" s="302"/>
      <c r="Z73" s="302"/>
      <c r="AA73" s="303"/>
    </row>
    <row r="74" spans="2:27" ht="12" customHeight="1" x14ac:dyDescent="0.2">
      <c r="B74" s="154"/>
      <c r="C74" s="319"/>
      <c r="D74" s="320"/>
      <c r="E74" s="320"/>
      <c r="F74" s="320"/>
      <c r="G74" s="320"/>
      <c r="H74" s="320"/>
      <c r="I74" s="321"/>
      <c r="J74" s="304" t="s">
        <v>128</v>
      </c>
      <c r="K74" s="305"/>
      <c r="L74" s="306"/>
      <c r="M74" s="307"/>
      <c r="N74" s="308"/>
      <c r="O74" s="309"/>
      <c r="P74" s="310"/>
      <c r="Q74" s="311"/>
      <c r="R74" s="312"/>
      <c r="S74" s="298"/>
      <c r="T74" s="299"/>
      <c r="U74" s="299"/>
      <c r="V74" s="299"/>
      <c r="W74" s="300"/>
      <c r="X74" s="313"/>
      <c r="Y74" s="314"/>
      <c r="Z74" s="314"/>
      <c r="AA74" s="315"/>
    </row>
    <row r="75" spans="2:27" ht="12" customHeight="1" x14ac:dyDescent="0.2">
      <c r="B75" s="154"/>
      <c r="C75" s="512" t="s">
        <v>582</v>
      </c>
      <c r="D75" s="317"/>
      <c r="E75" s="317"/>
      <c r="F75" s="317"/>
      <c r="G75" s="317"/>
      <c r="H75" s="317"/>
      <c r="I75" s="318"/>
      <c r="J75" s="322" t="s">
        <v>127</v>
      </c>
      <c r="K75" s="323"/>
      <c r="L75" s="516"/>
      <c r="M75" s="517"/>
      <c r="N75" s="516"/>
      <c r="O75" s="517"/>
      <c r="P75" s="507" t="str">
        <f>+IFERROR(N75/L75,"")</f>
        <v/>
      </c>
      <c r="Q75" s="508"/>
      <c r="R75" s="509"/>
      <c r="S75" s="295">
        <f>X75+X76</f>
        <v>0</v>
      </c>
      <c r="T75" s="296"/>
      <c r="U75" s="296"/>
      <c r="V75" s="296"/>
      <c r="W75" s="297"/>
      <c r="X75" s="301"/>
      <c r="Y75" s="302"/>
      <c r="Z75" s="302"/>
      <c r="AA75" s="303"/>
    </row>
    <row r="76" spans="2:27" ht="12" customHeight="1" x14ac:dyDescent="0.2">
      <c r="B76" s="154"/>
      <c r="C76" s="513"/>
      <c r="D76" s="514"/>
      <c r="E76" s="514"/>
      <c r="F76" s="514"/>
      <c r="G76" s="514"/>
      <c r="H76" s="514"/>
      <c r="I76" s="515"/>
      <c r="J76" s="304" t="s">
        <v>128</v>
      </c>
      <c r="K76" s="305"/>
      <c r="L76" s="306"/>
      <c r="M76" s="307"/>
      <c r="N76" s="306"/>
      <c r="O76" s="307"/>
      <c r="P76" s="310"/>
      <c r="Q76" s="311"/>
      <c r="R76" s="312"/>
      <c r="S76" s="298"/>
      <c r="T76" s="299"/>
      <c r="U76" s="299"/>
      <c r="V76" s="299"/>
      <c r="W76" s="300"/>
      <c r="X76" s="313"/>
      <c r="Y76" s="314"/>
      <c r="Z76" s="314"/>
      <c r="AA76" s="315"/>
    </row>
    <row r="77" spans="2:27" ht="12" customHeight="1" x14ac:dyDescent="0.2">
      <c r="B77" s="154"/>
      <c r="C77" s="518" t="s">
        <v>458</v>
      </c>
      <c r="D77" s="519"/>
      <c r="E77" s="519"/>
      <c r="F77" s="519"/>
      <c r="G77" s="519"/>
      <c r="H77" s="519"/>
      <c r="I77" s="520"/>
      <c r="J77" s="322" t="s">
        <v>127</v>
      </c>
      <c r="K77" s="323"/>
      <c r="L77" s="290"/>
      <c r="M77" s="291"/>
      <c r="N77" s="290"/>
      <c r="O77" s="291"/>
      <c r="P77" s="292" t="str">
        <f>+IFERROR(N77/L77,"")</f>
        <v/>
      </c>
      <c r="Q77" s="293"/>
      <c r="R77" s="294"/>
      <c r="S77" s="295">
        <f>X77+X78</f>
        <v>0</v>
      </c>
      <c r="T77" s="296"/>
      <c r="U77" s="296"/>
      <c r="V77" s="296"/>
      <c r="W77" s="297"/>
      <c r="X77" s="301"/>
      <c r="Y77" s="302"/>
      <c r="Z77" s="302"/>
      <c r="AA77" s="303"/>
    </row>
    <row r="78" spans="2:27" ht="12" customHeight="1" x14ac:dyDescent="0.2">
      <c r="B78" s="154"/>
      <c r="C78" s="518"/>
      <c r="D78" s="519"/>
      <c r="E78" s="519"/>
      <c r="F78" s="519"/>
      <c r="G78" s="519"/>
      <c r="H78" s="519"/>
      <c r="I78" s="520"/>
      <c r="J78" s="304" t="s">
        <v>128</v>
      </c>
      <c r="K78" s="305"/>
      <c r="L78" s="306"/>
      <c r="M78" s="307"/>
      <c r="N78" s="308"/>
      <c r="O78" s="309"/>
      <c r="P78" s="310"/>
      <c r="Q78" s="311"/>
      <c r="R78" s="312"/>
      <c r="S78" s="298"/>
      <c r="T78" s="299"/>
      <c r="U78" s="299"/>
      <c r="V78" s="299"/>
      <c r="W78" s="300"/>
      <c r="X78" s="313"/>
      <c r="Y78" s="314"/>
      <c r="Z78" s="314"/>
      <c r="AA78" s="315"/>
    </row>
    <row r="79" spans="2:27" ht="12" customHeight="1" x14ac:dyDescent="0.2">
      <c r="B79" s="154"/>
      <c r="C79" s="518" t="s">
        <v>459</v>
      </c>
      <c r="D79" s="519"/>
      <c r="E79" s="519"/>
      <c r="F79" s="519"/>
      <c r="G79" s="519"/>
      <c r="H79" s="519"/>
      <c r="I79" s="520"/>
      <c r="J79" s="322" t="s">
        <v>127</v>
      </c>
      <c r="K79" s="323"/>
      <c r="L79" s="290"/>
      <c r="M79" s="291"/>
      <c r="N79" s="290"/>
      <c r="O79" s="291"/>
      <c r="P79" s="292" t="str">
        <f>+IFERROR(N79/L79,"")</f>
        <v/>
      </c>
      <c r="Q79" s="293"/>
      <c r="R79" s="294"/>
      <c r="S79" s="295">
        <f>X79+X80</f>
        <v>0</v>
      </c>
      <c r="T79" s="296"/>
      <c r="U79" s="296"/>
      <c r="V79" s="296"/>
      <c r="W79" s="297"/>
      <c r="X79" s="301"/>
      <c r="Y79" s="302"/>
      <c r="Z79" s="302"/>
      <c r="AA79" s="303"/>
    </row>
    <row r="80" spans="2:27" ht="12" customHeight="1" x14ac:dyDescent="0.2">
      <c r="B80" s="154"/>
      <c r="C80" s="518"/>
      <c r="D80" s="519"/>
      <c r="E80" s="519"/>
      <c r="F80" s="519"/>
      <c r="G80" s="519"/>
      <c r="H80" s="519"/>
      <c r="I80" s="520"/>
      <c r="J80" s="304" t="s">
        <v>128</v>
      </c>
      <c r="K80" s="305"/>
      <c r="L80" s="306"/>
      <c r="M80" s="307"/>
      <c r="N80" s="308"/>
      <c r="O80" s="309"/>
      <c r="P80" s="310"/>
      <c r="Q80" s="311"/>
      <c r="R80" s="312"/>
      <c r="S80" s="298"/>
      <c r="T80" s="299"/>
      <c r="U80" s="299"/>
      <c r="V80" s="299"/>
      <c r="W80" s="300"/>
      <c r="X80" s="313"/>
      <c r="Y80" s="314"/>
      <c r="Z80" s="314"/>
      <c r="AA80" s="315"/>
    </row>
    <row r="81" spans="1:28" ht="12" customHeight="1" x14ac:dyDescent="0.2">
      <c r="B81" s="154"/>
      <c r="C81" s="513" t="s">
        <v>460</v>
      </c>
      <c r="D81" s="514"/>
      <c r="E81" s="514"/>
      <c r="F81" s="514"/>
      <c r="G81" s="514"/>
      <c r="H81" s="514"/>
      <c r="I81" s="515"/>
      <c r="J81" s="322" t="s">
        <v>127</v>
      </c>
      <c r="K81" s="323"/>
      <c r="L81" s="290"/>
      <c r="M81" s="291"/>
      <c r="N81" s="290"/>
      <c r="O81" s="291"/>
      <c r="P81" s="292" t="str">
        <f>+IFERROR(N81/L81,"")</f>
        <v/>
      </c>
      <c r="Q81" s="293"/>
      <c r="R81" s="294"/>
      <c r="S81" s="295">
        <f>X81+X82</f>
        <v>0</v>
      </c>
      <c r="T81" s="296"/>
      <c r="U81" s="296"/>
      <c r="V81" s="296"/>
      <c r="W81" s="297"/>
      <c r="X81" s="301"/>
      <c r="Y81" s="302"/>
      <c r="Z81" s="302"/>
      <c r="AA81" s="303"/>
    </row>
    <row r="82" spans="1:28" ht="12" customHeight="1" x14ac:dyDescent="0.2">
      <c r="B82" s="155"/>
      <c r="C82" s="521"/>
      <c r="D82" s="522"/>
      <c r="E82" s="522"/>
      <c r="F82" s="522"/>
      <c r="G82" s="522"/>
      <c r="H82" s="522"/>
      <c r="I82" s="523"/>
      <c r="J82" s="304" t="s">
        <v>128</v>
      </c>
      <c r="K82" s="305"/>
      <c r="L82" s="306"/>
      <c r="M82" s="307"/>
      <c r="N82" s="308"/>
      <c r="O82" s="309"/>
      <c r="P82" s="310"/>
      <c r="Q82" s="311"/>
      <c r="R82" s="312"/>
      <c r="S82" s="298"/>
      <c r="T82" s="299"/>
      <c r="U82" s="299"/>
      <c r="V82" s="299"/>
      <c r="W82" s="300"/>
      <c r="X82" s="313"/>
      <c r="Y82" s="314"/>
      <c r="Z82" s="314"/>
      <c r="AA82" s="315"/>
    </row>
    <row r="83" spans="1:28" ht="12" customHeight="1" x14ac:dyDescent="0.2">
      <c r="B83" s="524" t="s">
        <v>66</v>
      </c>
      <c r="C83" s="525"/>
      <c r="D83" s="525"/>
      <c r="E83" s="525"/>
      <c r="F83" s="525"/>
      <c r="G83" s="525"/>
      <c r="H83" s="525"/>
      <c r="I83" s="526"/>
      <c r="J83" s="322" t="s">
        <v>131</v>
      </c>
      <c r="K83" s="323"/>
      <c r="L83" s="530">
        <f>SUM(L43,L45,L51,L53,L55,L57,L59,L61,L69,L71,L73,L81,L77,L79,L63,L47,L49)</f>
        <v>0</v>
      </c>
      <c r="M83" s="531"/>
      <c r="N83" s="532">
        <f>SUM(N43,N45,N51,N53,N55,N57,N59,N61,N69,N71,N73,N81,N79,N77,N63,N47,N49,,)</f>
        <v>0</v>
      </c>
      <c r="O83" s="533"/>
      <c r="P83" s="292" t="str">
        <f>+IFERROR(N83/L83,"")</f>
        <v/>
      </c>
      <c r="Q83" s="293"/>
      <c r="R83" s="294"/>
      <c r="S83" s="344">
        <f>X83+X84</f>
        <v>0</v>
      </c>
      <c r="T83" s="345"/>
      <c r="U83" s="345"/>
      <c r="V83" s="345"/>
      <c r="W83" s="346"/>
      <c r="X83" s="324">
        <f>SUM(X43,X45,X51,X53,X55,X57,X59,X61,X69,X71,X73,X81,X77,X79,X63,X67,X75,X65,X47,X49)</f>
        <v>0</v>
      </c>
      <c r="Y83" s="325"/>
      <c r="Z83" s="325" t="e">
        <f>SUM(Z43,#REF!,Z45,Z51,Z53,Z55,Z57,Z61,#REF!,Z65,Z67,Z69,Z71,Z73,Z81)</f>
        <v>#REF!</v>
      </c>
      <c r="AA83" s="326"/>
    </row>
    <row r="84" spans="1:28" ht="12" customHeight="1" x14ac:dyDescent="0.2">
      <c r="B84" s="527"/>
      <c r="C84" s="528"/>
      <c r="D84" s="528"/>
      <c r="E84" s="528"/>
      <c r="F84" s="528"/>
      <c r="G84" s="528"/>
      <c r="H84" s="528"/>
      <c r="I84" s="529"/>
      <c r="J84" s="304" t="s">
        <v>132</v>
      </c>
      <c r="K84" s="305"/>
      <c r="L84" s="306"/>
      <c r="M84" s="307"/>
      <c r="N84" s="534">
        <f>SUM(N44,N46,N52,N54,N56,N58,N66,N68,N70,N72,N74,N82,N78,N62,N60,N48,N64,N80,N50)</f>
        <v>0</v>
      </c>
      <c r="O84" s="535"/>
      <c r="P84" s="310"/>
      <c r="Q84" s="311"/>
      <c r="R84" s="312"/>
      <c r="S84" s="347"/>
      <c r="T84" s="348"/>
      <c r="U84" s="348"/>
      <c r="V84" s="348"/>
      <c r="W84" s="349"/>
      <c r="X84" s="536">
        <f>SUM(X44,X46,X52,X54,X56,X58,X60,X62,X66,X68,X70,X72,X74,X82,X64,X76,X78,X80,X48,X50)</f>
        <v>0</v>
      </c>
      <c r="Y84" s="537"/>
      <c r="Z84" s="537" t="e">
        <f>SUM(Z44,#REF!,Z46,Z52,Z54,Z56,Z58,Z62,#REF!,Z66,Z68,Z70,Z72,Z74,Z82)</f>
        <v>#REF!</v>
      </c>
      <c r="AA84" s="538"/>
    </row>
    <row r="85" spans="1:28" ht="12" customHeight="1" x14ac:dyDescent="0.2">
      <c r="B85" s="440" t="s">
        <v>133</v>
      </c>
      <c r="C85" s="441"/>
      <c r="D85" s="441"/>
      <c r="E85" s="441"/>
      <c r="F85" s="441"/>
      <c r="G85" s="441"/>
      <c r="H85" s="441"/>
      <c r="I85" s="442"/>
      <c r="J85" s="322"/>
      <c r="K85" s="323"/>
      <c r="L85" s="539"/>
      <c r="M85" s="540"/>
      <c r="N85" s="539"/>
      <c r="O85" s="540"/>
      <c r="P85" s="541"/>
      <c r="Q85" s="542"/>
      <c r="R85" s="543"/>
      <c r="S85" s="62"/>
      <c r="T85" s="63"/>
      <c r="U85" s="63"/>
      <c r="V85" s="63"/>
      <c r="W85" s="64"/>
      <c r="X85" s="544"/>
      <c r="Y85" s="545"/>
      <c r="Z85" s="545"/>
      <c r="AA85" s="546"/>
    </row>
    <row r="86" spans="1:28" ht="12" customHeight="1" x14ac:dyDescent="0.2">
      <c r="B86" s="154"/>
      <c r="C86" s="547" t="s">
        <v>419</v>
      </c>
      <c r="D86" s="548"/>
      <c r="E86" s="548"/>
      <c r="F86" s="548"/>
      <c r="G86" s="548"/>
      <c r="H86" s="548"/>
      <c r="I86" s="549"/>
      <c r="J86" s="322" t="s">
        <v>127</v>
      </c>
      <c r="K86" s="323"/>
      <c r="L86" s="290"/>
      <c r="M86" s="291"/>
      <c r="N86" s="290"/>
      <c r="O86" s="291"/>
      <c r="P86" s="292" t="str">
        <f>+IFERROR(N86/L86,"")</f>
        <v/>
      </c>
      <c r="Q86" s="293"/>
      <c r="R86" s="294"/>
      <c r="S86" s="295">
        <f>X86+X87</f>
        <v>0</v>
      </c>
      <c r="T86" s="296"/>
      <c r="U86" s="296"/>
      <c r="V86" s="296"/>
      <c r="W86" s="297"/>
      <c r="X86" s="301"/>
      <c r="Y86" s="302"/>
      <c r="Z86" s="302"/>
      <c r="AA86" s="303"/>
    </row>
    <row r="87" spans="1:28" ht="12" customHeight="1" x14ac:dyDescent="0.2">
      <c r="B87" s="154"/>
      <c r="C87" s="550"/>
      <c r="D87" s="551"/>
      <c r="E87" s="551"/>
      <c r="F87" s="551"/>
      <c r="G87" s="551"/>
      <c r="H87" s="551"/>
      <c r="I87" s="552"/>
      <c r="J87" s="304" t="s">
        <v>128</v>
      </c>
      <c r="K87" s="305"/>
      <c r="L87" s="306"/>
      <c r="M87" s="307"/>
      <c r="N87" s="308"/>
      <c r="O87" s="309"/>
      <c r="P87" s="310"/>
      <c r="Q87" s="311"/>
      <c r="R87" s="312"/>
      <c r="S87" s="298"/>
      <c r="T87" s="299"/>
      <c r="U87" s="299"/>
      <c r="V87" s="299"/>
      <c r="W87" s="300"/>
      <c r="X87" s="313"/>
      <c r="Y87" s="314"/>
      <c r="Z87" s="314"/>
      <c r="AA87" s="315"/>
    </row>
    <row r="88" spans="1:28" ht="12" customHeight="1" x14ac:dyDescent="0.2">
      <c r="B88" s="154"/>
      <c r="C88" s="547" t="s">
        <v>151</v>
      </c>
      <c r="D88" s="548"/>
      <c r="E88" s="548"/>
      <c r="F88" s="548"/>
      <c r="G88" s="548"/>
      <c r="H88" s="548"/>
      <c r="I88" s="549"/>
      <c r="J88" s="322" t="s">
        <v>127</v>
      </c>
      <c r="K88" s="323"/>
      <c r="L88" s="290"/>
      <c r="M88" s="291"/>
      <c r="N88" s="290"/>
      <c r="O88" s="291"/>
      <c r="P88" s="292" t="str">
        <f>+IFERROR(N88/L88,"")</f>
        <v/>
      </c>
      <c r="Q88" s="293"/>
      <c r="R88" s="294"/>
      <c r="S88" s="295">
        <f>X88+X89</f>
        <v>0</v>
      </c>
      <c r="T88" s="296"/>
      <c r="U88" s="296"/>
      <c r="V88" s="296"/>
      <c r="W88" s="297"/>
      <c r="X88" s="301"/>
      <c r="Y88" s="302"/>
      <c r="Z88" s="302"/>
      <c r="AA88" s="303"/>
    </row>
    <row r="89" spans="1:28" ht="12" customHeight="1" x14ac:dyDescent="0.2">
      <c r="B89" s="154"/>
      <c r="C89" s="550"/>
      <c r="D89" s="551"/>
      <c r="E89" s="551"/>
      <c r="F89" s="551"/>
      <c r="G89" s="551"/>
      <c r="H89" s="551"/>
      <c r="I89" s="552"/>
      <c r="J89" s="304" t="s">
        <v>128</v>
      </c>
      <c r="K89" s="305"/>
      <c r="L89" s="306"/>
      <c r="M89" s="307"/>
      <c r="N89" s="308"/>
      <c r="O89" s="309"/>
      <c r="P89" s="310"/>
      <c r="Q89" s="311"/>
      <c r="R89" s="312"/>
      <c r="S89" s="298"/>
      <c r="T89" s="299"/>
      <c r="U89" s="299"/>
      <c r="V89" s="299"/>
      <c r="W89" s="300"/>
      <c r="X89" s="313"/>
      <c r="Y89" s="314"/>
      <c r="Z89" s="314"/>
      <c r="AA89" s="315"/>
    </row>
    <row r="90" spans="1:28" ht="12" customHeight="1" x14ac:dyDescent="0.2">
      <c r="B90" s="154"/>
      <c r="C90" s="547" t="s">
        <v>309</v>
      </c>
      <c r="D90" s="548"/>
      <c r="E90" s="548"/>
      <c r="F90" s="548"/>
      <c r="G90" s="548"/>
      <c r="H90" s="548"/>
      <c r="I90" s="549"/>
      <c r="J90" s="322" t="s">
        <v>127</v>
      </c>
      <c r="K90" s="323"/>
      <c r="L90" s="290"/>
      <c r="M90" s="291"/>
      <c r="N90" s="290"/>
      <c r="O90" s="291"/>
      <c r="P90" s="292" t="str">
        <f>+IFERROR(N90/L90,"")</f>
        <v/>
      </c>
      <c r="Q90" s="293"/>
      <c r="R90" s="294"/>
      <c r="S90" s="295">
        <f>X90+X91</f>
        <v>0</v>
      </c>
      <c r="T90" s="296"/>
      <c r="U90" s="296"/>
      <c r="V90" s="296"/>
      <c r="W90" s="297"/>
      <c r="X90" s="301"/>
      <c r="Y90" s="302"/>
      <c r="Z90" s="302"/>
      <c r="AA90" s="303"/>
    </row>
    <row r="91" spans="1:28" ht="12" customHeight="1" x14ac:dyDescent="0.2">
      <c r="B91" s="155"/>
      <c r="C91" s="553"/>
      <c r="D91" s="554"/>
      <c r="E91" s="554"/>
      <c r="F91" s="554"/>
      <c r="G91" s="554"/>
      <c r="H91" s="554"/>
      <c r="I91" s="555"/>
      <c r="J91" s="304" t="s">
        <v>128</v>
      </c>
      <c r="K91" s="305"/>
      <c r="L91" s="306"/>
      <c r="M91" s="307"/>
      <c r="N91" s="308"/>
      <c r="O91" s="309"/>
      <c r="P91" s="310"/>
      <c r="Q91" s="311"/>
      <c r="R91" s="312"/>
      <c r="S91" s="298"/>
      <c r="T91" s="299"/>
      <c r="U91" s="299"/>
      <c r="V91" s="299"/>
      <c r="W91" s="300"/>
      <c r="X91" s="313"/>
      <c r="Y91" s="314"/>
      <c r="Z91" s="314"/>
      <c r="AA91" s="315"/>
    </row>
    <row r="92" spans="1:28" ht="12" customHeight="1" x14ac:dyDescent="0.2">
      <c r="B92" s="524" t="s">
        <v>66</v>
      </c>
      <c r="C92" s="525"/>
      <c r="D92" s="525"/>
      <c r="E92" s="525"/>
      <c r="F92" s="525"/>
      <c r="G92" s="525"/>
      <c r="H92" s="525"/>
      <c r="I92" s="526"/>
      <c r="J92" s="322" t="s">
        <v>127</v>
      </c>
      <c r="K92" s="323"/>
      <c r="L92" s="530">
        <f>SUM(L86,L88,L90)</f>
        <v>0</v>
      </c>
      <c r="M92" s="531"/>
      <c r="N92" s="532">
        <f>SUM(N86,N88,N90)</f>
        <v>0</v>
      </c>
      <c r="O92" s="533"/>
      <c r="P92" s="292" t="str">
        <f>+IFERROR(N92/L92,"")</f>
        <v/>
      </c>
      <c r="Q92" s="293"/>
      <c r="R92" s="294"/>
      <c r="S92" s="344">
        <f>X92+X93</f>
        <v>0</v>
      </c>
      <c r="T92" s="345"/>
      <c r="U92" s="345"/>
      <c r="V92" s="345"/>
      <c r="W92" s="346"/>
      <c r="X92" s="324">
        <f>SUM(X86,X88,X90)</f>
        <v>0</v>
      </c>
      <c r="Y92" s="325"/>
      <c r="Z92" s="325" t="e">
        <f>SUM(#REF!,Z45,Z51,Z53,Z55,Z57,Z61,#REF!,Z65,#REF!,Z82,Z84,Z86,Z88,Z90)</f>
        <v>#REF!</v>
      </c>
      <c r="AA92" s="326"/>
    </row>
    <row r="93" spans="1:28" ht="12" customHeight="1" x14ac:dyDescent="0.2">
      <c r="B93" s="527"/>
      <c r="C93" s="528"/>
      <c r="D93" s="528"/>
      <c r="E93" s="528"/>
      <c r="F93" s="528"/>
      <c r="G93" s="528"/>
      <c r="H93" s="528"/>
      <c r="I93" s="529"/>
      <c r="J93" s="304" t="s">
        <v>128</v>
      </c>
      <c r="K93" s="305"/>
      <c r="L93" s="556"/>
      <c r="M93" s="557"/>
      <c r="N93" s="534">
        <f>SUM(N87,N89,N91)</f>
        <v>0</v>
      </c>
      <c r="O93" s="535"/>
      <c r="P93" s="558"/>
      <c r="Q93" s="559"/>
      <c r="R93" s="560"/>
      <c r="S93" s="347"/>
      <c r="T93" s="348"/>
      <c r="U93" s="348"/>
      <c r="V93" s="348"/>
      <c r="W93" s="349"/>
      <c r="X93" s="334">
        <f>SUM(X87,X89,X91)</f>
        <v>0</v>
      </c>
      <c r="Y93" s="335"/>
      <c r="Z93" s="335" t="e">
        <f>SUM(#REF!,Z46,Z52,Z54,Z56,Z58,Z62,#REF!,#REF!,Z81,Z83,Z85,Z87,Z89,Z91)</f>
        <v>#REF!</v>
      </c>
      <c r="AA93" s="336"/>
    </row>
    <row r="94" spans="1:28" s="149" customFormat="1" ht="12" customHeight="1" x14ac:dyDescent="0.2">
      <c r="A94"/>
      <c r="B94" s="561" t="s">
        <v>29</v>
      </c>
      <c r="C94" s="562"/>
      <c r="D94" s="562"/>
      <c r="E94" s="562"/>
      <c r="F94" s="562"/>
      <c r="G94" s="562"/>
      <c r="H94" s="562"/>
      <c r="I94" s="563"/>
      <c r="J94" s="322" t="s">
        <v>127</v>
      </c>
      <c r="K94" s="323"/>
      <c r="L94" s="530">
        <f>SUM(L83,L92)</f>
        <v>0</v>
      </c>
      <c r="M94" s="531"/>
      <c r="N94" s="532">
        <f>SUM(N83,N92)</f>
        <v>0</v>
      </c>
      <c r="O94" s="533"/>
      <c r="P94" s="292" t="str">
        <f>+IFERROR(N94/L94,"")</f>
        <v/>
      </c>
      <c r="Q94" s="293"/>
      <c r="R94" s="294"/>
      <c r="S94" s="344">
        <f>S83+S92</f>
        <v>0</v>
      </c>
      <c r="T94" s="345"/>
      <c r="U94" s="345"/>
      <c r="V94" s="345"/>
      <c r="W94" s="346"/>
      <c r="X94" s="324">
        <f>X83+X92</f>
        <v>0</v>
      </c>
      <c r="Y94" s="325"/>
      <c r="Z94" s="325"/>
      <c r="AA94" s="326"/>
      <c r="AB94"/>
    </row>
    <row r="95" spans="1:28" ht="12" customHeight="1" x14ac:dyDescent="0.2">
      <c r="B95" s="564"/>
      <c r="C95" s="565"/>
      <c r="D95" s="565"/>
      <c r="E95" s="565"/>
      <c r="F95" s="565"/>
      <c r="G95" s="565"/>
      <c r="H95" s="565"/>
      <c r="I95" s="566"/>
      <c r="J95" s="304" t="s">
        <v>128</v>
      </c>
      <c r="K95" s="305"/>
      <c r="L95" s="556"/>
      <c r="M95" s="557"/>
      <c r="N95" s="534">
        <f>SUM(N84,N93)</f>
        <v>0</v>
      </c>
      <c r="O95" s="535"/>
      <c r="P95" s="558"/>
      <c r="Q95" s="559"/>
      <c r="R95" s="560"/>
      <c r="S95" s="347"/>
      <c r="T95" s="348"/>
      <c r="U95" s="348"/>
      <c r="V95" s="348"/>
      <c r="W95" s="349"/>
      <c r="X95" s="536">
        <f>X84+X93</f>
        <v>0</v>
      </c>
      <c r="Y95" s="537"/>
      <c r="Z95" s="537"/>
      <c r="AA95" s="538"/>
    </row>
    <row r="96" spans="1:28" ht="6.75" customHeight="1" x14ac:dyDescent="0.2">
      <c r="B96" s="76"/>
      <c r="C96" s="48"/>
      <c r="D96" s="48"/>
      <c r="E96" s="48"/>
      <c r="F96" s="48"/>
      <c r="G96" s="48"/>
      <c r="H96" s="48"/>
      <c r="I96" s="48"/>
      <c r="J96" s="59"/>
      <c r="K96" s="59"/>
      <c r="L96" s="51"/>
      <c r="M96" s="51"/>
      <c r="N96" s="51"/>
      <c r="O96" s="51"/>
      <c r="P96" s="50"/>
      <c r="Q96" s="50"/>
      <c r="R96" s="50"/>
      <c r="S96" s="53"/>
      <c r="T96" s="53"/>
      <c r="U96" s="53"/>
      <c r="V96" s="53"/>
      <c r="W96" s="212"/>
      <c r="X96" s="212"/>
      <c r="Y96" s="212"/>
      <c r="Z96" s="53"/>
      <c r="AA96" s="53"/>
    </row>
    <row r="97" spans="2:27" ht="6.75" customHeight="1" x14ac:dyDescent="0.2">
      <c r="B97" s="76"/>
      <c r="C97" s="48"/>
      <c r="D97" s="48"/>
      <c r="E97" s="48"/>
      <c r="F97" s="48"/>
      <c r="G97" s="48"/>
      <c r="H97" s="48"/>
      <c r="I97" s="48"/>
      <c r="J97" s="59"/>
      <c r="K97" s="59"/>
      <c r="L97" s="51"/>
      <c r="M97" s="51"/>
      <c r="N97" s="51"/>
      <c r="O97" s="51"/>
      <c r="P97" s="50"/>
      <c r="Q97" s="50"/>
      <c r="R97" s="50"/>
      <c r="S97" s="53"/>
      <c r="T97" s="53"/>
      <c r="U97" s="53"/>
      <c r="V97" s="53"/>
      <c r="W97" s="52"/>
      <c r="X97" s="52"/>
      <c r="Y97" s="52"/>
      <c r="Z97" s="53"/>
      <c r="AA97" s="53"/>
    </row>
    <row r="98" spans="2:27" ht="12" customHeight="1" x14ac:dyDescent="0.2">
      <c r="B98" s="2" t="s">
        <v>611</v>
      </c>
      <c r="S98" s="567" t="s">
        <v>173</v>
      </c>
      <c r="T98" s="567"/>
      <c r="U98" s="567"/>
      <c r="V98" s="3" t="s">
        <v>172</v>
      </c>
      <c r="W98" s="568">
        <f>G25</f>
        <v>0</v>
      </c>
      <c r="X98" s="569"/>
      <c r="Y98" s="570"/>
      <c r="Z98" s="2" t="s">
        <v>35</v>
      </c>
      <c r="AA98" s="2"/>
    </row>
    <row r="99" spans="2:27" ht="12" customHeight="1" x14ac:dyDescent="0.2">
      <c r="B99" s="2"/>
      <c r="D99" s="571" t="s">
        <v>420</v>
      </c>
      <c r="E99" s="571"/>
      <c r="F99" s="571"/>
      <c r="G99" s="571"/>
      <c r="H99" s="571"/>
      <c r="I99" s="571"/>
      <c r="J99" s="571"/>
      <c r="K99" s="571"/>
      <c r="L99" s="571"/>
      <c r="M99" s="571"/>
      <c r="N99" s="571"/>
      <c r="O99" s="571"/>
      <c r="P99" s="571"/>
      <c r="Q99" s="571"/>
      <c r="R99" t="s">
        <v>172</v>
      </c>
      <c r="S99" s="572" t="str">
        <f>+IFERROR(SUM(N83:O84)/W98,"")</f>
        <v/>
      </c>
      <c r="T99" s="573"/>
      <c r="U99" s="574"/>
      <c r="V99" s="5" t="s">
        <v>38</v>
      </c>
      <c r="W99" s="575" t="str">
        <f>+IFERROR(S83/W98,"")</f>
        <v/>
      </c>
      <c r="X99" s="576"/>
      <c r="Y99" s="577"/>
      <c r="Z99" s="2" t="s">
        <v>476</v>
      </c>
      <c r="AA99" s="2"/>
    </row>
    <row r="100" spans="2:27" ht="12" customHeight="1" x14ac:dyDescent="0.2">
      <c r="D100" s="571" t="s">
        <v>421</v>
      </c>
      <c r="E100" s="571"/>
      <c r="F100" s="571"/>
      <c r="G100" s="571"/>
      <c r="H100" s="571"/>
      <c r="I100" s="571"/>
      <c r="J100" s="571"/>
      <c r="K100" s="571"/>
      <c r="L100" s="571"/>
      <c r="M100" s="571"/>
      <c r="N100" s="571"/>
      <c r="O100" s="571"/>
      <c r="P100" s="571"/>
      <c r="Q100" s="571"/>
      <c r="R100" t="s">
        <v>172</v>
      </c>
      <c r="S100" s="575" t="str">
        <f>+IFERROR(SUM(N94:O95)/W98,"")</f>
        <v/>
      </c>
      <c r="T100" s="576"/>
      <c r="U100" s="577"/>
      <c r="V100" s="5" t="s">
        <v>38</v>
      </c>
      <c r="W100" s="575" t="str">
        <f>+IFERROR(S94/W98,"")</f>
        <v/>
      </c>
      <c r="X100" s="576"/>
      <c r="Y100" s="577"/>
      <c r="Z100" s="2" t="s">
        <v>476</v>
      </c>
      <c r="AA100" s="2"/>
    </row>
    <row r="101" spans="2:27" ht="12" customHeight="1" x14ac:dyDescent="0.2">
      <c r="B101" s="2"/>
      <c r="G101" s="44"/>
      <c r="S101" s="47"/>
      <c r="T101" s="47"/>
      <c r="U101" s="47"/>
      <c r="W101" s="47"/>
      <c r="X101" s="47"/>
      <c r="Y101" s="47"/>
      <c r="AA101" s="42" t="s">
        <v>461</v>
      </c>
    </row>
    <row r="102" spans="2:27" ht="12" customHeight="1" x14ac:dyDescent="0.2">
      <c r="B102" s="578" t="s">
        <v>612</v>
      </c>
      <c r="C102" s="579"/>
      <c r="D102" s="579"/>
      <c r="E102" s="579"/>
      <c r="F102" s="579"/>
      <c r="G102" s="579"/>
      <c r="H102" s="579"/>
      <c r="I102" s="579"/>
      <c r="J102" s="579"/>
      <c r="K102" s="579"/>
      <c r="L102" s="579"/>
      <c r="M102" s="579"/>
      <c r="N102" s="579"/>
      <c r="O102" s="579"/>
      <c r="P102" s="579"/>
      <c r="Q102" s="579"/>
      <c r="R102" s="579"/>
      <c r="S102" s="579"/>
      <c r="T102" s="579"/>
      <c r="U102" s="579"/>
      <c r="V102" s="579"/>
      <c r="W102" s="579"/>
      <c r="X102" s="579"/>
      <c r="Y102" s="579"/>
      <c r="Z102" s="579"/>
      <c r="AA102" s="580"/>
    </row>
    <row r="103" spans="2:27" ht="12" customHeight="1" x14ac:dyDescent="0.2">
      <c r="B103" s="21" t="s">
        <v>75</v>
      </c>
      <c r="C103" s="256" t="s">
        <v>18</v>
      </c>
      <c r="D103" s="257"/>
      <c r="E103" s="257"/>
      <c r="F103" s="257"/>
      <c r="G103" s="257"/>
      <c r="H103" s="257"/>
      <c r="I103" s="257"/>
      <c r="J103" s="257"/>
      <c r="K103" s="257"/>
      <c r="L103" s="257"/>
      <c r="M103" s="258"/>
      <c r="N103" s="468" t="s">
        <v>17</v>
      </c>
      <c r="O103" s="469"/>
      <c r="P103" s="469"/>
      <c r="Q103" s="469"/>
      <c r="R103" s="469"/>
      <c r="S103" s="470"/>
      <c r="T103" s="474" t="s">
        <v>622</v>
      </c>
      <c r="U103" s="475"/>
      <c r="V103" s="475"/>
      <c r="W103" s="476"/>
      <c r="X103" s="468" t="s">
        <v>67</v>
      </c>
      <c r="Y103" s="469"/>
      <c r="Z103" s="469"/>
      <c r="AA103" s="470"/>
    </row>
    <row r="104" spans="2:27" ht="12" customHeight="1" x14ac:dyDescent="0.2">
      <c r="B104" s="20">
        <v>1</v>
      </c>
      <c r="C104" s="471" t="s">
        <v>178</v>
      </c>
      <c r="D104" s="472"/>
      <c r="E104" s="472"/>
      <c r="F104" s="472"/>
      <c r="G104" s="472"/>
      <c r="H104" s="472"/>
      <c r="I104" s="472"/>
      <c r="J104" s="472"/>
      <c r="K104" s="472"/>
      <c r="L104" s="472"/>
      <c r="M104" s="473"/>
      <c r="N104" s="483" t="s">
        <v>19</v>
      </c>
      <c r="O104" s="484"/>
      <c r="P104" s="484"/>
      <c r="Q104" s="484"/>
      <c r="R104" s="484"/>
      <c r="S104" s="485"/>
      <c r="T104" s="486">
        <v>800</v>
      </c>
      <c r="U104" s="487"/>
      <c r="V104" s="487"/>
      <c r="W104" s="488"/>
      <c r="X104" s="489" t="s">
        <v>613</v>
      </c>
      <c r="Y104" s="490"/>
      <c r="Z104" s="490"/>
      <c r="AA104" s="491"/>
    </row>
    <row r="105" spans="2:27" ht="12" customHeight="1" x14ac:dyDescent="0.2">
      <c r="B105" s="13"/>
      <c r="C105" s="581"/>
      <c r="D105" s="582"/>
      <c r="E105" s="582"/>
      <c r="F105" s="582"/>
      <c r="G105" s="582"/>
      <c r="H105" s="582"/>
      <c r="I105" s="582"/>
      <c r="J105" s="582"/>
      <c r="K105" s="582"/>
      <c r="L105" s="582"/>
      <c r="M105" s="583"/>
      <c r="N105" s="361"/>
      <c r="O105" s="362"/>
      <c r="P105" s="362"/>
      <c r="Q105" s="362"/>
      <c r="R105" s="362"/>
      <c r="S105" s="363"/>
      <c r="T105" s="480"/>
      <c r="U105" s="481"/>
      <c r="V105" s="481"/>
      <c r="W105" s="482"/>
      <c r="X105" s="584"/>
      <c r="Y105" s="585"/>
      <c r="Z105" s="585"/>
      <c r="AA105" s="586"/>
    </row>
    <row r="106" spans="2:27" ht="12" customHeight="1" x14ac:dyDescent="0.2">
      <c r="B106" s="13"/>
      <c r="C106" s="581"/>
      <c r="D106" s="582"/>
      <c r="E106" s="582"/>
      <c r="F106" s="582"/>
      <c r="G106" s="582"/>
      <c r="H106" s="582"/>
      <c r="I106" s="582"/>
      <c r="J106" s="582"/>
      <c r="K106" s="582"/>
      <c r="L106" s="582"/>
      <c r="M106" s="583"/>
      <c r="N106" s="361"/>
      <c r="O106" s="362"/>
      <c r="P106" s="362"/>
      <c r="Q106" s="362"/>
      <c r="R106" s="362"/>
      <c r="S106" s="363"/>
      <c r="T106" s="480"/>
      <c r="U106" s="481"/>
      <c r="V106" s="481"/>
      <c r="W106" s="482"/>
      <c r="X106" s="584"/>
      <c r="Y106" s="585"/>
      <c r="Z106" s="585"/>
      <c r="AA106" s="586"/>
    </row>
    <row r="107" spans="2:27" ht="12" customHeight="1" x14ac:dyDescent="0.2">
      <c r="B107" s="11"/>
      <c r="C107" s="581"/>
      <c r="D107" s="582"/>
      <c r="E107" s="582"/>
      <c r="F107" s="582"/>
      <c r="G107" s="582"/>
      <c r="H107" s="582"/>
      <c r="I107" s="582"/>
      <c r="J107" s="582"/>
      <c r="K107" s="582"/>
      <c r="L107" s="582"/>
      <c r="M107" s="583"/>
      <c r="N107" s="361"/>
      <c r="O107" s="362"/>
      <c r="P107" s="362"/>
      <c r="Q107" s="362"/>
      <c r="R107" s="362"/>
      <c r="S107" s="363"/>
      <c r="T107" s="480"/>
      <c r="U107" s="481"/>
      <c r="V107" s="481"/>
      <c r="W107" s="482"/>
      <c r="X107" s="584"/>
      <c r="Y107" s="585"/>
      <c r="Z107" s="585"/>
      <c r="AA107" s="586"/>
    </row>
    <row r="108" spans="2:27" ht="12" customHeight="1" x14ac:dyDescent="0.2">
      <c r="B108" s="23"/>
      <c r="C108" s="587"/>
      <c r="D108" s="588"/>
      <c r="E108" s="588"/>
      <c r="F108" s="588"/>
      <c r="G108" s="588"/>
      <c r="H108" s="588"/>
      <c r="I108" s="588"/>
      <c r="J108" s="588"/>
      <c r="K108" s="588"/>
      <c r="L108" s="588"/>
      <c r="M108" s="589"/>
      <c r="N108" s="477"/>
      <c r="O108" s="478"/>
      <c r="P108" s="478"/>
      <c r="Q108" s="478"/>
      <c r="R108" s="478"/>
      <c r="S108" s="479"/>
      <c r="T108" s="358"/>
      <c r="U108" s="359"/>
      <c r="V108" s="359"/>
      <c r="W108" s="360"/>
      <c r="X108" s="590"/>
      <c r="Y108" s="591"/>
      <c r="Z108" s="591"/>
      <c r="AA108" s="592"/>
    </row>
    <row r="109" spans="2:27" ht="19.5" customHeight="1" x14ac:dyDescent="0.2">
      <c r="B109" s="43" t="s">
        <v>614</v>
      </c>
    </row>
    <row r="110" spans="2:27" ht="12" customHeight="1" x14ac:dyDescent="0.2">
      <c r="B110" s="382" t="s">
        <v>27</v>
      </c>
      <c r="C110" s="383"/>
      <c r="D110" s="383"/>
      <c r="E110" s="383"/>
      <c r="F110" s="383"/>
      <c r="G110" s="383"/>
      <c r="H110" s="383"/>
      <c r="I110" s="384"/>
      <c r="J110" s="388" t="s">
        <v>536</v>
      </c>
      <c r="K110" s="389"/>
      <c r="L110" s="389"/>
      <c r="M110" s="389"/>
      <c r="N110" s="389"/>
      <c r="O110" s="389"/>
      <c r="P110" s="389"/>
      <c r="Q110" s="389"/>
      <c r="R110" s="389"/>
      <c r="S110" s="389"/>
      <c r="T110" s="389"/>
      <c r="U110" s="389"/>
      <c r="V110" s="389"/>
      <c r="W110" s="389"/>
      <c r="X110" s="389"/>
      <c r="Y110" s="389"/>
      <c r="Z110" s="389"/>
      <c r="AA110" s="390"/>
    </row>
    <row r="111" spans="2:27" ht="12" customHeight="1" x14ac:dyDescent="0.2">
      <c r="B111" s="498"/>
      <c r="C111" s="499"/>
      <c r="D111" s="499"/>
      <c r="E111" s="499"/>
      <c r="F111" s="499"/>
      <c r="G111" s="499"/>
      <c r="H111" s="499"/>
      <c r="I111" s="500"/>
      <c r="J111" s="388" t="s">
        <v>36</v>
      </c>
      <c r="K111" s="389"/>
      <c r="L111" s="389"/>
      <c r="M111" s="389"/>
      <c r="N111" s="389"/>
      <c r="O111" s="390"/>
      <c r="P111" s="382" t="s">
        <v>119</v>
      </c>
      <c r="Q111" s="383"/>
      <c r="R111" s="384"/>
      <c r="S111" s="388" t="s">
        <v>120</v>
      </c>
      <c r="T111" s="389"/>
      <c r="U111" s="389"/>
      <c r="V111" s="389"/>
      <c r="W111" s="389"/>
      <c r="X111" s="389"/>
      <c r="Y111" s="389"/>
      <c r="Z111" s="389"/>
      <c r="AA111" s="390"/>
    </row>
    <row r="112" spans="2:27" ht="12" customHeight="1" x14ac:dyDescent="0.2">
      <c r="B112" s="385"/>
      <c r="C112" s="386"/>
      <c r="D112" s="386"/>
      <c r="E112" s="386"/>
      <c r="F112" s="386"/>
      <c r="G112" s="386"/>
      <c r="H112" s="386"/>
      <c r="I112" s="387"/>
      <c r="J112" s="382" t="s">
        <v>27</v>
      </c>
      <c r="K112" s="384"/>
      <c r="L112" s="391" t="s">
        <v>121</v>
      </c>
      <c r="M112" s="392"/>
      <c r="N112" s="391" t="s">
        <v>122</v>
      </c>
      <c r="O112" s="392"/>
      <c r="P112" s="385"/>
      <c r="Q112" s="386"/>
      <c r="R112" s="387"/>
      <c r="S112" s="393" t="s">
        <v>123</v>
      </c>
      <c r="T112" s="394"/>
      <c r="U112" s="394"/>
      <c r="V112" s="394"/>
      <c r="W112" s="395"/>
      <c r="X112" s="391" t="s">
        <v>124</v>
      </c>
      <c r="Y112" s="502"/>
      <c r="Z112" s="502"/>
      <c r="AA112" s="392"/>
    </row>
    <row r="113" spans="2:27" ht="12" customHeight="1" x14ac:dyDescent="0.2">
      <c r="B113" s="440" t="s">
        <v>418</v>
      </c>
      <c r="C113" s="441"/>
      <c r="D113" s="441"/>
      <c r="E113" s="441"/>
      <c r="F113" s="441"/>
      <c r="G113" s="441"/>
      <c r="H113" s="441"/>
      <c r="I113" s="442"/>
      <c r="J113" s="385"/>
      <c r="K113" s="387"/>
      <c r="L113" s="503" t="s">
        <v>38</v>
      </c>
      <c r="M113" s="504"/>
      <c r="N113" s="503" t="s">
        <v>38</v>
      </c>
      <c r="O113" s="504"/>
      <c r="P113" s="388" t="s">
        <v>125</v>
      </c>
      <c r="Q113" s="389"/>
      <c r="R113" s="390"/>
      <c r="S113" s="396"/>
      <c r="T113" s="397"/>
      <c r="U113" s="397"/>
      <c r="V113" s="397"/>
      <c r="W113" s="398"/>
      <c r="X113" s="391" t="s">
        <v>126</v>
      </c>
      <c r="Y113" s="502"/>
      <c r="Z113" s="502"/>
      <c r="AA113" s="392"/>
    </row>
    <row r="114" spans="2:27" ht="12" customHeight="1" x14ac:dyDescent="0.2">
      <c r="B114" s="154"/>
      <c r="C114" s="316" t="s">
        <v>9</v>
      </c>
      <c r="D114" s="317"/>
      <c r="E114" s="317"/>
      <c r="F114" s="317"/>
      <c r="G114" s="317"/>
      <c r="H114" s="317"/>
      <c r="I114" s="318"/>
      <c r="J114" s="322" t="s">
        <v>127</v>
      </c>
      <c r="K114" s="323"/>
      <c r="L114" s="290"/>
      <c r="M114" s="291"/>
      <c r="N114" s="290"/>
      <c r="O114" s="291"/>
      <c r="P114" s="292" t="str">
        <f>+IFERROR(N114/L114,"")</f>
        <v/>
      </c>
      <c r="Q114" s="293"/>
      <c r="R114" s="294"/>
      <c r="S114" s="295">
        <f>X114+X115</f>
        <v>0</v>
      </c>
      <c r="T114" s="296"/>
      <c r="U114" s="296"/>
      <c r="V114" s="296"/>
      <c r="W114" s="297"/>
      <c r="X114" s="301"/>
      <c r="Y114" s="302"/>
      <c r="Z114" s="302"/>
      <c r="AA114" s="303"/>
    </row>
    <row r="115" spans="2:27" ht="12" customHeight="1" x14ac:dyDescent="0.2">
      <c r="B115" s="154"/>
      <c r="C115" s="319"/>
      <c r="D115" s="320"/>
      <c r="E115" s="320"/>
      <c r="F115" s="320"/>
      <c r="G115" s="320"/>
      <c r="H115" s="320"/>
      <c r="I115" s="321"/>
      <c r="J115" s="304" t="s">
        <v>128</v>
      </c>
      <c r="K115" s="305"/>
      <c r="L115" s="306"/>
      <c r="M115" s="307"/>
      <c r="N115" s="308"/>
      <c r="O115" s="309"/>
      <c r="P115" s="310"/>
      <c r="Q115" s="311"/>
      <c r="R115" s="312"/>
      <c r="S115" s="298"/>
      <c r="T115" s="299"/>
      <c r="U115" s="299"/>
      <c r="V115" s="299"/>
      <c r="W115" s="300"/>
      <c r="X115" s="313"/>
      <c r="Y115" s="314"/>
      <c r="Z115" s="314"/>
      <c r="AA115" s="315"/>
    </row>
    <row r="116" spans="2:27" ht="12" customHeight="1" x14ac:dyDescent="0.2">
      <c r="B116" s="154"/>
      <c r="C116" s="316" t="s">
        <v>422</v>
      </c>
      <c r="D116" s="317"/>
      <c r="E116" s="317"/>
      <c r="F116" s="317"/>
      <c r="G116" s="317"/>
      <c r="H116" s="317"/>
      <c r="I116" s="318"/>
      <c r="J116" s="322" t="s">
        <v>127</v>
      </c>
      <c r="K116" s="323"/>
      <c r="L116" s="290"/>
      <c r="M116" s="291"/>
      <c r="N116" s="290"/>
      <c r="O116" s="291"/>
      <c r="P116" s="292" t="str">
        <f>+IFERROR(N116/L116,"")</f>
        <v/>
      </c>
      <c r="Q116" s="293"/>
      <c r="R116" s="294"/>
      <c r="S116" s="295">
        <f>X116+X117</f>
        <v>0</v>
      </c>
      <c r="T116" s="296"/>
      <c r="U116" s="296"/>
      <c r="V116" s="296"/>
      <c r="W116" s="297"/>
      <c r="X116" s="301"/>
      <c r="Y116" s="302"/>
      <c r="Z116" s="302"/>
      <c r="AA116" s="303"/>
    </row>
    <row r="117" spans="2:27" ht="12" customHeight="1" x14ac:dyDescent="0.2">
      <c r="B117" s="154"/>
      <c r="C117" s="319"/>
      <c r="D117" s="320"/>
      <c r="E117" s="320"/>
      <c r="F117" s="320"/>
      <c r="G117" s="320"/>
      <c r="H117" s="320"/>
      <c r="I117" s="321"/>
      <c r="J117" s="304" t="s">
        <v>128</v>
      </c>
      <c r="K117" s="305"/>
      <c r="L117" s="306"/>
      <c r="M117" s="307"/>
      <c r="N117" s="308"/>
      <c r="O117" s="309"/>
      <c r="P117" s="310"/>
      <c r="Q117" s="311"/>
      <c r="R117" s="312"/>
      <c r="S117" s="298"/>
      <c r="T117" s="299"/>
      <c r="U117" s="299"/>
      <c r="V117" s="299"/>
      <c r="W117" s="300"/>
      <c r="X117" s="313"/>
      <c r="Y117" s="314"/>
      <c r="Z117" s="314"/>
      <c r="AA117" s="315"/>
    </row>
    <row r="118" spans="2:27" ht="12" customHeight="1" x14ac:dyDescent="0.2">
      <c r="B118" s="154"/>
      <c r="C118" s="316" t="s">
        <v>580</v>
      </c>
      <c r="D118" s="317"/>
      <c r="E118" s="317"/>
      <c r="F118" s="317"/>
      <c r="G118" s="317"/>
      <c r="H118" s="317"/>
      <c r="I118" s="318"/>
      <c r="J118" s="322" t="s">
        <v>127</v>
      </c>
      <c r="K118" s="323"/>
      <c r="L118" s="290"/>
      <c r="M118" s="291"/>
      <c r="N118" s="290"/>
      <c r="O118" s="291"/>
      <c r="P118" s="292" t="str">
        <f>+IFERROR(N118/L118,"")</f>
        <v/>
      </c>
      <c r="Q118" s="293"/>
      <c r="R118" s="294"/>
      <c r="S118" s="295">
        <f>X118+X119</f>
        <v>0</v>
      </c>
      <c r="T118" s="296"/>
      <c r="U118" s="296"/>
      <c r="V118" s="296"/>
      <c r="W118" s="297"/>
      <c r="X118" s="301"/>
      <c r="Y118" s="302"/>
      <c r="Z118" s="302"/>
      <c r="AA118" s="303"/>
    </row>
    <row r="119" spans="2:27" ht="12" customHeight="1" x14ac:dyDescent="0.2">
      <c r="B119" s="154"/>
      <c r="C119" s="319"/>
      <c r="D119" s="320"/>
      <c r="E119" s="320"/>
      <c r="F119" s="320"/>
      <c r="G119" s="320"/>
      <c r="H119" s="320"/>
      <c r="I119" s="321"/>
      <c r="J119" s="304" t="s">
        <v>128</v>
      </c>
      <c r="K119" s="305"/>
      <c r="L119" s="306"/>
      <c r="M119" s="307"/>
      <c r="N119" s="308"/>
      <c r="O119" s="309"/>
      <c r="P119" s="310"/>
      <c r="Q119" s="311"/>
      <c r="R119" s="312"/>
      <c r="S119" s="298"/>
      <c r="T119" s="299"/>
      <c r="U119" s="299"/>
      <c r="V119" s="299"/>
      <c r="W119" s="300"/>
      <c r="X119" s="313"/>
      <c r="Y119" s="314"/>
      <c r="Z119" s="314"/>
      <c r="AA119" s="315"/>
    </row>
    <row r="120" spans="2:27" ht="12" customHeight="1" x14ac:dyDescent="0.2">
      <c r="B120" s="154"/>
      <c r="C120" s="316" t="s">
        <v>581</v>
      </c>
      <c r="D120" s="317"/>
      <c r="E120" s="317"/>
      <c r="F120" s="317"/>
      <c r="G120" s="317"/>
      <c r="H120" s="317"/>
      <c r="I120" s="318"/>
      <c r="J120" s="322" t="s">
        <v>127</v>
      </c>
      <c r="K120" s="323"/>
      <c r="L120" s="290"/>
      <c r="M120" s="291"/>
      <c r="N120" s="290"/>
      <c r="O120" s="291"/>
      <c r="P120" s="292" t="str">
        <f>+IFERROR(N120/L120,"")</f>
        <v/>
      </c>
      <c r="Q120" s="293"/>
      <c r="R120" s="294"/>
      <c r="S120" s="295">
        <f>X120+X121</f>
        <v>0</v>
      </c>
      <c r="T120" s="296"/>
      <c r="U120" s="296"/>
      <c r="V120" s="296"/>
      <c r="W120" s="297"/>
      <c r="X120" s="301"/>
      <c r="Y120" s="302"/>
      <c r="Z120" s="302"/>
      <c r="AA120" s="303"/>
    </row>
    <row r="121" spans="2:27" ht="12" customHeight="1" x14ac:dyDescent="0.2">
      <c r="B121" s="154"/>
      <c r="C121" s="319"/>
      <c r="D121" s="320"/>
      <c r="E121" s="320"/>
      <c r="F121" s="320"/>
      <c r="G121" s="320"/>
      <c r="H121" s="320"/>
      <c r="I121" s="321"/>
      <c r="J121" s="304" t="s">
        <v>128</v>
      </c>
      <c r="K121" s="305"/>
      <c r="L121" s="306"/>
      <c r="M121" s="307"/>
      <c r="N121" s="308"/>
      <c r="O121" s="309"/>
      <c r="P121" s="310"/>
      <c r="Q121" s="311"/>
      <c r="R121" s="312"/>
      <c r="S121" s="298"/>
      <c r="T121" s="299"/>
      <c r="U121" s="299"/>
      <c r="V121" s="299"/>
      <c r="W121" s="300"/>
      <c r="X121" s="313"/>
      <c r="Y121" s="314"/>
      <c r="Z121" s="314"/>
      <c r="AA121" s="315"/>
    </row>
    <row r="122" spans="2:27" ht="12" customHeight="1" x14ac:dyDescent="0.2">
      <c r="B122" s="154"/>
      <c r="C122" s="316" t="s">
        <v>10</v>
      </c>
      <c r="D122" s="317"/>
      <c r="E122" s="317"/>
      <c r="F122" s="317"/>
      <c r="G122" s="317"/>
      <c r="H122" s="317"/>
      <c r="I122" s="318"/>
      <c r="J122" s="322" t="s">
        <v>127</v>
      </c>
      <c r="K122" s="323"/>
      <c r="L122" s="290"/>
      <c r="M122" s="291"/>
      <c r="N122" s="290"/>
      <c r="O122" s="291"/>
      <c r="P122" s="292" t="str">
        <f>+IFERROR(N122/L122,"")</f>
        <v/>
      </c>
      <c r="Q122" s="293"/>
      <c r="R122" s="294"/>
      <c r="S122" s="295">
        <f>X122+X123</f>
        <v>0</v>
      </c>
      <c r="T122" s="296"/>
      <c r="U122" s="296"/>
      <c r="V122" s="296"/>
      <c r="W122" s="297"/>
      <c r="X122" s="301"/>
      <c r="Y122" s="302"/>
      <c r="Z122" s="302"/>
      <c r="AA122" s="303"/>
    </row>
    <row r="123" spans="2:27" ht="12" customHeight="1" x14ac:dyDescent="0.2">
      <c r="B123" s="154"/>
      <c r="C123" s="319"/>
      <c r="D123" s="320"/>
      <c r="E123" s="320"/>
      <c r="F123" s="320"/>
      <c r="G123" s="320"/>
      <c r="H123" s="320"/>
      <c r="I123" s="321"/>
      <c r="J123" s="304" t="s">
        <v>128</v>
      </c>
      <c r="K123" s="305"/>
      <c r="L123" s="306"/>
      <c r="M123" s="307"/>
      <c r="N123" s="308"/>
      <c r="O123" s="309"/>
      <c r="P123" s="310"/>
      <c r="Q123" s="311"/>
      <c r="R123" s="312"/>
      <c r="S123" s="298"/>
      <c r="T123" s="299"/>
      <c r="U123" s="299"/>
      <c r="V123" s="299"/>
      <c r="W123" s="300"/>
      <c r="X123" s="313"/>
      <c r="Y123" s="314"/>
      <c r="Z123" s="314"/>
      <c r="AA123" s="315"/>
    </row>
    <row r="124" spans="2:27" ht="12" customHeight="1" x14ac:dyDescent="0.2">
      <c r="B124" s="154"/>
      <c r="C124" s="316" t="s">
        <v>11</v>
      </c>
      <c r="D124" s="317"/>
      <c r="E124" s="317"/>
      <c r="F124" s="317"/>
      <c r="G124" s="317"/>
      <c r="H124" s="317"/>
      <c r="I124" s="318"/>
      <c r="J124" s="322" t="s">
        <v>127</v>
      </c>
      <c r="K124" s="323"/>
      <c r="L124" s="290"/>
      <c r="M124" s="291"/>
      <c r="N124" s="290"/>
      <c r="O124" s="291"/>
      <c r="P124" s="292" t="str">
        <f>+IFERROR(N124/L124,"")</f>
        <v/>
      </c>
      <c r="Q124" s="293"/>
      <c r="R124" s="294"/>
      <c r="S124" s="295">
        <f>X124+X125</f>
        <v>0</v>
      </c>
      <c r="T124" s="296"/>
      <c r="U124" s="296"/>
      <c r="V124" s="296"/>
      <c r="W124" s="297"/>
      <c r="X124" s="301"/>
      <c r="Y124" s="302"/>
      <c r="Z124" s="302"/>
      <c r="AA124" s="303"/>
    </row>
    <row r="125" spans="2:27" ht="12" customHeight="1" x14ac:dyDescent="0.2">
      <c r="B125" s="154"/>
      <c r="C125" s="319"/>
      <c r="D125" s="320"/>
      <c r="E125" s="320"/>
      <c r="F125" s="320"/>
      <c r="G125" s="320"/>
      <c r="H125" s="320"/>
      <c r="I125" s="321"/>
      <c r="J125" s="304" t="s">
        <v>128</v>
      </c>
      <c r="K125" s="305"/>
      <c r="L125" s="306"/>
      <c r="M125" s="307"/>
      <c r="N125" s="308"/>
      <c r="O125" s="309"/>
      <c r="P125" s="310"/>
      <c r="Q125" s="311"/>
      <c r="R125" s="312"/>
      <c r="S125" s="298"/>
      <c r="T125" s="299"/>
      <c r="U125" s="299"/>
      <c r="V125" s="299"/>
      <c r="W125" s="300"/>
      <c r="X125" s="313"/>
      <c r="Y125" s="314"/>
      <c r="Z125" s="314"/>
      <c r="AA125" s="315"/>
    </row>
    <row r="126" spans="2:27" ht="12" customHeight="1" x14ac:dyDescent="0.2">
      <c r="B126" s="154"/>
      <c r="C126" s="316" t="s">
        <v>12</v>
      </c>
      <c r="D126" s="317"/>
      <c r="E126" s="317"/>
      <c r="F126" s="317"/>
      <c r="G126" s="317"/>
      <c r="H126" s="317"/>
      <c r="I126" s="318"/>
      <c r="J126" s="322" t="s">
        <v>127</v>
      </c>
      <c r="K126" s="323"/>
      <c r="L126" s="290"/>
      <c r="M126" s="291"/>
      <c r="N126" s="290"/>
      <c r="O126" s="291"/>
      <c r="P126" s="292" t="str">
        <f>+IFERROR(N126/L126,"")</f>
        <v/>
      </c>
      <c r="Q126" s="293"/>
      <c r="R126" s="294"/>
      <c r="S126" s="295">
        <f>X126+X127</f>
        <v>0</v>
      </c>
      <c r="T126" s="296"/>
      <c r="U126" s="296"/>
      <c r="V126" s="296"/>
      <c r="W126" s="297"/>
      <c r="X126" s="301"/>
      <c r="Y126" s="302"/>
      <c r="Z126" s="302"/>
      <c r="AA126" s="303"/>
    </row>
    <row r="127" spans="2:27" ht="12" customHeight="1" x14ac:dyDescent="0.2">
      <c r="B127" s="154"/>
      <c r="C127" s="319"/>
      <c r="D127" s="320"/>
      <c r="E127" s="320"/>
      <c r="F127" s="320"/>
      <c r="G127" s="320"/>
      <c r="H127" s="320"/>
      <c r="I127" s="321"/>
      <c r="J127" s="304" t="s">
        <v>128</v>
      </c>
      <c r="K127" s="305"/>
      <c r="L127" s="306"/>
      <c r="M127" s="307"/>
      <c r="N127" s="308"/>
      <c r="O127" s="309"/>
      <c r="P127" s="310"/>
      <c r="Q127" s="311"/>
      <c r="R127" s="312"/>
      <c r="S127" s="298"/>
      <c r="T127" s="299"/>
      <c r="U127" s="299"/>
      <c r="V127" s="299"/>
      <c r="W127" s="300"/>
      <c r="X127" s="313"/>
      <c r="Y127" s="314"/>
      <c r="Z127" s="314"/>
      <c r="AA127" s="315"/>
    </row>
    <row r="128" spans="2:27" ht="12" customHeight="1" x14ac:dyDescent="0.2">
      <c r="B128" s="154"/>
      <c r="C128" s="316" t="s">
        <v>129</v>
      </c>
      <c r="D128" s="317"/>
      <c r="E128" s="317"/>
      <c r="F128" s="317"/>
      <c r="G128" s="317"/>
      <c r="H128" s="317"/>
      <c r="I128" s="318"/>
      <c r="J128" s="322" t="s">
        <v>127</v>
      </c>
      <c r="K128" s="323"/>
      <c r="L128" s="290"/>
      <c r="M128" s="291"/>
      <c r="N128" s="290"/>
      <c r="O128" s="291"/>
      <c r="P128" s="292" t="str">
        <f>+IFERROR(N128/L128,"")</f>
        <v/>
      </c>
      <c r="Q128" s="293"/>
      <c r="R128" s="294"/>
      <c r="S128" s="295">
        <f>X128+X129</f>
        <v>0</v>
      </c>
      <c r="T128" s="296"/>
      <c r="U128" s="296"/>
      <c r="V128" s="296"/>
      <c r="W128" s="297"/>
      <c r="X128" s="301"/>
      <c r="Y128" s="302"/>
      <c r="Z128" s="302"/>
      <c r="AA128" s="303"/>
    </row>
    <row r="129" spans="2:27" ht="12" customHeight="1" x14ac:dyDescent="0.2">
      <c r="B129" s="154"/>
      <c r="C129" s="319"/>
      <c r="D129" s="320"/>
      <c r="E129" s="320"/>
      <c r="F129" s="320"/>
      <c r="G129" s="320"/>
      <c r="H129" s="320"/>
      <c r="I129" s="321"/>
      <c r="J129" s="304" t="s">
        <v>128</v>
      </c>
      <c r="K129" s="305"/>
      <c r="L129" s="306"/>
      <c r="M129" s="307"/>
      <c r="N129" s="308"/>
      <c r="O129" s="309"/>
      <c r="P129" s="310"/>
      <c r="Q129" s="311"/>
      <c r="R129" s="312"/>
      <c r="S129" s="298"/>
      <c r="T129" s="299"/>
      <c r="U129" s="299"/>
      <c r="V129" s="299"/>
      <c r="W129" s="300"/>
      <c r="X129" s="313"/>
      <c r="Y129" s="314"/>
      <c r="Z129" s="314"/>
      <c r="AA129" s="315"/>
    </row>
    <row r="130" spans="2:27" ht="12" customHeight="1" x14ac:dyDescent="0.2">
      <c r="B130" s="154"/>
      <c r="C130" s="316" t="s">
        <v>413</v>
      </c>
      <c r="D130" s="317"/>
      <c r="E130" s="317"/>
      <c r="F130" s="317"/>
      <c r="G130" s="317"/>
      <c r="H130" s="317"/>
      <c r="I130" s="318"/>
      <c r="J130" s="322" t="s">
        <v>127</v>
      </c>
      <c r="K130" s="323"/>
      <c r="L130" s="290"/>
      <c r="M130" s="291"/>
      <c r="N130" s="290"/>
      <c r="O130" s="291"/>
      <c r="P130" s="292" t="str">
        <f>+IFERROR(N130/L130,"")</f>
        <v/>
      </c>
      <c r="Q130" s="293"/>
      <c r="R130" s="294"/>
      <c r="S130" s="295">
        <f>X130+X131</f>
        <v>0</v>
      </c>
      <c r="T130" s="296"/>
      <c r="U130" s="296"/>
      <c r="V130" s="296"/>
      <c r="W130" s="297"/>
      <c r="X130" s="301"/>
      <c r="Y130" s="302"/>
      <c r="Z130" s="302"/>
      <c r="AA130" s="303"/>
    </row>
    <row r="131" spans="2:27" ht="12" customHeight="1" x14ac:dyDescent="0.2">
      <c r="B131" s="154"/>
      <c r="C131" s="319"/>
      <c r="D131" s="320"/>
      <c r="E131" s="320"/>
      <c r="F131" s="320"/>
      <c r="G131" s="320"/>
      <c r="H131" s="320"/>
      <c r="I131" s="321"/>
      <c r="J131" s="304" t="s">
        <v>128</v>
      </c>
      <c r="K131" s="305"/>
      <c r="L131" s="306"/>
      <c r="M131" s="307"/>
      <c r="N131" s="308"/>
      <c r="O131" s="309"/>
      <c r="P131" s="310"/>
      <c r="Q131" s="311"/>
      <c r="R131" s="312"/>
      <c r="S131" s="298"/>
      <c r="T131" s="299"/>
      <c r="U131" s="299"/>
      <c r="V131" s="299"/>
      <c r="W131" s="300"/>
      <c r="X131" s="313"/>
      <c r="Y131" s="314"/>
      <c r="Z131" s="314"/>
      <c r="AA131" s="315"/>
    </row>
    <row r="132" spans="2:27" ht="12" customHeight="1" x14ac:dyDescent="0.2">
      <c r="B132" s="154"/>
      <c r="C132" s="316" t="s">
        <v>414</v>
      </c>
      <c r="D132" s="317"/>
      <c r="E132" s="317"/>
      <c r="F132" s="317"/>
      <c r="G132" s="317"/>
      <c r="H132" s="317"/>
      <c r="I132" s="318"/>
      <c r="J132" s="322" t="s">
        <v>127</v>
      </c>
      <c r="K132" s="323"/>
      <c r="L132" s="290"/>
      <c r="M132" s="291"/>
      <c r="N132" s="290"/>
      <c r="O132" s="291"/>
      <c r="P132" s="292" t="str">
        <f>+IFERROR(N132/L132,"")</f>
        <v/>
      </c>
      <c r="Q132" s="293"/>
      <c r="R132" s="294"/>
      <c r="S132" s="295">
        <f>X132+X133</f>
        <v>0</v>
      </c>
      <c r="T132" s="296"/>
      <c r="U132" s="296"/>
      <c r="V132" s="296"/>
      <c r="W132" s="297"/>
      <c r="X132" s="301"/>
      <c r="Y132" s="302"/>
      <c r="Z132" s="302"/>
      <c r="AA132" s="303"/>
    </row>
    <row r="133" spans="2:27" ht="12" customHeight="1" x14ac:dyDescent="0.2">
      <c r="B133" s="154"/>
      <c r="C133" s="319"/>
      <c r="D133" s="320"/>
      <c r="E133" s="320"/>
      <c r="F133" s="320"/>
      <c r="G133" s="320"/>
      <c r="H133" s="320"/>
      <c r="I133" s="321"/>
      <c r="J133" s="304" t="s">
        <v>128</v>
      </c>
      <c r="K133" s="305"/>
      <c r="L133" s="306"/>
      <c r="M133" s="307"/>
      <c r="N133" s="308"/>
      <c r="O133" s="309"/>
      <c r="P133" s="310"/>
      <c r="Q133" s="311"/>
      <c r="R133" s="312"/>
      <c r="S133" s="298"/>
      <c r="T133" s="299"/>
      <c r="U133" s="299"/>
      <c r="V133" s="299"/>
      <c r="W133" s="300"/>
      <c r="X133" s="313"/>
      <c r="Y133" s="314"/>
      <c r="Z133" s="314"/>
      <c r="AA133" s="315"/>
    </row>
    <row r="134" spans="2:27" ht="12" customHeight="1" x14ac:dyDescent="0.2">
      <c r="B134" s="154"/>
      <c r="C134" s="316" t="s">
        <v>456</v>
      </c>
      <c r="D134" s="317"/>
      <c r="E134" s="317"/>
      <c r="F134" s="317"/>
      <c r="G134" s="317"/>
      <c r="H134" s="317"/>
      <c r="I134" s="318"/>
      <c r="J134" s="322" t="s">
        <v>127</v>
      </c>
      <c r="K134" s="323"/>
      <c r="L134" s="290"/>
      <c r="M134" s="291"/>
      <c r="N134" s="290"/>
      <c r="O134" s="291"/>
      <c r="P134" s="292" t="str">
        <f>+IFERROR(N134/L134,"")</f>
        <v/>
      </c>
      <c r="Q134" s="293"/>
      <c r="R134" s="294"/>
      <c r="S134" s="295">
        <f>X134+X135</f>
        <v>0</v>
      </c>
      <c r="T134" s="296"/>
      <c r="U134" s="296"/>
      <c r="V134" s="296"/>
      <c r="W134" s="297"/>
      <c r="X134" s="301"/>
      <c r="Y134" s="302"/>
      <c r="Z134" s="302"/>
      <c r="AA134" s="303"/>
    </row>
    <row r="135" spans="2:27" ht="12" customHeight="1" x14ac:dyDescent="0.2">
      <c r="B135" s="154"/>
      <c r="C135" s="319"/>
      <c r="D135" s="320"/>
      <c r="E135" s="320"/>
      <c r="F135" s="320"/>
      <c r="G135" s="320"/>
      <c r="H135" s="320"/>
      <c r="I135" s="321"/>
      <c r="J135" s="304" t="s">
        <v>128</v>
      </c>
      <c r="K135" s="305"/>
      <c r="L135" s="306"/>
      <c r="M135" s="307"/>
      <c r="N135" s="308" t="s">
        <v>457</v>
      </c>
      <c r="O135" s="309"/>
      <c r="P135" s="310"/>
      <c r="Q135" s="311"/>
      <c r="R135" s="312"/>
      <c r="S135" s="298"/>
      <c r="T135" s="299"/>
      <c r="U135" s="299"/>
      <c r="V135" s="299"/>
      <c r="W135" s="300"/>
      <c r="X135" s="313"/>
      <c r="Y135" s="314"/>
      <c r="Z135" s="314"/>
      <c r="AA135" s="315"/>
    </row>
    <row r="136" spans="2:27" ht="12" customHeight="1" x14ac:dyDescent="0.2">
      <c r="B136" s="154"/>
      <c r="C136" s="316" t="s">
        <v>13</v>
      </c>
      <c r="D136" s="317"/>
      <c r="E136" s="317"/>
      <c r="F136" s="317"/>
      <c r="G136" s="317"/>
      <c r="H136" s="317"/>
      <c r="I136" s="318"/>
      <c r="J136" s="322" t="s">
        <v>127</v>
      </c>
      <c r="K136" s="323"/>
      <c r="L136" s="505"/>
      <c r="M136" s="506"/>
      <c r="N136" s="505"/>
      <c r="O136" s="506"/>
      <c r="P136" s="507" t="str">
        <f>+IFERROR(N136/L136,"")</f>
        <v/>
      </c>
      <c r="Q136" s="508"/>
      <c r="R136" s="509"/>
      <c r="S136" s="295">
        <f>X136+X137</f>
        <v>0</v>
      </c>
      <c r="T136" s="296"/>
      <c r="U136" s="296"/>
      <c r="V136" s="296"/>
      <c r="W136" s="297"/>
      <c r="X136" s="301"/>
      <c r="Y136" s="302"/>
      <c r="Z136" s="302"/>
      <c r="AA136" s="303"/>
    </row>
    <row r="137" spans="2:27" ht="12" customHeight="1" x14ac:dyDescent="0.2">
      <c r="B137" s="154"/>
      <c r="C137" s="319"/>
      <c r="D137" s="320"/>
      <c r="E137" s="320"/>
      <c r="F137" s="320"/>
      <c r="G137" s="320"/>
      <c r="H137" s="320"/>
      <c r="I137" s="321"/>
      <c r="J137" s="304" t="s">
        <v>128</v>
      </c>
      <c r="K137" s="305"/>
      <c r="L137" s="510"/>
      <c r="M137" s="511"/>
      <c r="N137" s="308"/>
      <c r="O137" s="309"/>
      <c r="P137" s="310"/>
      <c r="Q137" s="311"/>
      <c r="R137" s="312"/>
      <c r="S137" s="298"/>
      <c r="T137" s="299"/>
      <c r="U137" s="299"/>
      <c r="V137" s="299"/>
      <c r="W137" s="300"/>
      <c r="X137" s="313"/>
      <c r="Y137" s="314"/>
      <c r="Z137" s="314"/>
      <c r="AA137" s="315"/>
    </row>
    <row r="138" spans="2:27" ht="12" customHeight="1" x14ac:dyDescent="0.2">
      <c r="B138" s="154"/>
      <c r="C138" s="316" t="s">
        <v>14</v>
      </c>
      <c r="D138" s="317"/>
      <c r="E138" s="317"/>
      <c r="F138" s="317"/>
      <c r="G138" s="317"/>
      <c r="H138" s="317"/>
      <c r="I138" s="318"/>
      <c r="J138" s="322" t="s">
        <v>127</v>
      </c>
      <c r="K138" s="323"/>
      <c r="L138" s="505"/>
      <c r="M138" s="506"/>
      <c r="N138" s="505"/>
      <c r="O138" s="506"/>
      <c r="P138" s="507" t="str">
        <f>+IFERROR(N138/L138,"")</f>
        <v/>
      </c>
      <c r="Q138" s="508"/>
      <c r="R138" s="509"/>
      <c r="S138" s="295">
        <f>X138+X139</f>
        <v>0</v>
      </c>
      <c r="T138" s="296"/>
      <c r="U138" s="296"/>
      <c r="V138" s="296"/>
      <c r="W138" s="297"/>
      <c r="X138" s="301"/>
      <c r="Y138" s="302"/>
      <c r="Z138" s="302"/>
      <c r="AA138" s="303"/>
    </row>
    <row r="139" spans="2:27" ht="12" customHeight="1" x14ac:dyDescent="0.2">
      <c r="B139" s="154"/>
      <c r="C139" s="319"/>
      <c r="D139" s="320"/>
      <c r="E139" s="320"/>
      <c r="F139" s="320"/>
      <c r="G139" s="320"/>
      <c r="H139" s="320"/>
      <c r="I139" s="321"/>
      <c r="J139" s="304" t="s">
        <v>128</v>
      </c>
      <c r="K139" s="305"/>
      <c r="L139" s="306"/>
      <c r="M139" s="307"/>
      <c r="N139" s="308"/>
      <c r="O139" s="309"/>
      <c r="P139" s="310"/>
      <c r="Q139" s="311"/>
      <c r="R139" s="312"/>
      <c r="S139" s="298"/>
      <c r="T139" s="299"/>
      <c r="U139" s="299"/>
      <c r="V139" s="299"/>
      <c r="W139" s="300"/>
      <c r="X139" s="313"/>
      <c r="Y139" s="314"/>
      <c r="Z139" s="314"/>
      <c r="AA139" s="315"/>
    </row>
    <row r="140" spans="2:27" ht="12" customHeight="1" x14ac:dyDescent="0.2">
      <c r="B140" s="154"/>
      <c r="C140" s="316" t="s">
        <v>76</v>
      </c>
      <c r="D140" s="317"/>
      <c r="E140" s="317"/>
      <c r="F140" s="317"/>
      <c r="G140" s="317"/>
      <c r="H140" s="317"/>
      <c r="I140" s="318"/>
      <c r="J140" s="322" t="s">
        <v>127</v>
      </c>
      <c r="K140" s="323"/>
      <c r="L140" s="290"/>
      <c r="M140" s="291"/>
      <c r="N140" s="290"/>
      <c r="O140" s="291"/>
      <c r="P140" s="292" t="str">
        <f>+IFERROR(N140/L140,"")</f>
        <v/>
      </c>
      <c r="Q140" s="293"/>
      <c r="R140" s="294"/>
      <c r="S140" s="295">
        <f>X140+X141</f>
        <v>0</v>
      </c>
      <c r="T140" s="296"/>
      <c r="U140" s="296"/>
      <c r="V140" s="296"/>
      <c r="W140" s="297"/>
      <c r="X140" s="301"/>
      <c r="Y140" s="302"/>
      <c r="Z140" s="302"/>
      <c r="AA140" s="303"/>
    </row>
    <row r="141" spans="2:27" ht="12" customHeight="1" x14ac:dyDescent="0.2">
      <c r="B141" s="154"/>
      <c r="C141" s="319"/>
      <c r="D141" s="320"/>
      <c r="E141" s="320"/>
      <c r="F141" s="320"/>
      <c r="G141" s="320"/>
      <c r="H141" s="320"/>
      <c r="I141" s="321"/>
      <c r="J141" s="304" t="s">
        <v>128</v>
      </c>
      <c r="K141" s="305"/>
      <c r="L141" s="306"/>
      <c r="M141" s="307"/>
      <c r="N141" s="308"/>
      <c r="O141" s="309"/>
      <c r="P141" s="310"/>
      <c r="Q141" s="311"/>
      <c r="R141" s="312"/>
      <c r="S141" s="298"/>
      <c r="T141" s="299"/>
      <c r="U141" s="299"/>
      <c r="V141" s="299"/>
      <c r="W141" s="300"/>
      <c r="X141" s="313"/>
      <c r="Y141" s="314"/>
      <c r="Z141" s="314"/>
      <c r="AA141" s="315"/>
    </row>
    <row r="142" spans="2:27" ht="12" customHeight="1" x14ac:dyDescent="0.2">
      <c r="B142" s="154"/>
      <c r="C142" s="316" t="s">
        <v>130</v>
      </c>
      <c r="D142" s="317"/>
      <c r="E142" s="317"/>
      <c r="F142" s="317"/>
      <c r="G142" s="317"/>
      <c r="H142" s="317"/>
      <c r="I142" s="318"/>
      <c r="J142" s="322" t="s">
        <v>127</v>
      </c>
      <c r="K142" s="323"/>
      <c r="L142" s="290"/>
      <c r="M142" s="291"/>
      <c r="N142" s="290"/>
      <c r="O142" s="291"/>
      <c r="P142" s="292" t="str">
        <f>+IFERROR(N142/L142,"")</f>
        <v/>
      </c>
      <c r="Q142" s="293"/>
      <c r="R142" s="294"/>
      <c r="S142" s="295">
        <f>X142+X143</f>
        <v>0</v>
      </c>
      <c r="T142" s="296"/>
      <c r="U142" s="296"/>
      <c r="V142" s="296"/>
      <c r="W142" s="297"/>
      <c r="X142" s="301"/>
      <c r="Y142" s="302"/>
      <c r="Z142" s="302"/>
      <c r="AA142" s="303"/>
    </row>
    <row r="143" spans="2:27" ht="12" customHeight="1" x14ac:dyDescent="0.2">
      <c r="B143" s="154"/>
      <c r="C143" s="319"/>
      <c r="D143" s="320"/>
      <c r="E143" s="320"/>
      <c r="F143" s="320"/>
      <c r="G143" s="320"/>
      <c r="H143" s="320"/>
      <c r="I143" s="321"/>
      <c r="J143" s="304" t="s">
        <v>128</v>
      </c>
      <c r="K143" s="305"/>
      <c r="L143" s="306"/>
      <c r="M143" s="307"/>
      <c r="N143" s="308"/>
      <c r="O143" s="309"/>
      <c r="P143" s="310"/>
      <c r="Q143" s="311"/>
      <c r="R143" s="312"/>
      <c r="S143" s="298"/>
      <c r="T143" s="299"/>
      <c r="U143" s="299"/>
      <c r="V143" s="299"/>
      <c r="W143" s="300"/>
      <c r="X143" s="313"/>
      <c r="Y143" s="314"/>
      <c r="Z143" s="314"/>
      <c r="AA143" s="315"/>
    </row>
    <row r="144" spans="2:27" ht="12" customHeight="1" x14ac:dyDescent="0.2">
      <c r="B144" s="154"/>
      <c r="C144" s="316" t="s">
        <v>583</v>
      </c>
      <c r="D144" s="317"/>
      <c r="E144" s="317"/>
      <c r="F144" s="317"/>
      <c r="G144" s="317"/>
      <c r="H144" s="317"/>
      <c r="I144" s="318"/>
      <c r="J144" s="322" t="s">
        <v>127</v>
      </c>
      <c r="K144" s="323"/>
      <c r="L144" s="290"/>
      <c r="M144" s="291"/>
      <c r="N144" s="290"/>
      <c r="O144" s="291"/>
      <c r="P144" s="292" t="str">
        <f>+IFERROR(N144/L144,"")</f>
        <v/>
      </c>
      <c r="Q144" s="293"/>
      <c r="R144" s="294"/>
      <c r="S144" s="295">
        <f>X144+X145</f>
        <v>0</v>
      </c>
      <c r="T144" s="296"/>
      <c r="U144" s="296"/>
      <c r="V144" s="296"/>
      <c r="W144" s="297"/>
      <c r="X144" s="301"/>
      <c r="Y144" s="302"/>
      <c r="Z144" s="302"/>
      <c r="AA144" s="303"/>
    </row>
    <row r="145" spans="2:27" ht="12" customHeight="1" x14ac:dyDescent="0.2">
      <c r="B145" s="154"/>
      <c r="C145" s="319"/>
      <c r="D145" s="320"/>
      <c r="E145" s="320"/>
      <c r="F145" s="320"/>
      <c r="G145" s="320"/>
      <c r="H145" s="320"/>
      <c r="I145" s="321"/>
      <c r="J145" s="304" t="s">
        <v>128</v>
      </c>
      <c r="K145" s="305"/>
      <c r="L145" s="306"/>
      <c r="M145" s="307"/>
      <c r="N145" s="308"/>
      <c r="O145" s="309"/>
      <c r="P145" s="310"/>
      <c r="Q145" s="311"/>
      <c r="R145" s="312"/>
      <c r="S145" s="298"/>
      <c r="T145" s="299"/>
      <c r="U145" s="299"/>
      <c r="V145" s="299"/>
      <c r="W145" s="300"/>
      <c r="X145" s="313"/>
      <c r="Y145" s="314"/>
      <c r="Z145" s="314"/>
      <c r="AA145" s="315"/>
    </row>
    <row r="146" spans="2:27" ht="12" customHeight="1" x14ac:dyDescent="0.2">
      <c r="B146" s="154"/>
      <c r="C146" s="316" t="s">
        <v>582</v>
      </c>
      <c r="D146" s="317"/>
      <c r="E146" s="317"/>
      <c r="F146" s="317"/>
      <c r="G146" s="317"/>
      <c r="H146" s="317"/>
      <c r="I146" s="318"/>
      <c r="J146" s="322" t="s">
        <v>127</v>
      </c>
      <c r="K146" s="323"/>
      <c r="L146" s="516"/>
      <c r="M146" s="517"/>
      <c r="N146" s="290"/>
      <c r="O146" s="291"/>
      <c r="P146" s="593" t="str">
        <f>+IFERROR(N146/L146,"")</f>
        <v/>
      </c>
      <c r="Q146" s="594"/>
      <c r="R146" s="595"/>
      <c r="S146" s="295">
        <f>X146+X147</f>
        <v>0</v>
      </c>
      <c r="T146" s="296"/>
      <c r="U146" s="296"/>
      <c r="V146" s="296"/>
      <c r="W146" s="297"/>
      <c r="X146" s="301"/>
      <c r="Y146" s="302"/>
      <c r="Z146" s="302"/>
      <c r="AA146" s="303"/>
    </row>
    <row r="147" spans="2:27" ht="12" customHeight="1" x14ac:dyDescent="0.2">
      <c r="B147" s="154"/>
      <c r="C147" s="319"/>
      <c r="D147" s="320"/>
      <c r="E147" s="320"/>
      <c r="F147" s="320"/>
      <c r="G147" s="320"/>
      <c r="H147" s="320"/>
      <c r="I147" s="321"/>
      <c r="J147" s="304" t="s">
        <v>128</v>
      </c>
      <c r="K147" s="305"/>
      <c r="L147" s="306"/>
      <c r="M147" s="307"/>
      <c r="N147" s="306"/>
      <c r="O147" s="307"/>
      <c r="P147" s="310"/>
      <c r="Q147" s="311"/>
      <c r="R147" s="312"/>
      <c r="S147" s="298"/>
      <c r="T147" s="299"/>
      <c r="U147" s="299"/>
      <c r="V147" s="299"/>
      <c r="W147" s="300"/>
      <c r="X147" s="313"/>
      <c r="Y147" s="314"/>
      <c r="Z147" s="314"/>
      <c r="AA147" s="315"/>
    </row>
    <row r="148" spans="2:27" ht="12" customHeight="1" x14ac:dyDescent="0.2">
      <c r="B148" s="154"/>
      <c r="C148" s="316" t="s">
        <v>458</v>
      </c>
      <c r="D148" s="317"/>
      <c r="E148" s="317"/>
      <c r="F148" s="317"/>
      <c r="G148" s="317"/>
      <c r="H148" s="317"/>
      <c r="I148" s="318"/>
      <c r="J148" s="322" t="s">
        <v>127</v>
      </c>
      <c r="K148" s="323"/>
      <c r="L148" s="290"/>
      <c r="M148" s="291"/>
      <c r="N148" s="290"/>
      <c r="O148" s="291"/>
      <c r="P148" s="292" t="str">
        <f>+IFERROR(N148/L148,"")</f>
        <v/>
      </c>
      <c r="Q148" s="293"/>
      <c r="R148" s="294"/>
      <c r="S148" s="295">
        <f>X148+X149</f>
        <v>0</v>
      </c>
      <c r="T148" s="296"/>
      <c r="U148" s="296"/>
      <c r="V148" s="296"/>
      <c r="W148" s="297"/>
      <c r="X148" s="301"/>
      <c r="Y148" s="302"/>
      <c r="Z148" s="302"/>
      <c r="AA148" s="303"/>
    </row>
    <row r="149" spans="2:27" ht="12" customHeight="1" x14ac:dyDescent="0.2">
      <c r="B149" s="154"/>
      <c r="C149" s="319"/>
      <c r="D149" s="320"/>
      <c r="E149" s="320"/>
      <c r="F149" s="320"/>
      <c r="G149" s="320"/>
      <c r="H149" s="320"/>
      <c r="I149" s="321"/>
      <c r="J149" s="304" t="s">
        <v>128</v>
      </c>
      <c r="K149" s="305"/>
      <c r="L149" s="306"/>
      <c r="M149" s="307"/>
      <c r="N149" s="308"/>
      <c r="O149" s="309"/>
      <c r="P149" s="310"/>
      <c r="Q149" s="311"/>
      <c r="R149" s="312"/>
      <c r="S149" s="298"/>
      <c r="T149" s="299"/>
      <c r="U149" s="299"/>
      <c r="V149" s="299"/>
      <c r="W149" s="300"/>
      <c r="X149" s="313"/>
      <c r="Y149" s="314"/>
      <c r="Z149" s="314"/>
      <c r="AA149" s="315"/>
    </row>
    <row r="150" spans="2:27" ht="12" customHeight="1" x14ac:dyDescent="0.2">
      <c r="B150" s="154"/>
      <c r="C150" s="316" t="s">
        <v>459</v>
      </c>
      <c r="D150" s="317"/>
      <c r="E150" s="317"/>
      <c r="F150" s="317"/>
      <c r="G150" s="317"/>
      <c r="H150" s="317"/>
      <c r="I150" s="318"/>
      <c r="J150" s="322" t="s">
        <v>127</v>
      </c>
      <c r="K150" s="323"/>
      <c r="L150" s="290"/>
      <c r="M150" s="291"/>
      <c r="N150" s="290"/>
      <c r="O150" s="291"/>
      <c r="P150" s="292" t="str">
        <f>+IFERROR(N150/L150,"")</f>
        <v/>
      </c>
      <c r="Q150" s="293"/>
      <c r="R150" s="294"/>
      <c r="S150" s="295">
        <f>X150+X151</f>
        <v>0</v>
      </c>
      <c r="T150" s="296"/>
      <c r="U150" s="296"/>
      <c r="V150" s="296"/>
      <c r="W150" s="297"/>
      <c r="X150" s="301"/>
      <c r="Y150" s="302"/>
      <c r="Z150" s="302"/>
      <c r="AA150" s="303"/>
    </row>
    <row r="151" spans="2:27" ht="12" customHeight="1" x14ac:dyDescent="0.2">
      <c r="B151" s="154"/>
      <c r="C151" s="319"/>
      <c r="D151" s="320"/>
      <c r="E151" s="320"/>
      <c r="F151" s="320"/>
      <c r="G151" s="320"/>
      <c r="H151" s="320"/>
      <c r="I151" s="321"/>
      <c r="J151" s="304" t="s">
        <v>128</v>
      </c>
      <c r="K151" s="305"/>
      <c r="L151" s="306"/>
      <c r="M151" s="307"/>
      <c r="N151" s="308"/>
      <c r="O151" s="309"/>
      <c r="P151" s="310"/>
      <c r="Q151" s="311"/>
      <c r="R151" s="312"/>
      <c r="S151" s="298"/>
      <c r="T151" s="299"/>
      <c r="U151" s="299"/>
      <c r="V151" s="299"/>
      <c r="W151" s="300"/>
      <c r="X151" s="313"/>
      <c r="Y151" s="314"/>
      <c r="Z151" s="314"/>
      <c r="AA151" s="315"/>
    </row>
    <row r="152" spans="2:27" ht="12" customHeight="1" x14ac:dyDescent="0.2">
      <c r="B152" s="154"/>
      <c r="C152" s="316" t="s">
        <v>460</v>
      </c>
      <c r="D152" s="317"/>
      <c r="E152" s="317"/>
      <c r="F152" s="317"/>
      <c r="G152" s="317"/>
      <c r="H152" s="317"/>
      <c r="I152" s="318"/>
      <c r="J152" s="322" t="s">
        <v>127</v>
      </c>
      <c r="K152" s="323"/>
      <c r="L152" s="290"/>
      <c r="M152" s="291"/>
      <c r="N152" s="290"/>
      <c r="O152" s="291"/>
      <c r="P152" s="292" t="str">
        <f>+IFERROR(N152/L152,"")</f>
        <v/>
      </c>
      <c r="Q152" s="293"/>
      <c r="R152" s="294"/>
      <c r="S152" s="295">
        <f>X152+X153</f>
        <v>0</v>
      </c>
      <c r="T152" s="296"/>
      <c r="U152" s="296"/>
      <c r="V152" s="296"/>
      <c r="W152" s="297"/>
      <c r="X152" s="301"/>
      <c r="Y152" s="302"/>
      <c r="Z152" s="302"/>
      <c r="AA152" s="303"/>
    </row>
    <row r="153" spans="2:27" ht="12" customHeight="1" x14ac:dyDescent="0.2">
      <c r="B153" s="155"/>
      <c r="C153" s="521"/>
      <c r="D153" s="522"/>
      <c r="E153" s="522"/>
      <c r="F153" s="522"/>
      <c r="G153" s="522"/>
      <c r="H153" s="522"/>
      <c r="I153" s="523"/>
      <c r="J153" s="304" t="s">
        <v>128</v>
      </c>
      <c r="K153" s="305"/>
      <c r="L153" s="306"/>
      <c r="M153" s="307"/>
      <c r="N153" s="308"/>
      <c r="O153" s="309"/>
      <c r="P153" s="310"/>
      <c r="Q153" s="311"/>
      <c r="R153" s="312"/>
      <c r="S153" s="298"/>
      <c r="T153" s="299"/>
      <c r="U153" s="299"/>
      <c r="V153" s="299"/>
      <c r="W153" s="300"/>
      <c r="X153" s="313"/>
      <c r="Y153" s="314"/>
      <c r="Z153" s="314"/>
      <c r="AA153" s="315"/>
    </row>
    <row r="154" spans="2:27" ht="12" customHeight="1" x14ac:dyDescent="0.2">
      <c r="B154" s="596" t="s">
        <v>66</v>
      </c>
      <c r="C154" s="597"/>
      <c r="D154" s="597"/>
      <c r="E154" s="597"/>
      <c r="F154" s="597"/>
      <c r="G154" s="597"/>
      <c r="H154" s="597"/>
      <c r="I154" s="598"/>
      <c r="J154" s="322" t="s">
        <v>131</v>
      </c>
      <c r="K154" s="323"/>
      <c r="L154" s="530">
        <f>SUM(L114,L116,L122,L124,L126,L128,L130,L132,L140,L142,L146,L152,L148,L150,L134,L118,L120,L144)</f>
        <v>0</v>
      </c>
      <c r="M154" s="531"/>
      <c r="N154" s="532">
        <f>SUM(N114,N116,N122,N124,N126,N128,N130,N132,N140,N142,N146,N152,N150,N148,N134,N118,N120,N144,)</f>
        <v>0</v>
      </c>
      <c r="O154" s="533"/>
      <c r="P154" s="292" t="str">
        <f>+IFERROR(N154/L154,"")</f>
        <v/>
      </c>
      <c r="Q154" s="293"/>
      <c r="R154" s="294"/>
      <c r="S154" s="344">
        <f>X154+X155</f>
        <v>0</v>
      </c>
      <c r="T154" s="345"/>
      <c r="U154" s="345"/>
      <c r="V154" s="345"/>
      <c r="W154" s="346"/>
      <c r="X154" s="324">
        <f>SUM(X114,X116,X122,X124,X126,X128,X130,X132,X140,X142,X146,X152,X148,X150,X134,X138,X136,X118,X120,X144)</f>
        <v>0</v>
      </c>
      <c r="Y154" s="325"/>
      <c r="Z154" s="325" t="e">
        <f>SUM(Z114,#REF!,Z116,Z122,Z124,Z126,Z128,Z132,#REF!,Z136,Z138,Z140,Z142,Z146,Z152)</f>
        <v>#REF!</v>
      </c>
      <c r="AA154" s="326"/>
    </row>
    <row r="155" spans="2:27" ht="12" customHeight="1" x14ac:dyDescent="0.2">
      <c r="B155" s="527"/>
      <c r="C155" s="528"/>
      <c r="D155" s="528"/>
      <c r="E155" s="528"/>
      <c r="F155" s="528"/>
      <c r="G155" s="528"/>
      <c r="H155" s="528"/>
      <c r="I155" s="529"/>
      <c r="J155" s="304" t="s">
        <v>132</v>
      </c>
      <c r="K155" s="305"/>
      <c r="L155" s="306"/>
      <c r="M155" s="307"/>
      <c r="N155" s="534">
        <f>SUM(N115,N117,N123,N125,N127,N129,N131,N133,N135,N137,N139,N141,N143,N147,N149,N151,N153,N119,N121,N145)</f>
        <v>0</v>
      </c>
      <c r="O155" s="535"/>
      <c r="P155" s="310"/>
      <c r="Q155" s="311"/>
      <c r="R155" s="312"/>
      <c r="S155" s="347"/>
      <c r="T155" s="348"/>
      <c r="U155" s="348"/>
      <c r="V155" s="348"/>
      <c r="W155" s="349"/>
      <c r="X155" s="536">
        <f>SUM(X115,X117,X123,X125,X127,X129,X131,X133,X137,X139,X141,X143,X147,X153,X135,X149,X151,X119,X121,X145)</f>
        <v>0</v>
      </c>
      <c r="Y155" s="537"/>
      <c r="Z155" s="537" t="e">
        <f>SUM(Z115,#REF!,Z117,Z123,Z125,Z127,Z129,Z133,#REF!,Z137,Z139,Z141,Z143,Z147,Z153)</f>
        <v>#REF!</v>
      </c>
      <c r="AA155" s="538"/>
    </row>
    <row r="156" spans="2:27" ht="12" customHeight="1" x14ac:dyDescent="0.2">
      <c r="B156" s="440" t="s">
        <v>133</v>
      </c>
      <c r="C156" s="441"/>
      <c r="D156" s="441"/>
      <c r="E156" s="441"/>
      <c r="F156" s="441"/>
      <c r="G156" s="441"/>
      <c r="H156" s="441"/>
      <c r="I156" s="442"/>
      <c r="J156" s="599"/>
      <c r="K156" s="600"/>
      <c r="L156" s="601"/>
      <c r="M156" s="602"/>
      <c r="N156" s="601"/>
      <c r="O156" s="602"/>
      <c r="P156" s="603"/>
      <c r="Q156" s="604"/>
      <c r="R156" s="605"/>
      <c r="S156" s="62"/>
      <c r="T156" s="63"/>
      <c r="U156" s="63"/>
      <c r="V156" s="63"/>
      <c r="W156" s="64"/>
      <c r="X156" s="606"/>
      <c r="Y156" s="607"/>
      <c r="Z156" s="607"/>
      <c r="AA156" s="608"/>
    </row>
    <row r="157" spans="2:27" ht="12" customHeight="1" x14ac:dyDescent="0.2">
      <c r="B157" s="154"/>
      <c r="C157" s="547" t="s">
        <v>419</v>
      </c>
      <c r="D157" s="548"/>
      <c r="E157" s="548"/>
      <c r="F157" s="548"/>
      <c r="G157" s="548"/>
      <c r="H157" s="548"/>
      <c r="I157" s="549"/>
      <c r="J157" s="322" t="s">
        <v>127</v>
      </c>
      <c r="K157" s="323"/>
      <c r="L157" s="290"/>
      <c r="M157" s="291"/>
      <c r="N157" s="290"/>
      <c r="O157" s="291"/>
      <c r="P157" s="292" t="str">
        <f>+IFERROR(N157/L157,"")</f>
        <v/>
      </c>
      <c r="Q157" s="293"/>
      <c r="R157" s="294"/>
      <c r="S157" s="295">
        <f>X157+X158</f>
        <v>0</v>
      </c>
      <c r="T157" s="296"/>
      <c r="U157" s="296"/>
      <c r="V157" s="296"/>
      <c r="W157" s="297"/>
      <c r="X157" s="301"/>
      <c r="Y157" s="302"/>
      <c r="Z157" s="302"/>
      <c r="AA157" s="303"/>
    </row>
    <row r="158" spans="2:27" ht="12" customHeight="1" x14ac:dyDescent="0.2">
      <c r="B158" s="154"/>
      <c r="C158" s="550"/>
      <c r="D158" s="551"/>
      <c r="E158" s="551"/>
      <c r="F158" s="551"/>
      <c r="G158" s="551"/>
      <c r="H158" s="551"/>
      <c r="I158" s="552"/>
      <c r="J158" s="304" t="s">
        <v>128</v>
      </c>
      <c r="K158" s="305"/>
      <c r="L158" s="306"/>
      <c r="M158" s="307"/>
      <c r="N158" s="308"/>
      <c r="O158" s="309"/>
      <c r="P158" s="310"/>
      <c r="Q158" s="311"/>
      <c r="R158" s="312"/>
      <c r="S158" s="298"/>
      <c r="T158" s="299"/>
      <c r="U158" s="299"/>
      <c r="V158" s="299"/>
      <c r="W158" s="300"/>
      <c r="X158" s="313"/>
      <c r="Y158" s="314"/>
      <c r="Z158" s="314"/>
      <c r="AA158" s="315"/>
    </row>
    <row r="159" spans="2:27" ht="12" customHeight="1" x14ac:dyDescent="0.2">
      <c r="B159" s="154"/>
      <c r="C159" s="547" t="s">
        <v>151</v>
      </c>
      <c r="D159" s="548"/>
      <c r="E159" s="548"/>
      <c r="F159" s="548"/>
      <c r="G159" s="548"/>
      <c r="H159" s="548"/>
      <c r="I159" s="549"/>
      <c r="J159" s="322" t="s">
        <v>127</v>
      </c>
      <c r="K159" s="323"/>
      <c r="L159" s="290"/>
      <c r="M159" s="291"/>
      <c r="N159" s="290"/>
      <c r="O159" s="291"/>
      <c r="P159" s="292" t="str">
        <f>+IFERROR(N159/L159,"")</f>
        <v/>
      </c>
      <c r="Q159" s="293"/>
      <c r="R159" s="294"/>
      <c r="S159" s="295">
        <f>X159+X160</f>
        <v>0</v>
      </c>
      <c r="T159" s="296"/>
      <c r="U159" s="296"/>
      <c r="V159" s="296"/>
      <c r="W159" s="297"/>
      <c r="X159" s="301"/>
      <c r="Y159" s="302"/>
      <c r="Z159" s="302"/>
      <c r="AA159" s="303"/>
    </row>
    <row r="160" spans="2:27" ht="12" customHeight="1" x14ac:dyDescent="0.2">
      <c r="B160" s="154"/>
      <c r="C160" s="550"/>
      <c r="D160" s="551"/>
      <c r="E160" s="551"/>
      <c r="F160" s="551"/>
      <c r="G160" s="551"/>
      <c r="H160" s="551"/>
      <c r="I160" s="552"/>
      <c r="J160" s="304" t="s">
        <v>128</v>
      </c>
      <c r="K160" s="305"/>
      <c r="L160" s="306"/>
      <c r="M160" s="307"/>
      <c r="N160" s="308"/>
      <c r="O160" s="309"/>
      <c r="P160" s="310"/>
      <c r="Q160" s="311"/>
      <c r="R160" s="312"/>
      <c r="S160" s="298"/>
      <c r="T160" s="299"/>
      <c r="U160" s="299"/>
      <c r="V160" s="299"/>
      <c r="W160" s="300"/>
      <c r="X160" s="313"/>
      <c r="Y160" s="314"/>
      <c r="Z160" s="314"/>
      <c r="AA160" s="315"/>
    </row>
    <row r="161" spans="1:28" ht="12" customHeight="1" x14ac:dyDescent="0.2">
      <c r="B161" s="154"/>
      <c r="C161" s="547" t="s">
        <v>309</v>
      </c>
      <c r="D161" s="548"/>
      <c r="E161" s="548"/>
      <c r="F161" s="548"/>
      <c r="G161" s="548"/>
      <c r="H161" s="548"/>
      <c r="I161" s="549"/>
      <c r="J161" s="322" t="s">
        <v>127</v>
      </c>
      <c r="K161" s="323"/>
      <c r="L161" s="290"/>
      <c r="M161" s="291"/>
      <c r="N161" s="290"/>
      <c r="O161" s="291"/>
      <c r="P161" s="292" t="str">
        <f>+IFERROR(N161/L161,"")</f>
        <v/>
      </c>
      <c r="Q161" s="293"/>
      <c r="R161" s="294"/>
      <c r="S161" s="295">
        <f>X161+X162</f>
        <v>0</v>
      </c>
      <c r="T161" s="296"/>
      <c r="U161" s="296"/>
      <c r="V161" s="296"/>
      <c r="W161" s="297"/>
      <c r="X161" s="301"/>
      <c r="Y161" s="302"/>
      <c r="Z161" s="302"/>
      <c r="AA161" s="303"/>
    </row>
    <row r="162" spans="1:28" ht="12" customHeight="1" x14ac:dyDescent="0.2">
      <c r="B162" s="155"/>
      <c r="C162" s="553"/>
      <c r="D162" s="554"/>
      <c r="E162" s="554"/>
      <c r="F162" s="554"/>
      <c r="G162" s="554"/>
      <c r="H162" s="554"/>
      <c r="I162" s="555"/>
      <c r="J162" s="304" t="s">
        <v>128</v>
      </c>
      <c r="K162" s="305"/>
      <c r="L162" s="306"/>
      <c r="M162" s="307"/>
      <c r="N162" s="308"/>
      <c r="O162" s="309"/>
      <c r="P162" s="310"/>
      <c r="Q162" s="311"/>
      <c r="R162" s="312"/>
      <c r="S162" s="298"/>
      <c r="T162" s="299"/>
      <c r="U162" s="299"/>
      <c r="V162" s="299"/>
      <c r="W162" s="300"/>
      <c r="X162" s="313"/>
      <c r="Y162" s="314"/>
      <c r="Z162" s="314"/>
      <c r="AA162" s="315"/>
    </row>
    <row r="163" spans="1:28" ht="12" customHeight="1" x14ac:dyDescent="0.2">
      <c r="B163" s="596" t="s">
        <v>66</v>
      </c>
      <c r="C163" s="597"/>
      <c r="D163" s="597"/>
      <c r="E163" s="597"/>
      <c r="F163" s="597"/>
      <c r="G163" s="597"/>
      <c r="H163" s="597"/>
      <c r="I163" s="598"/>
      <c r="J163" s="322" t="s">
        <v>127</v>
      </c>
      <c r="K163" s="323"/>
      <c r="L163" s="530">
        <f>SUM(L157,L159,L161)</f>
        <v>0</v>
      </c>
      <c r="M163" s="531"/>
      <c r="N163" s="532">
        <f>SUM(N157,N159,N161)</f>
        <v>0</v>
      </c>
      <c r="O163" s="533"/>
      <c r="P163" s="292" t="str">
        <f>+IFERROR(N163/L163,"")</f>
        <v/>
      </c>
      <c r="Q163" s="293"/>
      <c r="R163" s="294"/>
      <c r="S163" s="344">
        <f>X163+X164</f>
        <v>0</v>
      </c>
      <c r="T163" s="345"/>
      <c r="U163" s="345"/>
      <c r="V163" s="345"/>
      <c r="W163" s="346"/>
      <c r="X163" s="324">
        <f>SUM(X157,X159,X161)</f>
        <v>0</v>
      </c>
      <c r="Y163" s="325"/>
      <c r="Z163" s="325" t="e">
        <f>SUM(#REF!,Z116,Z122,Z124,Z126,Z128,Z132,#REF!,Z136,#REF!,Z153,Z155,Z157,Z159,Z161)</f>
        <v>#REF!</v>
      </c>
      <c r="AA163" s="326"/>
    </row>
    <row r="164" spans="1:28" ht="12" customHeight="1" x14ac:dyDescent="0.2">
      <c r="B164" s="527"/>
      <c r="C164" s="528"/>
      <c r="D164" s="528"/>
      <c r="E164" s="528"/>
      <c r="F164" s="528"/>
      <c r="G164" s="528"/>
      <c r="H164" s="528"/>
      <c r="I164" s="529"/>
      <c r="J164" s="304" t="s">
        <v>128</v>
      </c>
      <c r="K164" s="305"/>
      <c r="L164" s="556"/>
      <c r="M164" s="557"/>
      <c r="N164" s="534">
        <f>SUM(N158,N160,N162)</f>
        <v>0</v>
      </c>
      <c r="O164" s="535"/>
      <c r="P164" s="558"/>
      <c r="Q164" s="559"/>
      <c r="R164" s="560"/>
      <c r="S164" s="347"/>
      <c r="T164" s="348"/>
      <c r="U164" s="348"/>
      <c r="V164" s="348"/>
      <c r="W164" s="349"/>
      <c r="X164" s="334">
        <f>SUM(X158,X160,X162)</f>
        <v>0</v>
      </c>
      <c r="Y164" s="335"/>
      <c r="Z164" s="335" t="e">
        <f>SUM(#REF!,Z117,Z123,Z125,Z127,Z129,Z133,#REF!,#REF!,Z152,Z154,Z156,Z158,Z160,Z162)</f>
        <v>#REF!</v>
      </c>
      <c r="AA164" s="336"/>
    </row>
    <row r="165" spans="1:28" s="149" customFormat="1" ht="12" customHeight="1" x14ac:dyDescent="0.2">
      <c r="A165"/>
      <c r="B165" s="561" t="s">
        <v>29</v>
      </c>
      <c r="C165" s="562"/>
      <c r="D165" s="562"/>
      <c r="E165" s="562"/>
      <c r="F165" s="562"/>
      <c r="G165" s="562"/>
      <c r="H165" s="562"/>
      <c r="I165" s="563"/>
      <c r="J165" s="322" t="s">
        <v>127</v>
      </c>
      <c r="K165" s="323"/>
      <c r="L165" s="530">
        <f>SUM(L154,L163)</f>
        <v>0</v>
      </c>
      <c r="M165" s="531"/>
      <c r="N165" s="532">
        <f>SUM(N154,N163)</f>
        <v>0</v>
      </c>
      <c r="O165" s="533"/>
      <c r="P165" s="292" t="str">
        <f>+IFERROR(N165/L165,"")</f>
        <v/>
      </c>
      <c r="Q165" s="293"/>
      <c r="R165" s="294"/>
      <c r="S165" s="344">
        <f>S154+S163</f>
        <v>0</v>
      </c>
      <c r="T165" s="345"/>
      <c r="U165" s="345"/>
      <c r="V165" s="345"/>
      <c r="W165" s="346"/>
      <c r="X165" s="324">
        <f>X154+X163</f>
        <v>0</v>
      </c>
      <c r="Y165" s="325"/>
      <c r="Z165" s="325"/>
      <c r="AA165" s="326"/>
      <c r="AB165"/>
    </row>
    <row r="166" spans="1:28" ht="12" customHeight="1" x14ac:dyDescent="0.2">
      <c r="B166" s="564"/>
      <c r="C166" s="565"/>
      <c r="D166" s="565"/>
      <c r="E166" s="565"/>
      <c r="F166" s="565"/>
      <c r="G166" s="565"/>
      <c r="H166" s="565"/>
      <c r="I166" s="566"/>
      <c r="J166" s="304" t="s">
        <v>128</v>
      </c>
      <c r="K166" s="305"/>
      <c r="L166" s="556"/>
      <c r="M166" s="557"/>
      <c r="N166" s="534">
        <f>SUM(N155,N164)</f>
        <v>0</v>
      </c>
      <c r="O166" s="535"/>
      <c r="P166" s="558"/>
      <c r="Q166" s="559"/>
      <c r="R166" s="560"/>
      <c r="S166" s="347"/>
      <c r="T166" s="348"/>
      <c r="U166" s="348"/>
      <c r="V166" s="348"/>
      <c r="W166" s="349"/>
      <c r="X166" s="536">
        <f>X155+X164</f>
        <v>0</v>
      </c>
      <c r="Y166" s="537"/>
      <c r="Z166" s="537"/>
      <c r="AA166" s="538"/>
    </row>
    <row r="167" spans="1:28" ht="12" customHeight="1" x14ac:dyDescent="0.2">
      <c r="B167" s="76"/>
      <c r="C167" s="48"/>
      <c r="D167" s="48"/>
      <c r="E167" s="48"/>
      <c r="F167" s="48"/>
      <c r="G167" s="48"/>
      <c r="H167" s="48"/>
      <c r="I167" s="48"/>
      <c r="J167" s="59"/>
      <c r="K167" s="59"/>
      <c r="L167" s="51"/>
      <c r="M167" s="51"/>
      <c r="N167" s="51"/>
      <c r="O167" s="51"/>
      <c r="P167" s="50"/>
      <c r="Q167" s="50"/>
      <c r="R167" s="50"/>
      <c r="S167" s="53"/>
      <c r="T167" s="53"/>
      <c r="U167" s="53"/>
      <c r="V167" s="53"/>
      <c r="W167" s="212"/>
      <c r="X167" s="212"/>
      <c r="Y167" s="212"/>
      <c r="Z167" s="53"/>
      <c r="AA167" s="53"/>
    </row>
    <row r="168" spans="1:28" ht="12" customHeight="1" x14ac:dyDescent="0.2">
      <c r="B168" s="76"/>
      <c r="C168" s="48"/>
      <c r="D168" s="48"/>
      <c r="E168" s="48"/>
      <c r="F168" s="48"/>
      <c r="G168" s="48"/>
      <c r="H168" s="48"/>
      <c r="I168" s="48"/>
      <c r="J168" s="59"/>
      <c r="K168" s="59"/>
      <c r="L168" s="51"/>
      <c r="M168" s="51"/>
      <c r="N168" s="51"/>
      <c r="O168" s="51"/>
      <c r="P168" s="50"/>
      <c r="Q168" s="50"/>
      <c r="R168" s="50"/>
      <c r="S168" s="53"/>
      <c r="T168" s="53"/>
      <c r="U168" s="53"/>
      <c r="V168" s="53"/>
      <c r="W168" s="52"/>
      <c r="X168" s="52"/>
      <c r="Y168" s="52"/>
      <c r="Z168" s="53"/>
      <c r="AA168" s="53"/>
    </row>
    <row r="169" spans="1:28" ht="12" customHeight="1" x14ac:dyDescent="0.2">
      <c r="B169" s="2" t="s">
        <v>615</v>
      </c>
      <c r="S169" s="567" t="s">
        <v>173</v>
      </c>
      <c r="T169" s="567"/>
      <c r="U169" s="567"/>
      <c r="V169" s="3" t="s">
        <v>172</v>
      </c>
      <c r="W169" s="568">
        <f>G26</f>
        <v>0</v>
      </c>
      <c r="X169" s="569"/>
      <c r="Y169" s="570"/>
      <c r="Z169" s="2" t="s">
        <v>35</v>
      </c>
      <c r="AA169" s="2"/>
    </row>
    <row r="170" spans="1:28" ht="12" customHeight="1" x14ac:dyDescent="0.2">
      <c r="B170" s="2"/>
      <c r="D170" s="571" t="s">
        <v>420</v>
      </c>
      <c r="E170" s="571"/>
      <c r="F170" s="571"/>
      <c r="G170" s="571"/>
      <c r="H170" s="571"/>
      <c r="I170" s="571"/>
      <c r="J170" s="571"/>
      <c r="K170" s="571"/>
      <c r="L170" s="571"/>
      <c r="M170" s="571"/>
      <c r="N170" s="571"/>
      <c r="O170" s="571"/>
      <c r="P170" s="571"/>
      <c r="Q170" s="571"/>
      <c r="R170" t="s">
        <v>172</v>
      </c>
      <c r="S170" s="575" t="str">
        <f>+IFERROR(SUM(N154:O155)/W169,"")</f>
        <v/>
      </c>
      <c r="T170" s="576"/>
      <c r="U170" s="577"/>
      <c r="V170" s="5" t="s">
        <v>38</v>
      </c>
      <c r="W170" s="575" t="str">
        <f>+IFERROR(S154/W169,"")</f>
        <v/>
      </c>
      <c r="X170" s="576"/>
      <c r="Y170" s="577"/>
      <c r="Z170" s="2" t="s">
        <v>476</v>
      </c>
      <c r="AA170" s="2"/>
    </row>
    <row r="171" spans="1:28" ht="12" customHeight="1" x14ac:dyDescent="0.2">
      <c r="D171" s="571" t="s">
        <v>421</v>
      </c>
      <c r="E171" s="571"/>
      <c r="F171" s="571"/>
      <c r="G171" s="571"/>
      <c r="H171" s="571"/>
      <c r="I171" s="571"/>
      <c r="J171" s="571"/>
      <c r="K171" s="571"/>
      <c r="L171" s="571"/>
      <c r="M171" s="571"/>
      <c r="N171" s="571"/>
      <c r="O171" s="571"/>
      <c r="P171" s="571"/>
      <c r="Q171" s="571"/>
      <c r="R171" t="s">
        <v>172</v>
      </c>
      <c r="S171" s="575" t="str">
        <f>+IFERROR(SUM(N165:O166)/W169,"")</f>
        <v/>
      </c>
      <c r="T171" s="576"/>
      <c r="U171" s="577"/>
      <c r="V171" s="5" t="s">
        <v>38</v>
      </c>
      <c r="W171" s="575" t="str">
        <f>+IFERROR(S165/W169,"")</f>
        <v/>
      </c>
      <c r="X171" s="576"/>
      <c r="Y171" s="577"/>
      <c r="Z171" s="2" t="s">
        <v>476</v>
      </c>
      <c r="AA171" s="2"/>
    </row>
    <row r="172" spans="1:28" ht="12" customHeight="1" x14ac:dyDescent="0.2">
      <c r="B172" s="2"/>
      <c r="G172" s="44"/>
      <c r="S172" s="47"/>
      <c r="T172" s="47"/>
      <c r="U172" s="47"/>
      <c r="W172" s="47"/>
      <c r="X172" s="47"/>
      <c r="Y172" s="47"/>
      <c r="AA172" s="42" t="s">
        <v>461</v>
      </c>
    </row>
    <row r="173" spans="1:28" ht="12" customHeight="1" x14ac:dyDescent="0.2">
      <c r="B173" s="578" t="s">
        <v>616</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80"/>
    </row>
    <row r="174" spans="1:28" ht="12" customHeight="1" x14ac:dyDescent="0.2">
      <c r="B174" s="21" t="s">
        <v>75</v>
      </c>
      <c r="C174" s="256" t="s">
        <v>18</v>
      </c>
      <c r="D174" s="257"/>
      <c r="E174" s="257"/>
      <c r="F174" s="257"/>
      <c r="G174" s="257"/>
      <c r="H174" s="257"/>
      <c r="I174" s="257"/>
      <c r="J174" s="257"/>
      <c r="K174" s="257"/>
      <c r="L174" s="257"/>
      <c r="M174" s="258"/>
      <c r="N174" s="468" t="s">
        <v>17</v>
      </c>
      <c r="O174" s="469"/>
      <c r="P174" s="469"/>
      <c r="Q174" s="469"/>
      <c r="R174" s="469"/>
      <c r="S174" s="470"/>
      <c r="T174" s="474" t="s">
        <v>623</v>
      </c>
      <c r="U174" s="475"/>
      <c r="V174" s="475"/>
      <c r="W174" s="476"/>
      <c r="X174" s="468" t="s">
        <v>67</v>
      </c>
      <c r="Y174" s="469"/>
      <c r="Z174" s="469"/>
      <c r="AA174" s="470"/>
    </row>
    <row r="175" spans="1:28" ht="12" customHeight="1" x14ac:dyDescent="0.2">
      <c r="B175" s="20">
        <v>1</v>
      </c>
      <c r="C175" s="471" t="s">
        <v>178</v>
      </c>
      <c r="D175" s="472"/>
      <c r="E175" s="472"/>
      <c r="F175" s="472"/>
      <c r="G175" s="472"/>
      <c r="H175" s="472"/>
      <c r="I175" s="472"/>
      <c r="J175" s="472"/>
      <c r="K175" s="472"/>
      <c r="L175" s="472"/>
      <c r="M175" s="473"/>
      <c r="N175" s="483" t="s">
        <v>19</v>
      </c>
      <c r="O175" s="484"/>
      <c r="P175" s="484"/>
      <c r="Q175" s="484"/>
      <c r="R175" s="484"/>
      <c r="S175" s="485"/>
      <c r="T175" s="486">
        <v>800</v>
      </c>
      <c r="U175" s="487"/>
      <c r="V175" s="487"/>
      <c r="W175" s="488"/>
      <c r="X175" s="489" t="s">
        <v>553</v>
      </c>
      <c r="Y175" s="490"/>
      <c r="Z175" s="490"/>
      <c r="AA175" s="491"/>
    </row>
    <row r="176" spans="1:28" ht="12" customHeight="1" x14ac:dyDescent="0.2">
      <c r="B176" s="13"/>
      <c r="C176" s="581"/>
      <c r="D176" s="582"/>
      <c r="E176" s="582"/>
      <c r="F176" s="582"/>
      <c r="G176" s="582"/>
      <c r="H176" s="582"/>
      <c r="I176" s="582"/>
      <c r="J176" s="582"/>
      <c r="K176" s="582"/>
      <c r="L176" s="582"/>
      <c r="M176" s="583"/>
      <c r="N176" s="361"/>
      <c r="O176" s="362"/>
      <c r="P176" s="362"/>
      <c r="Q176" s="362"/>
      <c r="R176" s="362"/>
      <c r="S176" s="363"/>
      <c r="T176" s="480"/>
      <c r="U176" s="481"/>
      <c r="V176" s="481"/>
      <c r="W176" s="482"/>
      <c r="X176" s="584"/>
      <c r="Y176" s="585"/>
      <c r="Z176" s="585"/>
      <c r="AA176" s="586"/>
    </row>
    <row r="177" spans="2:27" ht="12" customHeight="1" x14ac:dyDescent="0.2">
      <c r="B177" s="13"/>
      <c r="C177" s="581"/>
      <c r="D177" s="582"/>
      <c r="E177" s="582"/>
      <c r="F177" s="582"/>
      <c r="G177" s="582"/>
      <c r="H177" s="582"/>
      <c r="I177" s="582"/>
      <c r="J177" s="582"/>
      <c r="K177" s="582"/>
      <c r="L177" s="582"/>
      <c r="M177" s="583"/>
      <c r="N177" s="361"/>
      <c r="O177" s="362"/>
      <c r="P177" s="362"/>
      <c r="Q177" s="362"/>
      <c r="R177" s="362"/>
      <c r="S177" s="363"/>
      <c r="T177" s="480"/>
      <c r="U177" s="481"/>
      <c r="V177" s="481"/>
      <c r="W177" s="482"/>
      <c r="X177" s="584"/>
      <c r="Y177" s="585"/>
      <c r="Z177" s="585"/>
      <c r="AA177" s="586"/>
    </row>
    <row r="178" spans="2:27" ht="12" customHeight="1" x14ac:dyDescent="0.2">
      <c r="B178" s="11"/>
      <c r="C178" s="581"/>
      <c r="D178" s="582"/>
      <c r="E178" s="582"/>
      <c r="F178" s="582"/>
      <c r="G178" s="582"/>
      <c r="H178" s="582"/>
      <c r="I178" s="582"/>
      <c r="J178" s="582"/>
      <c r="K178" s="582"/>
      <c r="L178" s="582"/>
      <c r="M178" s="583"/>
      <c r="N178" s="361"/>
      <c r="O178" s="362"/>
      <c r="P178" s="362"/>
      <c r="Q178" s="362"/>
      <c r="R178" s="362"/>
      <c r="S178" s="363"/>
      <c r="T178" s="480"/>
      <c r="U178" s="481"/>
      <c r="V178" s="481"/>
      <c r="W178" s="482"/>
      <c r="X178" s="584"/>
      <c r="Y178" s="585"/>
      <c r="Z178" s="585"/>
      <c r="AA178" s="586"/>
    </row>
    <row r="179" spans="2:27" ht="12" customHeight="1" x14ac:dyDescent="0.2">
      <c r="B179" s="23"/>
      <c r="C179" s="587"/>
      <c r="D179" s="588"/>
      <c r="E179" s="588"/>
      <c r="F179" s="588"/>
      <c r="G179" s="588"/>
      <c r="H179" s="588"/>
      <c r="I179" s="588"/>
      <c r="J179" s="588"/>
      <c r="K179" s="588"/>
      <c r="L179" s="588"/>
      <c r="M179" s="589"/>
      <c r="N179" s="477"/>
      <c r="O179" s="478"/>
      <c r="P179" s="478"/>
      <c r="Q179" s="478"/>
      <c r="R179" s="478"/>
      <c r="S179" s="479"/>
      <c r="T179" s="358"/>
      <c r="U179" s="359"/>
      <c r="V179" s="359"/>
      <c r="W179" s="360"/>
      <c r="X179" s="590"/>
      <c r="Y179" s="591"/>
      <c r="Z179" s="591"/>
      <c r="AA179" s="592"/>
    </row>
    <row r="180" spans="2:27" ht="12" customHeight="1" x14ac:dyDescent="0.2">
      <c r="B180" s="43"/>
    </row>
    <row r="181" spans="2:27" ht="19.5" customHeight="1" x14ac:dyDescent="0.2">
      <c r="B181" s="43" t="s">
        <v>617</v>
      </c>
    </row>
    <row r="182" spans="2:27" ht="12" customHeight="1" x14ac:dyDescent="0.2">
      <c r="B182" s="382" t="s">
        <v>27</v>
      </c>
      <c r="C182" s="383"/>
      <c r="D182" s="383"/>
      <c r="E182" s="383"/>
      <c r="F182" s="383"/>
      <c r="G182" s="383"/>
      <c r="H182" s="383"/>
      <c r="I182" s="384"/>
      <c r="J182" s="388" t="s">
        <v>618</v>
      </c>
      <c r="K182" s="389"/>
      <c r="L182" s="389"/>
      <c r="M182" s="389"/>
      <c r="N182" s="389"/>
      <c r="O182" s="389"/>
      <c r="P182" s="389"/>
      <c r="Q182" s="389"/>
      <c r="R182" s="389"/>
      <c r="S182" s="389"/>
      <c r="T182" s="389"/>
      <c r="U182" s="389"/>
      <c r="V182" s="389"/>
      <c r="W182" s="389"/>
      <c r="X182" s="389"/>
      <c r="Y182" s="389"/>
      <c r="Z182" s="389"/>
      <c r="AA182" s="390"/>
    </row>
    <row r="183" spans="2:27" ht="12" customHeight="1" x14ac:dyDescent="0.2">
      <c r="B183" s="498"/>
      <c r="C183" s="499"/>
      <c r="D183" s="499"/>
      <c r="E183" s="499"/>
      <c r="F183" s="499"/>
      <c r="G183" s="499"/>
      <c r="H183" s="499"/>
      <c r="I183" s="500"/>
      <c r="J183" s="388" t="s">
        <v>36</v>
      </c>
      <c r="K183" s="389"/>
      <c r="L183" s="389"/>
      <c r="M183" s="389"/>
      <c r="N183" s="389"/>
      <c r="O183" s="390"/>
      <c r="P183" s="382" t="s">
        <v>119</v>
      </c>
      <c r="Q183" s="383"/>
      <c r="R183" s="384"/>
      <c r="S183" s="388" t="s">
        <v>120</v>
      </c>
      <c r="T183" s="389"/>
      <c r="U183" s="389"/>
      <c r="V183" s="389"/>
      <c r="W183" s="389"/>
      <c r="X183" s="389"/>
      <c r="Y183" s="389"/>
      <c r="Z183" s="389"/>
      <c r="AA183" s="390"/>
    </row>
    <row r="184" spans="2:27" ht="12" customHeight="1" x14ac:dyDescent="0.2">
      <c r="B184" s="385"/>
      <c r="C184" s="386"/>
      <c r="D184" s="386"/>
      <c r="E184" s="386"/>
      <c r="F184" s="386"/>
      <c r="G184" s="386"/>
      <c r="H184" s="386"/>
      <c r="I184" s="387"/>
      <c r="J184" s="382" t="s">
        <v>27</v>
      </c>
      <c r="K184" s="384"/>
      <c r="L184" s="391" t="s">
        <v>121</v>
      </c>
      <c r="M184" s="392"/>
      <c r="N184" s="391" t="s">
        <v>122</v>
      </c>
      <c r="O184" s="392"/>
      <c r="P184" s="385"/>
      <c r="Q184" s="386"/>
      <c r="R184" s="387"/>
      <c r="S184" s="393" t="s">
        <v>123</v>
      </c>
      <c r="T184" s="394"/>
      <c r="U184" s="394"/>
      <c r="V184" s="394"/>
      <c r="W184" s="395"/>
      <c r="X184" s="391" t="s">
        <v>124</v>
      </c>
      <c r="Y184" s="502"/>
      <c r="Z184" s="502"/>
      <c r="AA184" s="392"/>
    </row>
    <row r="185" spans="2:27" ht="12" customHeight="1" x14ac:dyDescent="0.2">
      <c r="B185" s="440" t="s">
        <v>418</v>
      </c>
      <c r="C185" s="441"/>
      <c r="D185" s="441"/>
      <c r="E185" s="441"/>
      <c r="F185" s="441"/>
      <c r="G185" s="441"/>
      <c r="H185" s="441"/>
      <c r="I185" s="442"/>
      <c r="J185" s="385"/>
      <c r="K185" s="387"/>
      <c r="L185" s="503" t="s">
        <v>38</v>
      </c>
      <c r="M185" s="504"/>
      <c r="N185" s="503" t="s">
        <v>38</v>
      </c>
      <c r="O185" s="504"/>
      <c r="P185" s="388" t="s">
        <v>125</v>
      </c>
      <c r="Q185" s="389"/>
      <c r="R185" s="390"/>
      <c r="S185" s="396"/>
      <c r="T185" s="397"/>
      <c r="U185" s="397"/>
      <c r="V185" s="397"/>
      <c r="W185" s="398"/>
      <c r="X185" s="391" t="s">
        <v>126</v>
      </c>
      <c r="Y185" s="502"/>
      <c r="Z185" s="502"/>
      <c r="AA185" s="392"/>
    </row>
    <row r="186" spans="2:27" ht="12" customHeight="1" x14ac:dyDescent="0.2">
      <c r="B186" s="154"/>
      <c r="C186" s="316" t="s">
        <v>9</v>
      </c>
      <c r="D186" s="317"/>
      <c r="E186" s="317"/>
      <c r="F186" s="317"/>
      <c r="G186" s="317"/>
      <c r="H186" s="317"/>
      <c r="I186" s="318"/>
      <c r="J186" s="322" t="s">
        <v>127</v>
      </c>
      <c r="K186" s="323"/>
      <c r="L186" s="290"/>
      <c r="M186" s="291"/>
      <c r="N186" s="290"/>
      <c r="O186" s="291"/>
      <c r="P186" s="292" t="str">
        <f>+IFERROR(N186/L186,"")</f>
        <v/>
      </c>
      <c r="Q186" s="293"/>
      <c r="R186" s="294"/>
      <c r="S186" s="295">
        <f>X186+X187</f>
        <v>0</v>
      </c>
      <c r="T186" s="296"/>
      <c r="U186" s="296"/>
      <c r="V186" s="296"/>
      <c r="W186" s="297"/>
      <c r="X186" s="301"/>
      <c r="Y186" s="302"/>
      <c r="Z186" s="302"/>
      <c r="AA186" s="303"/>
    </row>
    <row r="187" spans="2:27" ht="12" customHeight="1" x14ac:dyDescent="0.2">
      <c r="B187" s="154"/>
      <c r="C187" s="319"/>
      <c r="D187" s="320"/>
      <c r="E187" s="320"/>
      <c r="F187" s="320"/>
      <c r="G187" s="320"/>
      <c r="H187" s="320"/>
      <c r="I187" s="321"/>
      <c r="J187" s="304" t="s">
        <v>128</v>
      </c>
      <c r="K187" s="305"/>
      <c r="L187" s="306"/>
      <c r="M187" s="307"/>
      <c r="N187" s="308"/>
      <c r="O187" s="309"/>
      <c r="P187" s="310"/>
      <c r="Q187" s="311"/>
      <c r="R187" s="312"/>
      <c r="S187" s="298"/>
      <c r="T187" s="299"/>
      <c r="U187" s="299"/>
      <c r="V187" s="299"/>
      <c r="W187" s="300"/>
      <c r="X187" s="313"/>
      <c r="Y187" s="314"/>
      <c r="Z187" s="314"/>
      <c r="AA187" s="315"/>
    </row>
    <row r="188" spans="2:27" ht="12" customHeight="1" x14ac:dyDescent="0.2">
      <c r="B188" s="154"/>
      <c r="C188" s="316" t="s">
        <v>422</v>
      </c>
      <c r="D188" s="317"/>
      <c r="E188" s="317"/>
      <c r="F188" s="317"/>
      <c r="G188" s="317"/>
      <c r="H188" s="317"/>
      <c r="I188" s="318"/>
      <c r="J188" s="322" t="s">
        <v>127</v>
      </c>
      <c r="K188" s="323"/>
      <c r="L188" s="290"/>
      <c r="M188" s="291"/>
      <c r="N188" s="290"/>
      <c r="O188" s="291"/>
      <c r="P188" s="292" t="str">
        <f>+IFERROR(N188/L188,"")</f>
        <v/>
      </c>
      <c r="Q188" s="293"/>
      <c r="R188" s="294"/>
      <c r="S188" s="295">
        <f>X188+X189</f>
        <v>0</v>
      </c>
      <c r="T188" s="296"/>
      <c r="U188" s="296"/>
      <c r="V188" s="296"/>
      <c r="W188" s="297"/>
      <c r="X188" s="301"/>
      <c r="Y188" s="302"/>
      <c r="Z188" s="302"/>
      <c r="AA188" s="303"/>
    </row>
    <row r="189" spans="2:27" ht="12" customHeight="1" x14ac:dyDescent="0.2">
      <c r="B189" s="154"/>
      <c r="C189" s="513"/>
      <c r="D189" s="514"/>
      <c r="E189" s="514"/>
      <c r="F189" s="514"/>
      <c r="G189" s="514"/>
      <c r="H189" s="514"/>
      <c r="I189" s="515"/>
      <c r="J189" s="612" t="s">
        <v>128</v>
      </c>
      <c r="K189" s="613"/>
      <c r="L189" s="614"/>
      <c r="M189" s="615"/>
      <c r="N189" s="616"/>
      <c r="O189" s="617"/>
      <c r="P189" s="618"/>
      <c r="Q189" s="619"/>
      <c r="R189" s="620"/>
      <c r="S189" s="609"/>
      <c r="T189" s="610"/>
      <c r="U189" s="610"/>
      <c r="V189" s="610"/>
      <c r="W189" s="611"/>
      <c r="X189" s="621"/>
      <c r="Y189" s="622"/>
      <c r="Z189" s="622"/>
      <c r="AA189" s="623"/>
    </row>
    <row r="190" spans="2:27" ht="12" customHeight="1" x14ac:dyDescent="0.2">
      <c r="B190" s="154"/>
      <c r="C190" s="337" t="s">
        <v>519</v>
      </c>
      <c r="D190" s="338"/>
      <c r="E190" s="338"/>
      <c r="F190" s="338"/>
      <c r="G190" s="338"/>
      <c r="H190" s="338"/>
      <c r="I190" s="338"/>
      <c r="J190" s="341" t="s">
        <v>127</v>
      </c>
      <c r="K190" s="341"/>
      <c r="L190" s="355"/>
      <c r="M190" s="355"/>
      <c r="N190" s="355"/>
      <c r="O190" s="355"/>
      <c r="P190" s="343" t="str">
        <f>+IFERROR(N190/L190,"")</f>
        <v/>
      </c>
      <c r="Q190" s="343"/>
      <c r="R190" s="343"/>
      <c r="S190" s="356">
        <f>X190+X191</f>
        <v>0</v>
      </c>
      <c r="T190" s="356"/>
      <c r="U190" s="356"/>
      <c r="V190" s="356"/>
      <c r="W190" s="356"/>
      <c r="X190" s="624"/>
      <c r="Y190" s="624"/>
      <c r="Z190" s="624"/>
      <c r="AA190" s="624"/>
    </row>
    <row r="191" spans="2:27" ht="12" customHeight="1" x14ac:dyDescent="0.2">
      <c r="B191" s="154"/>
      <c r="C191" s="339"/>
      <c r="D191" s="340"/>
      <c r="E191" s="340"/>
      <c r="F191" s="340"/>
      <c r="G191" s="340"/>
      <c r="H191" s="340"/>
      <c r="I191" s="340"/>
      <c r="J191" s="330" t="s">
        <v>128</v>
      </c>
      <c r="K191" s="330"/>
      <c r="L191" s="331"/>
      <c r="M191" s="331"/>
      <c r="N191" s="353"/>
      <c r="O191" s="353"/>
      <c r="P191" s="333"/>
      <c r="Q191" s="333"/>
      <c r="R191" s="333"/>
      <c r="S191" s="356"/>
      <c r="T191" s="356"/>
      <c r="U191" s="356"/>
      <c r="V191" s="356"/>
      <c r="W191" s="356"/>
      <c r="X191" s="625"/>
      <c r="Y191" s="625"/>
      <c r="Z191" s="625"/>
      <c r="AA191" s="625"/>
    </row>
    <row r="192" spans="2:27" ht="12" customHeight="1" x14ac:dyDescent="0.2">
      <c r="B192" s="154"/>
      <c r="C192" s="337" t="s">
        <v>520</v>
      </c>
      <c r="D192" s="338"/>
      <c r="E192" s="338"/>
      <c r="F192" s="338"/>
      <c r="G192" s="338"/>
      <c r="H192" s="338"/>
      <c r="I192" s="338"/>
      <c r="J192" s="341" t="s">
        <v>127</v>
      </c>
      <c r="K192" s="341"/>
      <c r="L192" s="355"/>
      <c r="M192" s="355"/>
      <c r="N192" s="355"/>
      <c r="O192" s="355"/>
      <c r="P192" s="343" t="str">
        <f>+IFERROR(N192/L192,"")</f>
        <v/>
      </c>
      <c r="Q192" s="343"/>
      <c r="R192" s="343"/>
      <c r="S192" s="356">
        <f>X192+X193</f>
        <v>0</v>
      </c>
      <c r="T192" s="356"/>
      <c r="U192" s="356"/>
      <c r="V192" s="356"/>
      <c r="W192" s="356"/>
      <c r="X192" s="352"/>
      <c r="Y192" s="352"/>
      <c r="Z192" s="352"/>
      <c r="AA192" s="352"/>
    </row>
    <row r="193" spans="2:32" ht="12" customHeight="1" x14ac:dyDescent="0.2">
      <c r="B193" s="154"/>
      <c r="C193" s="339"/>
      <c r="D193" s="340"/>
      <c r="E193" s="340"/>
      <c r="F193" s="340"/>
      <c r="G193" s="340"/>
      <c r="H193" s="340"/>
      <c r="I193" s="340"/>
      <c r="J193" s="330" t="s">
        <v>128</v>
      </c>
      <c r="K193" s="330"/>
      <c r="L193" s="331"/>
      <c r="M193" s="331"/>
      <c r="N193" s="353"/>
      <c r="O193" s="353"/>
      <c r="P193" s="333"/>
      <c r="Q193" s="333"/>
      <c r="R193" s="333"/>
      <c r="S193" s="356"/>
      <c r="T193" s="356"/>
      <c r="U193" s="356"/>
      <c r="V193" s="356"/>
      <c r="W193" s="356"/>
      <c r="X193" s="354"/>
      <c r="Y193" s="354"/>
      <c r="Z193" s="354"/>
      <c r="AA193" s="354"/>
    </row>
    <row r="194" spans="2:32" ht="12" customHeight="1" x14ac:dyDescent="0.2">
      <c r="B194" s="154"/>
      <c r="C194" s="316" t="s">
        <v>10</v>
      </c>
      <c r="D194" s="317"/>
      <c r="E194" s="317"/>
      <c r="F194" s="317"/>
      <c r="G194" s="317"/>
      <c r="H194" s="317"/>
      <c r="I194" s="318"/>
      <c r="J194" s="641" t="s">
        <v>127</v>
      </c>
      <c r="K194" s="642"/>
      <c r="L194" s="643"/>
      <c r="M194" s="644"/>
      <c r="N194" s="643"/>
      <c r="O194" s="644"/>
      <c r="P194" s="645" t="str">
        <f>+IFERROR(N194/L194,"")</f>
        <v/>
      </c>
      <c r="Q194" s="646"/>
      <c r="R194" s="647"/>
      <c r="S194" s="609">
        <f>X194+X195</f>
        <v>0</v>
      </c>
      <c r="T194" s="610"/>
      <c r="U194" s="610"/>
      <c r="V194" s="610"/>
      <c r="W194" s="611"/>
      <c r="X194" s="648"/>
      <c r="Y194" s="649"/>
      <c r="Z194" s="649"/>
      <c r="AA194" s="650"/>
    </row>
    <row r="195" spans="2:32" ht="12" customHeight="1" x14ac:dyDescent="0.2">
      <c r="B195" s="154"/>
      <c r="C195" s="319"/>
      <c r="D195" s="320"/>
      <c r="E195" s="320"/>
      <c r="F195" s="320"/>
      <c r="G195" s="320"/>
      <c r="H195" s="320"/>
      <c r="I195" s="321"/>
      <c r="J195" s="304" t="s">
        <v>128</v>
      </c>
      <c r="K195" s="305"/>
      <c r="L195" s="306"/>
      <c r="M195" s="307"/>
      <c r="N195" s="308"/>
      <c r="O195" s="309"/>
      <c r="P195" s="310"/>
      <c r="Q195" s="311"/>
      <c r="R195" s="312"/>
      <c r="S195" s="298"/>
      <c r="T195" s="299"/>
      <c r="U195" s="299"/>
      <c r="V195" s="299"/>
      <c r="W195" s="300"/>
      <c r="X195" s="313"/>
      <c r="Y195" s="314"/>
      <c r="Z195" s="314"/>
      <c r="AA195" s="315"/>
    </row>
    <row r="196" spans="2:32" ht="12" customHeight="1" x14ac:dyDescent="0.2">
      <c r="B196" s="154"/>
      <c r="C196" s="316" t="s">
        <v>11</v>
      </c>
      <c r="D196" s="317"/>
      <c r="E196" s="317"/>
      <c r="F196" s="317"/>
      <c r="G196" s="317"/>
      <c r="H196" s="317"/>
      <c r="I196" s="318"/>
      <c r="J196" s="322" t="s">
        <v>127</v>
      </c>
      <c r="K196" s="323"/>
      <c r="L196" s="290"/>
      <c r="M196" s="291"/>
      <c r="N196" s="290"/>
      <c r="O196" s="291"/>
      <c r="P196" s="292" t="str">
        <f>+IFERROR(N196/L196,"")</f>
        <v/>
      </c>
      <c r="Q196" s="293"/>
      <c r="R196" s="294"/>
      <c r="S196" s="295">
        <f>X196+X197</f>
        <v>0</v>
      </c>
      <c r="T196" s="296"/>
      <c r="U196" s="296"/>
      <c r="V196" s="296"/>
      <c r="W196" s="297"/>
      <c r="X196" s="301"/>
      <c r="Y196" s="302"/>
      <c r="Z196" s="302"/>
      <c r="AA196" s="303"/>
    </row>
    <row r="197" spans="2:32" ht="12" customHeight="1" x14ac:dyDescent="0.2">
      <c r="B197" s="154"/>
      <c r="C197" s="319"/>
      <c r="D197" s="320"/>
      <c r="E197" s="320"/>
      <c r="F197" s="320"/>
      <c r="G197" s="320"/>
      <c r="H197" s="320"/>
      <c r="I197" s="321"/>
      <c r="J197" s="304" t="s">
        <v>128</v>
      </c>
      <c r="K197" s="305"/>
      <c r="L197" s="306"/>
      <c r="M197" s="307"/>
      <c r="N197" s="308"/>
      <c r="O197" s="309"/>
      <c r="P197" s="310"/>
      <c r="Q197" s="311"/>
      <c r="R197" s="312"/>
      <c r="S197" s="298"/>
      <c r="T197" s="299"/>
      <c r="U197" s="299"/>
      <c r="V197" s="299"/>
      <c r="W197" s="300"/>
      <c r="X197" s="313"/>
      <c r="Y197" s="314"/>
      <c r="Z197" s="314"/>
      <c r="AA197" s="315"/>
    </row>
    <row r="198" spans="2:32" ht="12" customHeight="1" x14ac:dyDescent="0.2">
      <c r="B198" s="154"/>
      <c r="C198" s="316" t="s">
        <v>12</v>
      </c>
      <c r="D198" s="317"/>
      <c r="E198" s="317"/>
      <c r="F198" s="317"/>
      <c r="G198" s="317"/>
      <c r="H198" s="317"/>
      <c r="I198" s="318"/>
      <c r="J198" s="322" t="s">
        <v>127</v>
      </c>
      <c r="K198" s="323"/>
      <c r="L198" s="290"/>
      <c r="M198" s="291"/>
      <c r="N198" s="290"/>
      <c r="O198" s="291"/>
      <c r="P198" s="292" t="str">
        <f>+IFERROR(N198/L198,"")</f>
        <v/>
      </c>
      <c r="Q198" s="293"/>
      <c r="R198" s="294"/>
      <c r="S198" s="295">
        <f>X198+X199</f>
        <v>0</v>
      </c>
      <c r="T198" s="296"/>
      <c r="U198" s="296"/>
      <c r="V198" s="296"/>
      <c r="W198" s="297"/>
      <c r="X198" s="301"/>
      <c r="Y198" s="302"/>
      <c r="Z198" s="302"/>
      <c r="AA198" s="303"/>
    </row>
    <row r="199" spans="2:32" ht="12" customHeight="1" x14ac:dyDescent="0.2">
      <c r="B199" s="154"/>
      <c r="C199" s="319"/>
      <c r="D199" s="320"/>
      <c r="E199" s="320"/>
      <c r="F199" s="320"/>
      <c r="G199" s="320"/>
      <c r="H199" s="320"/>
      <c r="I199" s="321"/>
      <c r="J199" s="304" t="s">
        <v>128</v>
      </c>
      <c r="K199" s="305"/>
      <c r="L199" s="306"/>
      <c r="M199" s="307"/>
      <c r="N199" s="308"/>
      <c r="O199" s="309"/>
      <c r="P199" s="310"/>
      <c r="Q199" s="311"/>
      <c r="R199" s="312"/>
      <c r="S199" s="298"/>
      <c r="T199" s="299"/>
      <c r="U199" s="299"/>
      <c r="V199" s="299"/>
      <c r="W199" s="300"/>
      <c r="X199" s="313"/>
      <c r="Y199" s="314"/>
      <c r="Z199" s="314"/>
      <c r="AA199" s="315"/>
      <c r="AF199" s="213"/>
    </row>
    <row r="200" spans="2:32" ht="12" customHeight="1" x14ac:dyDescent="0.2">
      <c r="B200" s="154"/>
      <c r="C200" s="316" t="s">
        <v>129</v>
      </c>
      <c r="D200" s="317"/>
      <c r="E200" s="317"/>
      <c r="F200" s="317"/>
      <c r="G200" s="317"/>
      <c r="H200" s="317"/>
      <c r="I200" s="318"/>
      <c r="J200" s="322" t="s">
        <v>127</v>
      </c>
      <c r="K200" s="323"/>
      <c r="L200" s="290"/>
      <c r="M200" s="291"/>
      <c r="N200" s="290"/>
      <c r="O200" s="291"/>
      <c r="P200" s="292" t="str">
        <f>+IFERROR(N200/L200,"")</f>
        <v/>
      </c>
      <c r="Q200" s="293"/>
      <c r="R200" s="294"/>
      <c r="S200" s="295">
        <f>X200+X201</f>
        <v>0</v>
      </c>
      <c r="T200" s="296"/>
      <c r="U200" s="296"/>
      <c r="V200" s="296"/>
      <c r="W200" s="297"/>
      <c r="X200" s="301"/>
      <c r="Y200" s="302"/>
      <c r="Z200" s="302"/>
      <c r="AA200" s="303"/>
    </row>
    <row r="201" spans="2:32" ht="12" customHeight="1" x14ac:dyDescent="0.2">
      <c r="B201" s="154"/>
      <c r="C201" s="319"/>
      <c r="D201" s="320"/>
      <c r="E201" s="320"/>
      <c r="F201" s="320"/>
      <c r="G201" s="320"/>
      <c r="H201" s="320"/>
      <c r="I201" s="321"/>
      <c r="J201" s="304" t="s">
        <v>128</v>
      </c>
      <c r="K201" s="305"/>
      <c r="L201" s="306"/>
      <c r="M201" s="307"/>
      <c r="N201" s="308"/>
      <c r="O201" s="309"/>
      <c r="P201" s="310"/>
      <c r="Q201" s="311"/>
      <c r="R201" s="312"/>
      <c r="S201" s="298"/>
      <c r="T201" s="299"/>
      <c r="U201" s="299"/>
      <c r="V201" s="299"/>
      <c r="W201" s="300"/>
      <c r="X201" s="313"/>
      <c r="Y201" s="314"/>
      <c r="Z201" s="314"/>
      <c r="AA201" s="315"/>
    </row>
    <row r="202" spans="2:32" ht="12" customHeight="1" x14ac:dyDescent="0.2">
      <c r="B202" s="154"/>
      <c r="C202" s="316" t="s">
        <v>413</v>
      </c>
      <c r="D202" s="317"/>
      <c r="E202" s="317"/>
      <c r="F202" s="317"/>
      <c r="G202" s="317"/>
      <c r="H202" s="317"/>
      <c r="I202" s="318"/>
      <c r="J202" s="322" t="s">
        <v>127</v>
      </c>
      <c r="K202" s="323"/>
      <c r="L202" s="290"/>
      <c r="M202" s="291"/>
      <c r="N202" s="290"/>
      <c r="O202" s="291"/>
      <c r="P202" s="292" t="str">
        <f>+IFERROR(N202/L202,"")</f>
        <v/>
      </c>
      <c r="Q202" s="293"/>
      <c r="R202" s="294"/>
      <c r="S202" s="295">
        <f>X202+X203</f>
        <v>0</v>
      </c>
      <c r="T202" s="296"/>
      <c r="U202" s="296"/>
      <c r="V202" s="296"/>
      <c r="W202" s="297"/>
      <c r="X202" s="301"/>
      <c r="Y202" s="302"/>
      <c r="Z202" s="302"/>
      <c r="AA202" s="303"/>
    </row>
    <row r="203" spans="2:32" ht="12" customHeight="1" x14ac:dyDescent="0.2">
      <c r="B203" s="154"/>
      <c r="C203" s="319"/>
      <c r="D203" s="320"/>
      <c r="E203" s="320"/>
      <c r="F203" s="320"/>
      <c r="G203" s="320"/>
      <c r="H203" s="320"/>
      <c r="I203" s="321"/>
      <c r="J203" s="304" t="s">
        <v>128</v>
      </c>
      <c r="K203" s="305"/>
      <c r="L203" s="306"/>
      <c r="M203" s="307"/>
      <c r="N203" s="308"/>
      <c r="O203" s="309"/>
      <c r="P203" s="310"/>
      <c r="Q203" s="311"/>
      <c r="R203" s="312"/>
      <c r="S203" s="298"/>
      <c r="T203" s="299"/>
      <c r="U203" s="299"/>
      <c r="V203" s="299"/>
      <c r="W203" s="300"/>
      <c r="X203" s="313"/>
      <c r="Y203" s="314"/>
      <c r="Z203" s="314"/>
      <c r="AA203" s="315"/>
    </row>
    <row r="204" spans="2:32" ht="12" customHeight="1" x14ac:dyDescent="0.2">
      <c r="B204" s="154"/>
      <c r="C204" s="316" t="s">
        <v>414</v>
      </c>
      <c r="D204" s="317"/>
      <c r="E204" s="317"/>
      <c r="F204" s="317"/>
      <c r="G204" s="317"/>
      <c r="H204" s="317"/>
      <c r="I204" s="318"/>
      <c r="J204" s="322" t="s">
        <v>127</v>
      </c>
      <c r="K204" s="323"/>
      <c r="L204" s="290"/>
      <c r="M204" s="291"/>
      <c r="N204" s="290"/>
      <c r="O204" s="291"/>
      <c r="P204" s="292" t="str">
        <f>+IFERROR(N204/L204,"")</f>
        <v/>
      </c>
      <c r="Q204" s="293"/>
      <c r="R204" s="294"/>
      <c r="S204" s="295">
        <f>X204+X205</f>
        <v>0</v>
      </c>
      <c r="T204" s="296"/>
      <c r="U204" s="296"/>
      <c r="V204" s="296"/>
      <c r="W204" s="297"/>
      <c r="X204" s="301"/>
      <c r="Y204" s="302"/>
      <c r="Z204" s="302"/>
      <c r="AA204" s="303"/>
    </row>
    <row r="205" spans="2:32" ht="12" customHeight="1" x14ac:dyDescent="0.2">
      <c r="B205" s="154"/>
      <c r="C205" s="319"/>
      <c r="D205" s="320"/>
      <c r="E205" s="320"/>
      <c r="F205" s="320"/>
      <c r="G205" s="320"/>
      <c r="H205" s="320"/>
      <c r="I205" s="321"/>
      <c r="J205" s="304" t="s">
        <v>128</v>
      </c>
      <c r="K205" s="305"/>
      <c r="L205" s="306"/>
      <c r="M205" s="307"/>
      <c r="N205" s="308"/>
      <c r="O205" s="309"/>
      <c r="P205" s="310"/>
      <c r="Q205" s="311"/>
      <c r="R205" s="312"/>
      <c r="S205" s="298"/>
      <c r="T205" s="299"/>
      <c r="U205" s="299"/>
      <c r="V205" s="299"/>
      <c r="W205" s="300"/>
      <c r="X205" s="313"/>
      <c r="Y205" s="314"/>
      <c r="Z205" s="314"/>
      <c r="AA205" s="315"/>
    </row>
    <row r="206" spans="2:32" ht="12" customHeight="1" x14ac:dyDescent="0.2">
      <c r="B206" s="154"/>
      <c r="C206" s="316" t="s">
        <v>456</v>
      </c>
      <c r="D206" s="317"/>
      <c r="E206" s="317"/>
      <c r="F206" s="317"/>
      <c r="G206" s="317"/>
      <c r="H206" s="317"/>
      <c r="I206" s="318"/>
      <c r="J206" s="322" t="s">
        <v>127</v>
      </c>
      <c r="K206" s="323"/>
      <c r="L206" s="290"/>
      <c r="M206" s="291"/>
      <c r="N206" s="290"/>
      <c r="O206" s="291"/>
      <c r="P206" s="292" t="str">
        <f>+IFERROR(N206/L206,"")</f>
        <v/>
      </c>
      <c r="Q206" s="293"/>
      <c r="R206" s="294"/>
      <c r="S206" s="295">
        <f>X206+X207</f>
        <v>0</v>
      </c>
      <c r="T206" s="296"/>
      <c r="U206" s="296"/>
      <c r="V206" s="296"/>
      <c r="W206" s="297"/>
      <c r="X206" s="301"/>
      <c r="Y206" s="302"/>
      <c r="Z206" s="302"/>
      <c r="AA206" s="303"/>
    </row>
    <row r="207" spans="2:32" ht="12" customHeight="1" x14ac:dyDescent="0.2">
      <c r="B207" s="154"/>
      <c r="C207" s="319"/>
      <c r="D207" s="320"/>
      <c r="E207" s="320"/>
      <c r="F207" s="320"/>
      <c r="G207" s="320"/>
      <c r="H207" s="320"/>
      <c r="I207" s="321"/>
      <c r="J207" s="304" t="s">
        <v>128</v>
      </c>
      <c r="K207" s="305"/>
      <c r="L207" s="306"/>
      <c r="M207" s="307"/>
      <c r="N207" s="308" t="s">
        <v>457</v>
      </c>
      <c r="O207" s="309"/>
      <c r="P207" s="310"/>
      <c r="Q207" s="311"/>
      <c r="R207" s="312"/>
      <c r="S207" s="298"/>
      <c r="T207" s="299"/>
      <c r="U207" s="299"/>
      <c r="V207" s="299"/>
      <c r="W207" s="300"/>
      <c r="X207" s="313"/>
      <c r="Y207" s="314"/>
      <c r="Z207" s="314"/>
      <c r="AA207" s="315"/>
    </row>
    <row r="208" spans="2:32" ht="12" customHeight="1" x14ac:dyDescent="0.2">
      <c r="B208" s="154"/>
      <c r="C208" s="316" t="s">
        <v>13</v>
      </c>
      <c r="D208" s="317"/>
      <c r="E208" s="317"/>
      <c r="F208" s="317"/>
      <c r="G208" s="317"/>
      <c r="H208" s="317"/>
      <c r="I208" s="318"/>
      <c r="J208" s="322" t="s">
        <v>127</v>
      </c>
      <c r="K208" s="323"/>
      <c r="L208" s="505"/>
      <c r="M208" s="506"/>
      <c r="N208" s="505"/>
      <c r="O208" s="506"/>
      <c r="P208" s="507" t="str">
        <f>+IFERROR(N208/L208,"")</f>
        <v/>
      </c>
      <c r="Q208" s="508"/>
      <c r="R208" s="509"/>
      <c r="S208" s="295">
        <f>X208+X209</f>
        <v>0</v>
      </c>
      <c r="T208" s="296"/>
      <c r="U208" s="296"/>
      <c r="V208" s="296"/>
      <c r="W208" s="297"/>
      <c r="X208" s="301"/>
      <c r="Y208" s="302"/>
      <c r="Z208" s="302"/>
      <c r="AA208" s="303"/>
    </row>
    <row r="209" spans="2:27" ht="12" customHeight="1" x14ac:dyDescent="0.2">
      <c r="B209" s="154"/>
      <c r="C209" s="319"/>
      <c r="D209" s="320"/>
      <c r="E209" s="320"/>
      <c r="F209" s="320"/>
      <c r="G209" s="320"/>
      <c r="H209" s="320"/>
      <c r="I209" s="321"/>
      <c r="J209" s="304" t="s">
        <v>128</v>
      </c>
      <c r="K209" s="305"/>
      <c r="L209" s="510"/>
      <c r="M209" s="511"/>
      <c r="N209" s="308"/>
      <c r="O209" s="309"/>
      <c r="P209" s="310"/>
      <c r="Q209" s="311"/>
      <c r="R209" s="312"/>
      <c r="S209" s="298"/>
      <c r="T209" s="299"/>
      <c r="U209" s="299"/>
      <c r="V209" s="299"/>
      <c r="W209" s="300"/>
      <c r="X209" s="313"/>
      <c r="Y209" s="314"/>
      <c r="Z209" s="314"/>
      <c r="AA209" s="315"/>
    </row>
    <row r="210" spans="2:27" ht="12" customHeight="1" x14ac:dyDescent="0.2">
      <c r="B210" s="154"/>
      <c r="C210" s="316" t="s">
        <v>14</v>
      </c>
      <c r="D210" s="317"/>
      <c r="E210" s="317"/>
      <c r="F210" s="317"/>
      <c r="G210" s="317"/>
      <c r="H210" s="317"/>
      <c r="I210" s="318"/>
      <c r="J210" s="322" t="s">
        <v>127</v>
      </c>
      <c r="K210" s="323"/>
      <c r="L210" s="505"/>
      <c r="M210" s="506"/>
      <c r="N210" s="505"/>
      <c r="O210" s="506"/>
      <c r="P210" s="507" t="str">
        <f>+IFERROR(N210/L210,"")</f>
        <v/>
      </c>
      <c r="Q210" s="508"/>
      <c r="R210" s="509"/>
      <c r="S210" s="295">
        <f>X210+X211</f>
        <v>0</v>
      </c>
      <c r="T210" s="296"/>
      <c r="U210" s="296"/>
      <c r="V210" s="296"/>
      <c r="W210" s="297"/>
      <c r="X210" s="301"/>
      <c r="Y210" s="302"/>
      <c r="Z210" s="302"/>
      <c r="AA210" s="303"/>
    </row>
    <row r="211" spans="2:27" ht="12" customHeight="1" x14ac:dyDescent="0.2">
      <c r="B211" s="154"/>
      <c r="C211" s="319"/>
      <c r="D211" s="320"/>
      <c r="E211" s="320"/>
      <c r="F211" s="320"/>
      <c r="G211" s="320"/>
      <c r="H211" s="320"/>
      <c r="I211" s="321"/>
      <c r="J211" s="304" t="s">
        <v>128</v>
      </c>
      <c r="K211" s="305"/>
      <c r="L211" s="306"/>
      <c r="M211" s="307"/>
      <c r="N211" s="308"/>
      <c r="O211" s="309"/>
      <c r="P211" s="310"/>
      <c r="Q211" s="311"/>
      <c r="R211" s="312"/>
      <c r="S211" s="298"/>
      <c r="T211" s="299"/>
      <c r="U211" s="299"/>
      <c r="V211" s="299"/>
      <c r="W211" s="300"/>
      <c r="X211" s="313"/>
      <c r="Y211" s="314"/>
      <c r="Z211" s="314"/>
      <c r="AA211" s="315"/>
    </row>
    <row r="212" spans="2:27" ht="12" customHeight="1" x14ac:dyDescent="0.2">
      <c r="B212" s="154"/>
      <c r="C212" s="316" t="s">
        <v>76</v>
      </c>
      <c r="D212" s="317"/>
      <c r="E212" s="317"/>
      <c r="F212" s="317"/>
      <c r="G212" s="317"/>
      <c r="H212" s="317"/>
      <c r="I212" s="318"/>
      <c r="J212" s="322" t="s">
        <v>127</v>
      </c>
      <c r="K212" s="323"/>
      <c r="L212" s="290"/>
      <c r="M212" s="291"/>
      <c r="N212" s="290"/>
      <c r="O212" s="291"/>
      <c r="P212" s="292" t="str">
        <f>+IFERROR(N212/L212,"")</f>
        <v/>
      </c>
      <c r="Q212" s="293"/>
      <c r="R212" s="294"/>
      <c r="S212" s="295">
        <f>X212+X213</f>
        <v>0</v>
      </c>
      <c r="T212" s="296"/>
      <c r="U212" s="296"/>
      <c r="V212" s="296"/>
      <c r="W212" s="297"/>
      <c r="X212" s="301"/>
      <c r="Y212" s="302"/>
      <c r="Z212" s="302"/>
      <c r="AA212" s="303"/>
    </row>
    <row r="213" spans="2:27" ht="12" customHeight="1" x14ac:dyDescent="0.2">
      <c r="B213" s="154"/>
      <c r="C213" s="319"/>
      <c r="D213" s="320"/>
      <c r="E213" s="320"/>
      <c r="F213" s="320"/>
      <c r="G213" s="320"/>
      <c r="H213" s="320"/>
      <c r="I213" s="321"/>
      <c r="J213" s="304" t="s">
        <v>128</v>
      </c>
      <c r="K213" s="305"/>
      <c r="L213" s="306"/>
      <c r="M213" s="307"/>
      <c r="N213" s="308"/>
      <c r="O213" s="309"/>
      <c r="P213" s="310"/>
      <c r="Q213" s="311"/>
      <c r="R213" s="312"/>
      <c r="S213" s="298"/>
      <c r="T213" s="299"/>
      <c r="U213" s="299"/>
      <c r="V213" s="299"/>
      <c r="W213" s="300"/>
      <c r="X213" s="313"/>
      <c r="Y213" s="314"/>
      <c r="Z213" s="314"/>
      <c r="AA213" s="315"/>
    </row>
    <row r="214" spans="2:27" ht="12" customHeight="1" x14ac:dyDescent="0.2">
      <c r="B214" s="154"/>
      <c r="C214" s="316" t="s">
        <v>130</v>
      </c>
      <c r="D214" s="317"/>
      <c r="E214" s="317"/>
      <c r="F214" s="317"/>
      <c r="G214" s="317"/>
      <c r="H214" s="317"/>
      <c r="I214" s="318"/>
      <c r="J214" s="322" t="s">
        <v>127</v>
      </c>
      <c r="K214" s="323"/>
      <c r="L214" s="290"/>
      <c r="M214" s="291"/>
      <c r="N214" s="290"/>
      <c r="O214" s="291"/>
      <c r="P214" s="292" t="str">
        <f>+IFERROR(N214/L214,"")</f>
        <v/>
      </c>
      <c r="Q214" s="293"/>
      <c r="R214" s="294"/>
      <c r="S214" s="295">
        <f>X214+X215</f>
        <v>0</v>
      </c>
      <c r="T214" s="296"/>
      <c r="U214" s="296"/>
      <c r="V214" s="296"/>
      <c r="W214" s="297"/>
      <c r="X214" s="301"/>
      <c r="Y214" s="302"/>
      <c r="Z214" s="302"/>
      <c r="AA214" s="303"/>
    </row>
    <row r="215" spans="2:27" ht="12" customHeight="1" x14ac:dyDescent="0.2">
      <c r="B215" s="154"/>
      <c r="C215" s="319"/>
      <c r="D215" s="320"/>
      <c r="E215" s="320"/>
      <c r="F215" s="320"/>
      <c r="G215" s="320"/>
      <c r="H215" s="320"/>
      <c r="I215" s="321"/>
      <c r="J215" s="304" t="s">
        <v>128</v>
      </c>
      <c r="K215" s="305"/>
      <c r="L215" s="306"/>
      <c r="M215" s="307"/>
      <c r="N215" s="308"/>
      <c r="O215" s="309"/>
      <c r="P215" s="310"/>
      <c r="Q215" s="311"/>
      <c r="R215" s="312"/>
      <c r="S215" s="298"/>
      <c r="T215" s="299"/>
      <c r="U215" s="299"/>
      <c r="V215" s="299"/>
      <c r="W215" s="300"/>
      <c r="X215" s="313"/>
      <c r="Y215" s="314"/>
      <c r="Z215" s="314"/>
      <c r="AA215" s="315"/>
    </row>
    <row r="216" spans="2:27" ht="12" customHeight="1" x14ac:dyDescent="0.2">
      <c r="B216" s="154"/>
      <c r="C216" s="316" t="s">
        <v>15</v>
      </c>
      <c r="D216" s="317"/>
      <c r="E216" s="317"/>
      <c r="F216" s="317"/>
      <c r="G216" s="317"/>
      <c r="H216" s="317"/>
      <c r="I216" s="318"/>
      <c r="J216" s="322" t="s">
        <v>127</v>
      </c>
      <c r="K216" s="323"/>
      <c r="L216" s="290"/>
      <c r="M216" s="291"/>
      <c r="N216" s="290"/>
      <c r="O216" s="291"/>
      <c r="P216" s="292" t="str">
        <f>+IFERROR(N216/L216,"")</f>
        <v/>
      </c>
      <c r="Q216" s="293"/>
      <c r="R216" s="294"/>
      <c r="S216" s="295">
        <f>X216+X217</f>
        <v>0</v>
      </c>
      <c r="T216" s="296"/>
      <c r="U216" s="296"/>
      <c r="V216" s="296"/>
      <c r="W216" s="297"/>
      <c r="X216" s="301"/>
      <c r="Y216" s="302"/>
      <c r="Z216" s="302"/>
      <c r="AA216" s="303"/>
    </row>
    <row r="217" spans="2:27" ht="12" customHeight="1" x14ac:dyDescent="0.2">
      <c r="B217" s="154"/>
      <c r="C217" s="319"/>
      <c r="D217" s="320"/>
      <c r="E217" s="320"/>
      <c r="F217" s="320"/>
      <c r="G217" s="320"/>
      <c r="H217" s="320"/>
      <c r="I217" s="321"/>
      <c r="J217" s="304" t="s">
        <v>128</v>
      </c>
      <c r="K217" s="305"/>
      <c r="L217" s="306"/>
      <c r="M217" s="307"/>
      <c r="N217" s="308"/>
      <c r="O217" s="309"/>
      <c r="P217" s="310"/>
      <c r="Q217" s="311"/>
      <c r="R217" s="312"/>
      <c r="S217" s="298"/>
      <c r="T217" s="299"/>
      <c r="U217" s="299"/>
      <c r="V217" s="299"/>
      <c r="W217" s="300"/>
      <c r="X217" s="313"/>
      <c r="Y217" s="314"/>
      <c r="Z217" s="314"/>
      <c r="AA217" s="315"/>
    </row>
    <row r="218" spans="2:27" ht="12" customHeight="1" x14ac:dyDescent="0.2">
      <c r="B218" s="154"/>
      <c r="C218" s="316" t="s">
        <v>582</v>
      </c>
      <c r="D218" s="317"/>
      <c r="E218" s="317"/>
      <c r="F218" s="317"/>
      <c r="G218" s="317"/>
      <c r="H218" s="317"/>
      <c r="I218" s="318"/>
      <c r="J218" s="322" t="s">
        <v>127</v>
      </c>
      <c r="K218" s="323"/>
      <c r="L218" s="290"/>
      <c r="M218" s="291"/>
      <c r="N218" s="290"/>
      <c r="O218" s="291"/>
      <c r="P218" s="292" t="str">
        <f>+IFERROR(N218/L218,"")</f>
        <v/>
      </c>
      <c r="Q218" s="293"/>
      <c r="R218" s="294"/>
      <c r="S218" s="295">
        <f>X218+X219</f>
        <v>0</v>
      </c>
      <c r="T218" s="296"/>
      <c r="U218" s="296"/>
      <c r="V218" s="296"/>
      <c r="W218" s="297"/>
      <c r="X218" s="301"/>
      <c r="Y218" s="302"/>
      <c r="Z218" s="302"/>
      <c r="AA218" s="303"/>
    </row>
    <row r="219" spans="2:27" ht="12" customHeight="1" x14ac:dyDescent="0.2">
      <c r="B219" s="154"/>
      <c r="C219" s="319"/>
      <c r="D219" s="320"/>
      <c r="E219" s="320"/>
      <c r="F219" s="320"/>
      <c r="G219" s="320"/>
      <c r="H219" s="320"/>
      <c r="I219" s="321"/>
      <c r="J219" s="304" t="s">
        <v>128</v>
      </c>
      <c r="K219" s="305"/>
      <c r="L219" s="306"/>
      <c r="M219" s="307"/>
      <c r="N219" s="308"/>
      <c r="O219" s="309"/>
      <c r="P219" s="310"/>
      <c r="Q219" s="311"/>
      <c r="R219" s="312"/>
      <c r="S219" s="298"/>
      <c r="T219" s="299"/>
      <c r="U219" s="299"/>
      <c r="V219" s="299"/>
      <c r="W219" s="300"/>
      <c r="X219" s="313"/>
      <c r="Y219" s="314"/>
      <c r="Z219" s="314"/>
      <c r="AA219" s="315"/>
    </row>
    <row r="220" spans="2:27" ht="12" customHeight="1" x14ac:dyDescent="0.2">
      <c r="B220" s="154"/>
      <c r="C220" s="316" t="s">
        <v>458</v>
      </c>
      <c r="D220" s="317"/>
      <c r="E220" s="317"/>
      <c r="F220" s="317"/>
      <c r="G220" s="317"/>
      <c r="H220" s="317"/>
      <c r="I220" s="318"/>
      <c r="J220" s="322" t="s">
        <v>127</v>
      </c>
      <c r="K220" s="323"/>
      <c r="L220" s="290"/>
      <c r="M220" s="291"/>
      <c r="N220" s="290"/>
      <c r="O220" s="291"/>
      <c r="P220" s="292" t="str">
        <f>+IFERROR(N220/L220,"")</f>
        <v/>
      </c>
      <c r="Q220" s="293"/>
      <c r="R220" s="294"/>
      <c r="S220" s="295">
        <f>X220+X221</f>
        <v>0</v>
      </c>
      <c r="T220" s="296"/>
      <c r="U220" s="296"/>
      <c r="V220" s="296"/>
      <c r="W220" s="297"/>
      <c r="X220" s="301"/>
      <c r="Y220" s="302"/>
      <c r="Z220" s="302"/>
      <c r="AA220" s="303"/>
    </row>
    <row r="221" spans="2:27" ht="12" customHeight="1" x14ac:dyDescent="0.2">
      <c r="B221" s="154"/>
      <c r="C221" s="319"/>
      <c r="D221" s="320"/>
      <c r="E221" s="320"/>
      <c r="F221" s="320"/>
      <c r="G221" s="320"/>
      <c r="H221" s="320"/>
      <c r="I221" s="321"/>
      <c r="J221" s="304" t="s">
        <v>128</v>
      </c>
      <c r="K221" s="305"/>
      <c r="L221" s="306"/>
      <c r="M221" s="307"/>
      <c r="N221" s="308"/>
      <c r="O221" s="309"/>
      <c r="P221" s="310"/>
      <c r="Q221" s="311"/>
      <c r="R221" s="312"/>
      <c r="S221" s="298"/>
      <c r="T221" s="299"/>
      <c r="U221" s="299"/>
      <c r="V221" s="299"/>
      <c r="W221" s="300"/>
      <c r="X221" s="313"/>
      <c r="Y221" s="314"/>
      <c r="Z221" s="314"/>
      <c r="AA221" s="315"/>
    </row>
    <row r="222" spans="2:27" ht="12" customHeight="1" x14ac:dyDescent="0.2">
      <c r="B222" s="154"/>
      <c r="C222" s="512" t="s">
        <v>621</v>
      </c>
      <c r="D222" s="317"/>
      <c r="E222" s="317"/>
      <c r="F222" s="317"/>
      <c r="G222" s="317"/>
      <c r="H222" s="317"/>
      <c r="I222" s="318"/>
      <c r="J222" s="322" t="s">
        <v>127</v>
      </c>
      <c r="K222" s="323"/>
      <c r="L222" s="290"/>
      <c r="M222" s="291"/>
      <c r="N222" s="290"/>
      <c r="O222" s="291"/>
      <c r="P222" s="292" t="str">
        <f>+IFERROR(N222/L222,"")</f>
        <v/>
      </c>
      <c r="Q222" s="293"/>
      <c r="R222" s="294"/>
      <c r="S222" s="295">
        <f>X222+X223</f>
        <v>0</v>
      </c>
      <c r="T222" s="296"/>
      <c r="U222" s="296"/>
      <c r="V222" s="296"/>
      <c r="W222" s="297"/>
      <c r="X222" s="301"/>
      <c r="Y222" s="302"/>
      <c r="Z222" s="302"/>
      <c r="AA222" s="303"/>
    </row>
    <row r="223" spans="2:27" ht="12" customHeight="1" x14ac:dyDescent="0.2">
      <c r="B223" s="154"/>
      <c r="C223" s="319"/>
      <c r="D223" s="320"/>
      <c r="E223" s="320"/>
      <c r="F223" s="320"/>
      <c r="G223" s="320"/>
      <c r="H223" s="320"/>
      <c r="I223" s="321"/>
      <c r="J223" s="304" t="s">
        <v>128</v>
      </c>
      <c r="K223" s="305"/>
      <c r="L223" s="306"/>
      <c r="M223" s="307"/>
      <c r="N223" s="308"/>
      <c r="O223" s="309"/>
      <c r="P223" s="310"/>
      <c r="Q223" s="311"/>
      <c r="R223" s="312"/>
      <c r="S223" s="298"/>
      <c r="T223" s="299"/>
      <c r="U223" s="299"/>
      <c r="V223" s="299"/>
      <c r="W223" s="300"/>
      <c r="X223" s="313"/>
      <c r="Y223" s="314"/>
      <c r="Z223" s="314"/>
      <c r="AA223" s="315"/>
    </row>
    <row r="224" spans="2:27" ht="12" customHeight="1" x14ac:dyDescent="0.2">
      <c r="B224" s="154"/>
      <c r="C224" s="316" t="s">
        <v>460</v>
      </c>
      <c r="D224" s="317"/>
      <c r="E224" s="317"/>
      <c r="F224" s="317"/>
      <c r="G224" s="317"/>
      <c r="H224" s="317"/>
      <c r="I224" s="318"/>
      <c r="J224" s="322" t="s">
        <v>127</v>
      </c>
      <c r="K224" s="323"/>
      <c r="L224" s="290"/>
      <c r="M224" s="291"/>
      <c r="N224" s="290"/>
      <c r="O224" s="291"/>
      <c r="P224" s="292" t="str">
        <f>+IFERROR(N224/L224,"")</f>
        <v/>
      </c>
      <c r="Q224" s="293"/>
      <c r="R224" s="294"/>
      <c r="S224" s="295">
        <f>X224+X225</f>
        <v>0</v>
      </c>
      <c r="T224" s="296"/>
      <c r="U224" s="296"/>
      <c r="V224" s="296"/>
      <c r="W224" s="297"/>
      <c r="X224" s="301"/>
      <c r="Y224" s="302"/>
      <c r="Z224" s="302"/>
      <c r="AA224" s="303"/>
    </row>
    <row r="225" spans="1:28" ht="12" customHeight="1" x14ac:dyDescent="0.2">
      <c r="B225" s="155"/>
      <c r="C225" s="521"/>
      <c r="D225" s="522"/>
      <c r="E225" s="522"/>
      <c r="F225" s="522"/>
      <c r="G225" s="522"/>
      <c r="H225" s="522"/>
      <c r="I225" s="523"/>
      <c r="J225" s="304" t="s">
        <v>128</v>
      </c>
      <c r="K225" s="305"/>
      <c r="L225" s="306"/>
      <c r="M225" s="307"/>
      <c r="N225" s="308"/>
      <c r="O225" s="309"/>
      <c r="P225" s="310"/>
      <c r="Q225" s="311"/>
      <c r="R225" s="312"/>
      <c r="S225" s="298"/>
      <c r="T225" s="299"/>
      <c r="U225" s="299"/>
      <c r="V225" s="299"/>
      <c r="W225" s="300"/>
      <c r="X225" s="313"/>
      <c r="Y225" s="314"/>
      <c r="Z225" s="314"/>
      <c r="AA225" s="315"/>
    </row>
    <row r="226" spans="1:28" ht="12" customHeight="1" x14ac:dyDescent="0.2">
      <c r="B226" s="596" t="s">
        <v>66</v>
      </c>
      <c r="C226" s="597"/>
      <c r="D226" s="597"/>
      <c r="E226" s="597"/>
      <c r="F226" s="597"/>
      <c r="G226" s="597"/>
      <c r="H226" s="597"/>
      <c r="I226" s="598"/>
      <c r="J226" s="322" t="s">
        <v>131</v>
      </c>
      <c r="K226" s="323"/>
      <c r="L226" s="530">
        <f>SUM(L186,L188,L190,L192,L194,L196,L198,L200,L202,L204,L212,L214,L216,L224,L220,L222,L206,L218)</f>
        <v>0</v>
      </c>
      <c r="M226" s="531"/>
      <c r="N226" s="532">
        <f>SUM(N186,N188,N190,N192,N194,N196,N198,N200,N202,N204,N212,N214,N216,N224,N222,N220,N206,N218)</f>
        <v>0</v>
      </c>
      <c r="O226" s="533"/>
      <c r="P226" s="292" t="str">
        <f>+IFERROR(N226/L226,"")</f>
        <v/>
      </c>
      <c r="Q226" s="293"/>
      <c r="R226" s="294"/>
      <c r="S226" s="344">
        <f>X226+X227</f>
        <v>0</v>
      </c>
      <c r="T226" s="345"/>
      <c r="U226" s="345"/>
      <c r="V226" s="345"/>
      <c r="W226" s="346"/>
      <c r="X226" s="324">
        <f>SUM(X186,X188,X190,X192,X194,X196,X198,X200,X202,X204,X212,X214,X216,X224,X220,X222,X206,X210,X208,X218)</f>
        <v>0</v>
      </c>
      <c r="Y226" s="325"/>
      <c r="Z226" s="325" t="e">
        <f>SUM(Z186,#REF!,Z188,Z190,Z196,Z198,Z200,Z204,#REF!,Z208,Z210,Z212,Z214,Z216,Z224)</f>
        <v>#REF!</v>
      </c>
      <c r="AA226" s="326"/>
    </row>
    <row r="227" spans="1:28" ht="12" customHeight="1" x14ac:dyDescent="0.2">
      <c r="B227" s="527"/>
      <c r="C227" s="528"/>
      <c r="D227" s="528"/>
      <c r="E227" s="528"/>
      <c r="F227" s="528"/>
      <c r="G227" s="528"/>
      <c r="H227" s="528"/>
      <c r="I227" s="529"/>
      <c r="J227" s="304" t="s">
        <v>132</v>
      </c>
      <c r="K227" s="305"/>
      <c r="L227" s="306"/>
      <c r="M227" s="307"/>
      <c r="N227" s="534">
        <f>SUM(N187,N189,N195,N197,N199,N201,N203,N205,N207,N209,N211,N213,N215,N217,N221,N223,N225,N219)</f>
        <v>0</v>
      </c>
      <c r="O227" s="535"/>
      <c r="P227" s="310"/>
      <c r="Q227" s="311"/>
      <c r="R227" s="312"/>
      <c r="S227" s="347"/>
      <c r="T227" s="348"/>
      <c r="U227" s="348"/>
      <c r="V227" s="348"/>
      <c r="W227" s="349"/>
      <c r="X227" s="536">
        <f>SUM(X187,X189,X191,X193,X195,X197,X199,X201,X203,X205,X209,X211,X213,X215,X217,X225,X207,X221,X223,X219)</f>
        <v>0</v>
      </c>
      <c r="Y227" s="537"/>
      <c r="Z227" s="537" t="e">
        <f>SUM(Z187,#REF!,Z189,Z191,Z197,Z199,Z201,Z205,#REF!,Z209,Z211,Z213,Z215,Z217,Z225)</f>
        <v>#REF!</v>
      </c>
      <c r="AA227" s="538"/>
    </row>
    <row r="228" spans="1:28" ht="12" customHeight="1" x14ac:dyDescent="0.2">
      <c r="B228" s="440" t="s">
        <v>133</v>
      </c>
      <c r="C228" s="441"/>
      <c r="D228" s="441"/>
      <c r="E228" s="441"/>
      <c r="F228" s="441"/>
      <c r="G228" s="441"/>
      <c r="H228" s="441"/>
      <c r="I228" s="442"/>
      <c r="J228" s="599"/>
      <c r="K228" s="600"/>
      <c r="L228" s="601"/>
      <c r="M228" s="602"/>
      <c r="N228" s="601"/>
      <c r="O228" s="602"/>
      <c r="P228" s="603"/>
      <c r="Q228" s="604"/>
      <c r="R228" s="605"/>
      <c r="S228" s="62"/>
      <c r="T228" s="63"/>
      <c r="U228" s="63"/>
      <c r="V228" s="63"/>
      <c r="W228" s="64"/>
      <c r="X228" s="606"/>
      <c r="Y228" s="607"/>
      <c r="Z228" s="607"/>
      <c r="AA228" s="608"/>
    </row>
    <row r="229" spans="1:28" ht="12" customHeight="1" x14ac:dyDescent="0.2">
      <c r="B229" s="154"/>
      <c r="C229" s="547" t="s">
        <v>419</v>
      </c>
      <c r="D229" s="548"/>
      <c r="E229" s="548"/>
      <c r="F229" s="548"/>
      <c r="G229" s="548"/>
      <c r="H229" s="548"/>
      <c r="I229" s="549"/>
      <c r="J229" s="322" t="s">
        <v>127</v>
      </c>
      <c r="K229" s="323"/>
      <c r="L229" s="290"/>
      <c r="M229" s="291"/>
      <c r="N229" s="290"/>
      <c r="O229" s="291"/>
      <c r="P229" s="292" t="str">
        <f>+IFERROR(N229/L229,"")</f>
        <v/>
      </c>
      <c r="Q229" s="293"/>
      <c r="R229" s="294"/>
      <c r="S229" s="295">
        <f>X229+X230</f>
        <v>0</v>
      </c>
      <c r="T229" s="296"/>
      <c r="U229" s="296"/>
      <c r="V229" s="296"/>
      <c r="W229" s="297"/>
      <c r="X229" s="301"/>
      <c r="Y229" s="302"/>
      <c r="Z229" s="302"/>
      <c r="AA229" s="303"/>
    </row>
    <row r="230" spans="1:28" ht="12" customHeight="1" x14ac:dyDescent="0.2">
      <c r="B230" s="154"/>
      <c r="C230" s="550"/>
      <c r="D230" s="551"/>
      <c r="E230" s="551"/>
      <c r="F230" s="551"/>
      <c r="G230" s="551"/>
      <c r="H230" s="551"/>
      <c r="I230" s="552"/>
      <c r="J230" s="304" t="s">
        <v>128</v>
      </c>
      <c r="K230" s="305"/>
      <c r="L230" s="306"/>
      <c r="M230" s="307"/>
      <c r="N230" s="308"/>
      <c r="O230" s="309"/>
      <c r="P230" s="310"/>
      <c r="Q230" s="311"/>
      <c r="R230" s="312"/>
      <c r="S230" s="298"/>
      <c r="T230" s="299"/>
      <c r="U230" s="299"/>
      <c r="V230" s="299"/>
      <c r="W230" s="300"/>
      <c r="X230" s="313"/>
      <c r="Y230" s="314"/>
      <c r="Z230" s="314"/>
      <c r="AA230" s="315"/>
    </row>
    <row r="231" spans="1:28" ht="12" customHeight="1" x14ac:dyDescent="0.2">
      <c r="B231" s="154"/>
      <c r="C231" s="547" t="s">
        <v>151</v>
      </c>
      <c r="D231" s="548"/>
      <c r="E231" s="548"/>
      <c r="F231" s="548"/>
      <c r="G231" s="548"/>
      <c r="H231" s="548"/>
      <c r="I231" s="549"/>
      <c r="J231" s="322" t="s">
        <v>127</v>
      </c>
      <c r="K231" s="323"/>
      <c r="L231" s="290"/>
      <c r="M231" s="291"/>
      <c r="N231" s="290"/>
      <c r="O231" s="291"/>
      <c r="P231" s="292" t="str">
        <f>+IFERROR(N231/L231,"")</f>
        <v/>
      </c>
      <c r="Q231" s="293"/>
      <c r="R231" s="294"/>
      <c r="S231" s="295">
        <f>X231+X232</f>
        <v>0</v>
      </c>
      <c r="T231" s="296"/>
      <c r="U231" s="296"/>
      <c r="V231" s="296"/>
      <c r="W231" s="297"/>
      <c r="X231" s="301"/>
      <c r="Y231" s="302"/>
      <c r="Z231" s="302"/>
      <c r="AA231" s="303"/>
    </row>
    <row r="232" spans="1:28" ht="12" customHeight="1" x14ac:dyDescent="0.2">
      <c r="B232" s="154"/>
      <c r="C232" s="550"/>
      <c r="D232" s="551"/>
      <c r="E232" s="551"/>
      <c r="F232" s="551"/>
      <c r="G232" s="551"/>
      <c r="H232" s="551"/>
      <c r="I232" s="552"/>
      <c r="J232" s="304" t="s">
        <v>128</v>
      </c>
      <c r="K232" s="305"/>
      <c r="L232" s="306"/>
      <c r="M232" s="307"/>
      <c r="N232" s="308"/>
      <c r="O232" s="309"/>
      <c r="P232" s="310"/>
      <c r="Q232" s="311"/>
      <c r="R232" s="312"/>
      <c r="S232" s="298"/>
      <c r="T232" s="299"/>
      <c r="U232" s="299"/>
      <c r="V232" s="299"/>
      <c r="W232" s="300"/>
      <c r="X232" s="313"/>
      <c r="Y232" s="314"/>
      <c r="Z232" s="314"/>
      <c r="AA232" s="315"/>
    </row>
    <row r="233" spans="1:28" ht="12" customHeight="1" x14ac:dyDescent="0.2">
      <c r="B233" s="154"/>
      <c r="C233" s="547" t="s">
        <v>309</v>
      </c>
      <c r="D233" s="548"/>
      <c r="E233" s="548"/>
      <c r="F233" s="548"/>
      <c r="G233" s="548"/>
      <c r="H233" s="548"/>
      <c r="I233" s="549"/>
      <c r="J233" s="322" t="s">
        <v>127</v>
      </c>
      <c r="K233" s="323"/>
      <c r="L233" s="290"/>
      <c r="M233" s="291"/>
      <c r="N233" s="290"/>
      <c r="O233" s="291"/>
      <c r="P233" s="292" t="str">
        <f>+IFERROR(N233/L233,"")</f>
        <v/>
      </c>
      <c r="Q233" s="293"/>
      <c r="R233" s="294"/>
      <c r="S233" s="295">
        <f>X233+X234</f>
        <v>0</v>
      </c>
      <c r="T233" s="296"/>
      <c r="U233" s="296"/>
      <c r="V233" s="296"/>
      <c r="W233" s="297"/>
      <c r="X233" s="301"/>
      <c r="Y233" s="302"/>
      <c r="Z233" s="302"/>
      <c r="AA233" s="303"/>
    </row>
    <row r="234" spans="1:28" ht="12" customHeight="1" x14ac:dyDescent="0.2">
      <c r="B234" s="155"/>
      <c r="C234" s="553"/>
      <c r="D234" s="554"/>
      <c r="E234" s="554"/>
      <c r="F234" s="554"/>
      <c r="G234" s="554"/>
      <c r="H234" s="554"/>
      <c r="I234" s="555"/>
      <c r="J234" s="304" t="s">
        <v>128</v>
      </c>
      <c r="K234" s="305"/>
      <c r="L234" s="306"/>
      <c r="M234" s="307"/>
      <c r="N234" s="308"/>
      <c r="O234" s="309"/>
      <c r="P234" s="310"/>
      <c r="Q234" s="311"/>
      <c r="R234" s="312"/>
      <c r="S234" s="298"/>
      <c r="T234" s="299"/>
      <c r="U234" s="299"/>
      <c r="V234" s="299"/>
      <c r="W234" s="300"/>
      <c r="X234" s="313"/>
      <c r="Y234" s="314"/>
      <c r="Z234" s="314"/>
      <c r="AA234" s="315"/>
    </row>
    <row r="235" spans="1:28" ht="12" customHeight="1" x14ac:dyDescent="0.2">
      <c r="B235" s="596" t="s">
        <v>66</v>
      </c>
      <c r="C235" s="597"/>
      <c r="D235" s="597"/>
      <c r="E235" s="597"/>
      <c r="F235" s="597"/>
      <c r="G235" s="597"/>
      <c r="H235" s="597"/>
      <c r="I235" s="598"/>
      <c r="J235" s="322" t="s">
        <v>127</v>
      </c>
      <c r="K235" s="323"/>
      <c r="L235" s="530">
        <f>SUM(L229,L231,L233)</f>
        <v>0</v>
      </c>
      <c r="M235" s="531"/>
      <c r="N235" s="532">
        <f>SUM(N229,N231,N233)</f>
        <v>0</v>
      </c>
      <c r="O235" s="533"/>
      <c r="P235" s="292" t="str">
        <f>+IFERROR(N235/L235,"")</f>
        <v/>
      </c>
      <c r="Q235" s="293"/>
      <c r="R235" s="294"/>
      <c r="S235" s="344">
        <f>X235+X236</f>
        <v>0</v>
      </c>
      <c r="T235" s="345"/>
      <c r="U235" s="345"/>
      <c r="V235" s="345"/>
      <c r="W235" s="346"/>
      <c r="X235" s="324">
        <f>SUM(X229,X231,X233)</f>
        <v>0</v>
      </c>
      <c r="Y235" s="325"/>
      <c r="Z235" s="325" t="e">
        <f>SUM(#REF!,Z188,Z190,Z196,Z198,Z200,Z204,#REF!,Z208,#REF!,Z225,Z227,Z229,Z231,Z233)</f>
        <v>#REF!</v>
      </c>
      <c r="AA235" s="326"/>
    </row>
    <row r="236" spans="1:28" ht="12" customHeight="1" x14ac:dyDescent="0.2">
      <c r="B236" s="527"/>
      <c r="C236" s="528"/>
      <c r="D236" s="528"/>
      <c r="E236" s="528"/>
      <c r="F236" s="528"/>
      <c r="G236" s="528"/>
      <c r="H236" s="528"/>
      <c r="I236" s="529"/>
      <c r="J236" s="304" t="s">
        <v>128</v>
      </c>
      <c r="K236" s="305"/>
      <c r="L236" s="556"/>
      <c r="M236" s="557"/>
      <c r="N236" s="534">
        <f>SUM(N230,N232,N234)</f>
        <v>0</v>
      </c>
      <c r="O236" s="535"/>
      <c r="P236" s="558"/>
      <c r="Q236" s="559"/>
      <c r="R236" s="560"/>
      <c r="S236" s="347"/>
      <c r="T236" s="348"/>
      <c r="U236" s="348"/>
      <c r="V236" s="348"/>
      <c r="W236" s="349"/>
      <c r="X236" s="334">
        <f>SUM(X230,X232,X234)</f>
        <v>0</v>
      </c>
      <c r="Y236" s="335"/>
      <c r="Z236" s="335" t="e">
        <f>SUM(#REF!,Z189,Z191,Z197,Z199,Z201,Z205,#REF!,#REF!,Z224,Z226,Z228,Z230,Z232,Z234)</f>
        <v>#REF!</v>
      </c>
      <c r="AA236" s="336"/>
    </row>
    <row r="237" spans="1:28" s="149" customFormat="1" ht="12" customHeight="1" x14ac:dyDescent="0.2">
      <c r="A237"/>
      <c r="B237" s="561" t="s">
        <v>29</v>
      </c>
      <c r="C237" s="562"/>
      <c r="D237" s="562"/>
      <c r="E237" s="562"/>
      <c r="F237" s="562"/>
      <c r="G237" s="562"/>
      <c r="H237" s="562"/>
      <c r="I237" s="563"/>
      <c r="J237" s="322" t="s">
        <v>127</v>
      </c>
      <c r="K237" s="323"/>
      <c r="L237" s="530">
        <f>SUM(L226,L235)</f>
        <v>0</v>
      </c>
      <c r="M237" s="531"/>
      <c r="N237" s="532">
        <f>SUM(N226,N235)</f>
        <v>0</v>
      </c>
      <c r="O237" s="533"/>
      <c r="P237" s="292" t="str">
        <f>+IFERROR(N237/L237,"")</f>
        <v/>
      </c>
      <c r="Q237" s="293"/>
      <c r="R237" s="294"/>
      <c r="S237" s="344">
        <f>S226+S235</f>
        <v>0</v>
      </c>
      <c r="T237" s="345"/>
      <c r="U237" s="345"/>
      <c r="V237" s="345"/>
      <c r="W237" s="346"/>
      <c r="X237" s="324">
        <f>X226+X235</f>
        <v>0</v>
      </c>
      <c r="Y237" s="325"/>
      <c r="Z237" s="325"/>
      <c r="AA237" s="326"/>
      <c r="AB237"/>
    </row>
    <row r="238" spans="1:28" ht="12" customHeight="1" x14ac:dyDescent="0.2">
      <c r="B238" s="564"/>
      <c r="C238" s="565"/>
      <c r="D238" s="565"/>
      <c r="E238" s="565"/>
      <c r="F238" s="565"/>
      <c r="G238" s="565"/>
      <c r="H238" s="565"/>
      <c r="I238" s="566"/>
      <c r="J238" s="304" t="s">
        <v>128</v>
      </c>
      <c r="K238" s="305"/>
      <c r="L238" s="556"/>
      <c r="M238" s="557"/>
      <c r="N238" s="534">
        <f>SUM(N227,N236)</f>
        <v>0</v>
      </c>
      <c r="O238" s="535"/>
      <c r="P238" s="558"/>
      <c r="Q238" s="559"/>
      <c r="R238" s="560"/>
      <c r="S238" s="347"/>
      <c r="T238" s="348"/>
      <c r="U238" s="348"/>
      <c r="V238" s="348"/>
      <c r="W238" s="349"/>
      <c r="X238" s="536">
        <f>X227+X236</f>
        <v>0</v>
      </c>
      <c r="Y238" s="537"/>
      <c r="Z238" s="537"/>
      <c r="AA238" s="538"/>
    </row>
    <row r="239" spans="1:28" ht="6.75" customHeight="1" x14ac:dyDescent="0.2">
      <c r="B239" s="76"/>
      <c r="C239" s="48"/>
      <c r="D239" s="48"/>
      <c r="E239" s="48"/>
      <c r="F239" s="48"/>
      <c r="G239" s="48"/>
      <c r="H239" s="48"/>
      <c r="I239" s="48"/>
      <c r="J239" s="59"/>
      <c r="K239" s="59"/>
      <c r="L239" s="51"/>
      <c r="M239" s="51"/>
      <c r="N239" s="51"/>
      <c r="O239" s="51"/>
      <c r="P239" s="50"/>
      <c r="Q239" s="50"/>
      <c r="R239" s="50"/>
      <c r="S239" s="53"/>
      <c r="T239" s="53"/>
      <c r="U239" s="53"/>
      <c r="V239" s="53"/>
      <c r="W239" s="212"/>
      <c r="X239" s="212"/>
      <c r="Y239" s="212"/>
      <c r="Z239" s="53"/>
      <c r="AA239" s="53"/>
    </row>
    <row r="240" spans="1:28" ht="6.75" customHeight="1" x14ac:dyDescent="0.2">
      <c r="B240" s="76"/>
      <c r="C240" s="48"/>
      <c r="D240" s="48"/>
      <c r="E240" s="48"/>
      <c r="F240" s="48"/>
      <c r="G240" s="48"/>
      <c r="H240" s="48"/>
      <c r="I240" s="48"/>
      <c r="J240" s="59"/>
      <c r="K240" s="59"/>
      <c r="L240" s="51"/>
      <c r="M240" s="51"/>
      <c r="N240" s="51"/>
      <c r="O240" s="51"/>
      <c r="P240" s="50"/>
      <c r="Q240" s="50"/>
      <c r="R240" s="50"/>
      <c r="S240" s="53"/>
      <c r="T240" s="53"/>
      <c r="U240" s="53"/>
      <c r="V240" s="53"/>
      <c r="W240" s="52"/>
      <c r="X240" s="52"/>
      <c r="Y240" s="52"/>
      <c r="Z240" s="53"/>
      <c r="AA240" s="53"/>
    </row>
    <row r="241" spans="2:27" ht="12" customHeight="1" x14ac:dyDescent="0.2">
      <c r="B241" s="2" t="s">
        <v>619</v>
      </c>
      <c r="S241" s="567" t="s">
        <v>173</v>
      </c>
      <c r="T241" s="567"/>
      <c r="U241" s="567"/>
      <c r="V241" s="3" t="s">
        <v>172</v>
      </c>
      <c r="W241" s="568">
        <f>SUM('１－１．組織等'!U84:U88)</f>
        <v>0</v>
      </c>
      <c r="X241" s="569"/>
      <c r="Y241" s="570"/>
      <c r="Z241" s="2" t="s">
        <v>35</v>
      </c>
      <c r="AA241" s="2"/>
    </row>
    <row r="242" spans="2:27" ht="12" customHeight="1" x14ac:dyDescent="0.2">
      <c r="B242" s="2"/>
      <c r="D242" s="571" t="s">
        <v>420</v>
      </c>
      <c r="E242" s="571"/>
      <c r="F242" s="571"/>
      <c r="G242" s="571"/>
      <c r="H242" s="571"/>
      <c r="I242" s="571"/>
      <c r="J242" s="571"/>
      <c r="K242" s="571"/>
      <c r="L242" s="571"/>
      <c r="M242" s="571"/>
      <c r="N242" s="571"/>
      <c r="O242" s="571"/>
      <c r="P242" s="571"/>
      <c r="Q242" s="571"/>
      <c r="R242" t="s">
        <v>172</v>
      </c>
      <c r="S242" s="575" t="str">
        <f>+IFERROR(SUM(N226:O227)/W241,"")</f>
        <v/>
      </c>
      <c r="T242" s="576"/>
      <c r="U242" s="577"/>
      <c r="V242" s="5" t="s">
        <v>38</v>
      </c>
      <c r="W242" s="575" t="str">
        <f>+IFERROR(S226/W241,"")</f>
        <v/>
      </c>
      <c r="X242" s="576"/>
      <c r="Y242" s="577"/>
      <c r="Z242" s="2" t="s">
        <v>476</v>
      </c>
      <c r="AA242" s="2"/>
    </row>
    <row r="243" spans="2:27" ht="12" customHeight="1" x14ac:dyDescent="0.2">
      <c r="D243" s="571" t="s">
        <v>421</v>
      </c>
      <c r="E243" s="571"/>
      <c r="F243" s="571"/>
      <c r="G243" s="571"/>
      <c r="H243" s="571"/>
      <c r="I243" s="571"/>
      <c r="J243" s="571"/>
      <c r="K243" s="571"/>
      <c r="L243" s="571"/>
      <c r="M243" s="571"/>
      <c r="N243" s="571"/>
      <c r="O243" s="571"/>
      <c r="P243" s="571"/>
      <c r="Q243" s="571"/>
      <c r="R243" t="s">
        <v>172</v>
      </c>
      <c r="S243" s="575" t="str">
        <f>+IFERROR(SUM(N237:O238)/W241,"")</f>
        <v/>
      </c>
      <c r="T243" s="576"/>
      <c r="U243" s="577"/>
      <c r="V243" s="5" t="s">
        <v>38</v>
      </c>
      <c r="W243" s="575" t="str">
        <f>+IFERROR(S237/W241,"")</f>
        <v/>
      </c>
      <c r="X243" s="576"/>
      <c r="Y243" s="577"/>
      <c r="Z243" s="2" t="s">
        <v>476</v>
      </c>
      <c r="AA243" s="2"/>
    </row>
    <row r="244" spans="2:27" ht="12" customHeight="1" x14ac:dyDescent="0.2">
      <c r="B244" s="2"/>
      <c r="G244" s="44"/>
      <c r="S244" s="47"/>
      <c r="T244" s="47"/>
      <c r="U244" s="47"/>
      <c r="W244" s="47"/>
      <c r="X244" s="47"/>
      <c r="Y244" s="47"/>
      <c r="AA244" s="44" t="s">
        <v>214</v>
      </c>
    </row>
    <row r="245" spans="2:27" ht="12" customHeight="1" x14ac:dyDescent="0.2">
      <c r="B245" s="578" t="s">
        <v>620</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80"/>
    </row>
    <row r="246" spans="2:27" ht="12" customHeight="1" x14ac:dyDescent="0.2">
      <c r="B246" s="21" t="s">
        <v>75</v>
      </c>
      <c r="C246" s="256" t="s">
        <v>18</v>
      </c>
      <c r="D246" s="257"/>
      <c r="E246" s="257"/>
      <c r="F246" s="257"/>
      <c r="G246" s="257"/>
      <c r="H246" s="257"/>
      <c r="I246" s="257"/>
      <c r="J246" s="257"/>
      <c r="K246" s="257"/>
      <c r="L246" s="257"/>
      <c r="M246" s="258"/>
      <c r="N246" s="468" t="s">
        <v>17</v>
      </c>
      <c r="O246" s="469"/>
      <c r="P246" s="469"/>
      <c r="Q246" s="469"/>
      <c r="R246" s="469"/>
      <c r="S246" s="470"/>
      <c r="T246" s="474" t="s">
        <v>624</v>
      </c>
      <c r="U246" s="475"/>
      <c r="V246" s="475"/>
      <c r="W246" s="476"/>
      <c r="X246" s="468" t="s">
        <v>67</v>
      </c>
      <c r="Y246" s="469"/>
      <c r="Z246" s="469"/>
      <c r="AA246" s="470"/>
    </row>
    <row r="247" spans="2:27" ht="12" customHeight="1" x14ac:dyDescent="0.2">
      <c r="B247" s="20">
        <v>1</v>
      </c>
      <c r="C247" s="471" t="s">
        <v>178</v>
      </c>
      <c r="D247" s="472"/>
      <c r="E247" s="472"/>
      <c r="F247" s="472"/>
      <c r="G247" s="472"/>
      <c r="H247" s="472"/>
      <c r="I247" s="472"/>
      <c r="J247" s="472"/>
      <c r="K247" s="472"/>
      <c r="L247" s="472"/>
      <c r="M247" s="473"/>
      <c r="N247" s="483" t="s">
        <v>19</v>
      </c>
      <c r="O247" s="484"/>
      <c r="P247" s="484"/>
      <c r="Q247" s="484"/>
      <c r="R247" s="484"/>
      <c r="S247" s="485"/>
      <c r="T247" s="486">
        <v>800</v>
      </c>
      <c r="U247" s="487"/>
      <c r="V247" s="487"/>
      <c r="W247" s="488"/>
      <c r="X247" s="489" t="s">
        <v>625</v>
      </c>
      <c r="Y247" s="490"/>
      <c r="Z247" s="490"/>
      <c r="AA247" s="491"/>
    </row>
    <row r="248" spans="2:27" ht="12" customHeight="1" x14ac:dyDescent="0.2">
      <c r="B248" s="13"/>
      <c r="C248" s="581"/>
      <c r="D248" s="582"/>
      <c r="E248" s="582"/>
      <c r="F248" s="582"/>
      <c r="G248" s="582"/>
      <c r="H248" s="582"/>
      <c r="I248" s="582"/>
      <c r="J248" s="582"/>
      <c r="K248" s="582"/>
      <c r="L248" s="582"/>
      <c r="M248" s="583"/>
      <c r="N248" s="361"/>
      <c r="O248" s="362"/>
      <c r="P248" s="362"/>
      <c r="Q248" s="362"/>
      <c r="R248" s="362"/>
      <c r="S248" s="363"/>
      <c r="T248" s="480"/>
      <c r="U248" s="481"/>
      <c r="V248" s="481"/>
      <c r="W248" s="482"/>
      <c r="X248" s="584"/>
      <c r="Y248" s="585"/>
      <c r="Z248" s="585"/>
      <c r="AA248" s="586"/>
    </row>
    <row r="249" spans="2:27" ht="12" customHeight="1" x14ac:dyDescent="0.2">
      <c r="B249" s="13"/>
      <c r="C249" s="581"/>
      <c r="D249" s="582"/>
      <c r="E249" s="582"/>
      <c r="F249" s="582"/>
      <c r="G249" s="582"/>
      <c r="H249" s="582"/>
      <c r="I249" s="582"/>
      <c r="J249" s="582"/>
      <c r="K249" s="582"/>
      <c r="L249" s="582"/>
      <c r="M249" s="583"/>
      <c r="N249" s="361"/>
      <c r="O249" s="362"/>
      <c r="P249" s="362"/>
      <c r="Q249" s="362"/>
      <c r="R249" s="362"/>
      <c r="S249" s="363"/>
      <c r="T249" s="480"/>
      <c r="U249" s="481"/>
      <c r="V249" s="481"/>
      <c r="W249" s="482"/>
      <c r="X249" s="584"/>
      <c r="Y249" s="585"/>
      <c r="Z249" s="585"/>
      <c r="AA249" s="586"/>
    </row>
    <row r="250" spans="2:27" ht="12" customHeight="1" x14ac:dyDescent="0.2">
      <c r="B250" s="11"/>
      <c r="C250" s="581"/>
      <c r="D250" s="582"/>
      <c r="E250" s="582"/>
      <c r="F250" s="582"/>
      <c r="G250" s="582"/>
      <c r="H250" s="582"/>
      <c r="I250" s="582"/>
      <c r="J250" s="582"/>
      <c r="K250" s="582"/>
      <c r="L250" s="582"/>
      <c r="M250" s="583"/>
      <c r="N250" s="361"/>
      <c r="O250" s="362"/>
      <c r="P250" s="362"/>
      <c r="Q250" s="362"/>
      <c r="R250" s="362"/>
      <c r="S250" s="363"/>
      <c r="T250" s="480"/>
      <c r="U250" s="481"/>
      <c r="V250" s="481"/>
      <c r="W250" s="482"/>
      <c r="X250" s="584"/>
      <c r="Y250" s="585"/>
      <c r="Z250" s="585"/>
      <c r="AA250" s="586"/>
    </row>
    <row r="251" spans="2:27" ht="12" customHeight="1" x14ac:dyDescent="0.2">
      <c r="B251" s="23"/>
      <c r="C251" s="587"/>
      <c r="D251" s="588"/>
      <c r="E251" s="588"/>
      <c r="F251" s="588"/>
      <c r="G251" s="588"/>
      <c r="H251" s="588"/>
      <c r="I251" s="588"/>
      <c r="J251" s="588"/>
      <c r="K251" s="588"/>
      <c r="L251" s="588"/>
      <c r="M251" s="589"/>
      <c r="N251" s="477"/>
      <c r="O251" s="478"/>
      <c r="P251" s="478"/>
      <c r="Q251" s="478"/>
      <c r="R251" s="478"/>
      <c r="S251" s="479"/>
      <c r="T251" s="358"/>
      <c r="U251" s="359"/>
      <c r="V251" s="359"/>
      <c r="W251" s="360"/>
      <c r="X251" s="590"/>
      <c r="Y251" s="591"/>
      <c r="Z251" s="591"/>
      <c r="AA251" s="592"/>
    </row>
    <row r="252" spans="2:27" ht="12" customHeight="1" x14ac:dyDescent="0.2">
      <c r="B252" s="43"/>
    </row>
    <row r="253" spans="2:27" ht="20.25" customHeight="1" x14ac:dyDescent="0.2">
      <c r="B253" s="43" t="s">
        <v>584</v>
      </c>
      <c r="C253" s="43"/>
    </row>
    <row r="254" spans="2:27" ht="12.75" customHeight="1" x14ac:dyDescent="0.2">
      <c r="B254" s="382" t="s">
        <v>27</v>
      </c>
      <c r="C254" s="383"/>
      <c r="D254" s="383"/>
      <c r="E254" s="383"/>
      <c r="F254" s="383"/>
      <c r="G254" s="383"/>
      <c r="H254" s="383"/>
      <c r="I254" s="384"/>
      <c r="J254" s="388" t="s">
        <v>395</v>
      </c>
      <c r="K254" s="389"/>
      <c r="L254" s="389"/>
      <c r="M254" s="389"/>
      <c r="N254" s="389"/>
      <c r="O254" s="389"/>
      <c r="P254" s="389"/>
      <c r="Q254" s="389"/>
      <c r="R254" s="389"/>
      <c r="S254" s="389"/>
      <c r="T254" s="389"/>
      <c r="U254" s="389"/>
      <c r="V254" s="389"/>
      <c r="W254" s="389"/>
      <c r="X254" s="389"/>
      <c r="Y254" s="389"/>
      <c r="Z254" s="389"/>
      <c r="AA254" s="390"/>
    </row>
    <row r="255" spans="2:27" ht="12.75" customHeight="1" x14ac:dyDescent="0.2">
      <c r="B255" s="498"/>
      <c r="C255" s="499"/>
      <c r="D255" s="499"/>
      <c r="E255" s="499"/>
      <c r="F255" s="499"/>
      <c r="G255" s="499"/>
      <c r="H255" s="499"/>
      <c r="I255" s="500"/>
      <c r="J255" s="388" t="s">
        <v>36</v>
      </c>
      <c r="K255" s="389"/>
      <c r="L255" s="389"/>
      <c r="M255" s="389"/>
      <c r="N255" s="389"/>
      <c r="O255" s="390"/>
      <c r="P255" s="382" t="s">
        <v>119</v>
      </c>
      <c r="Q255" s="383"/>
      <c r="R255" s="384"/>
      <c r="S255" s="388" t="s">
        <v>120</v>
      </c>
      <c r="T255" s="389"/>
      <c r="U255" s="389"/>
      <c r="V255" s="389"/>
      <c r="W255" s="389"/>
      <c r="X255" s="389"/>
      <c r="Y255" s="389"/>
      <c r="Z255" s="389"/>
      <c r="AA255" s="390"/>
    </row>
    <row r="256" spans="2:27" ht="12.75" customHeight="1" x14ac:dyDescent="0.2">
      <c r="B256" s="385"/>
      <c r="C256" s="386"/>
      <c r="D256" s="386"/>
      <c r="E256" s="386"/>
      <c r="F256" s="386"/>
      <c r="G256" s="386"/>
      <c r="H256" s="386"/>
      <c r="I256" s="387"/>
      <c r="J256" s="382" t="s">
        <v>27</v>
      </c>
      <c r="K256" s="384"/>
      <c r="L256" s="391" t="s">
        <v>121</v>
      </c>
      <c r="M256" s="392"/>
      <c r="N256" s="391" t="s">
        <v>122</v>
      </c>
      <c r="O256" s="392"/>
      <c r="P256" s="385"/>
      <c r="Q256" s="386"/>
      <c r="R256" s="387"/>
      <c r="S256" s="393" t="s">
        <v>123</v>
      </c>
      <c r="T256" s="394"/>
      <c r="U256" s="394"/>
      <c r="V256" s="394"/>
      <c r="W256" s="395"/>
      <c r="X256" s="391" t="s">
        <v>124</v>
      </c>
      <c r="Y256" s="502"/>
      <c r="Z256" s="502"/>
      <c r="AA256" s="392"/>
    </row>
    <row r="257" spans="2:27" ht="12.75" customHeight="1" x14ac:dyDescent="0.2">
      <c r="B257" s="440" t="s">
        <v>418</v>
      </c>
      <c r="C257" s="441"/>
      <c r="D257" s="441"/>
      <c r="E257" s="441"/>
      <c r="F257" s="441"/>
      <c r="G257" s="441"/>
      <c r="H257" s="441"/>
      <c r="I257" s="442"/>
      <c r="J257" s="385"/>
      <c r="K257" s="387"/>
      <c r="L257" s="503" t="s">
        <v>38</v>
      </c>
      <c r="M257" s="504"/>
      <c r="N257" s="503" t="s">
        <v>38</v>
      </c>
      <c r="O257" s="504"/>
      <c r="P257" s="388" t="s">
        <v>125</v>
      </c>
      <c r="Q257" s="389"/>
      <c r="R257" s="390"/>
      <c r="S257" s="396"/>
      <c r="T257" s="397"/>
      <c r="U257" s="397"/>
      <c r="V257" s="397"/>
      <c r="W257" s="398"/>
      <c r="X257" s="391" t="s">
        <v>126</v>
      </c>
      <c r="Y257" s="502"/>
      <c r="Z257" s="502"/>
      <c r="AA257" s="392"/>
    </row>
    <row r="258" spans="2:27" ht="12.75" customHeight="1" x14ac:dyDescent="0.2">
      <c r="B258" s="154"/>
      <c r="C258" s="316" t="s">
        <v>9</v>
      </c>
      <c r="D258" s="317"/>
      <c r="E258" s="317"/>
      <c r="F258" s="317"/>
      <c r="G258" s="317"/>
      <c r="H258" s="317"/>
      <c r="I258" s="318"/>
      <c r="J258" s="322" t="s">
        <v>127</v>
      </c>
      <c r="K258" s="323"/>
      <c r="L258" s="628" t="str">
        <f>IFERROR(AVERAGE(L43,L114,L186),"")</f>
        <v/>
      </c>
      <c r="M258" s="629"/>
      <c r="N258" s="628" t="str">
        <f>IFERROR(AVERAGE(N43,N114,N186),"")</f>
        <v/>
      </c>
      <c r="O258" s="629"/>
      <c r="P258" s="292" t="str">
        <f>+IFERROR(N258/L258,"")</f>
        <v/>
      </c>
      <c r="Q258" s="293"/>
      <c r="R258" s="294"/>
      <c r="S258" s="344">
        <f>IFERROR(AVERAGE(S43,S114,S186),"")</f>
        <v>0</v>
      </c>
      <c r="T258" s="345"/>
      <c r="U258" s="345"/>
      <c r="V258" s="345"/>
      <c r="W258" s="346"/>
      <c r="X258" s="327" t="str">
        <f t="shared" ref="X258:X299" si="1">IFERROR(AVERAGE(X43,X114,X186),"")</f>
        <v/>
      </c>
      <c r="Y258" s="328"/>
      <c r="Z258" s="328" t="str">
        <f t="shared" ref="Z258:Z287" si="2">IFERROR(AVERAGE(Z43,Z114,Z186),"")</f>
        <v/>
      </c>
      <c r="AA258" s="329"/>
    </row>
    <row r="259" spans="2:27" ht="12.75" customHeight="1" x14ac:dyDescent="0.2">
      <c r="B259" s="154"/>
      <c r="C259" s="319"/>
      <c r="D259" s="320"/>
      <c r="E259" s="320"/>
      <c r="F259" s="320"/>
      <c r="G259" s="320"/>
      <c r="H259" s="320"/>
      <c r="I259" s="321"/>
      <c r="J259" s="304" t="s">
        <v>128</v>
      </c>
      <c r="K259" s="305"/>
      <c r="L259" s="306"/>
      <c r="M259" s="307"/>
      <c r="N259" s="626" t="str">
        <f t="shared" ref="N259:N279" si="3">IFERROR(AVERAGE(N44,N115,N187),"")</f>
        <v/>
      </c>
      <c r="O259" s="627"/>
      <c r="P259" s="310"/>
      <c r="Q259" s="311"/>
      <c r="R259" s="312"/>
      <c r="S259" s="347"/>
      <c r="T259" s="348"/>
      <c r="U259" s="348"/>
      <c r="V259" s="348"/>
      <c r="W259" s="349"/>
      <c r="X259" s="334" t="str">
        <f t="shared" si="1"/>
        <v/>
      </c>
      <c r="Y259" s="335"/>
      <c r="Z259" s="335" t="str">
        <f t="shared" si="2"/>
        <v/>
      </c>
      <c r="AA259" s="336"/>
    </row>
    <row r="260" spans="2:27" ht="12.75" customHeight="1" x14ac:dyDescent="0.2">
      <c r="B260" s="154"/>
      <c r="C260" s="316" t="s">
        <v>422</v>
      </c>
      <c r="D260" s="317"/>
      <c r="E260" s="317"/>
      <c r="F260" s="317"/>
      <c r="G260" s="317"/>
      <c r="H260" s="317"/>
      <c r="I260" s="318"/>
      <c r="J260" s="322" t="s">
        <v>127</v>
      </c>
      <c r="K260" s="323"/>
      <c r="L260" s="628" t="str">
        <f>IFERROR(AVERAGE(L45,L116,L188),"")</f>
        <v/>
      </c>
      <c r="M260" s="629"/>
      <c r="N260" s="628" t="str">
        <f t="shared" si="3"/>
        <v/>
      </c>
      <c r="O260" s="629"/>
      <c r="P260" s="292" t="str">
        <f>+IFERROR(N260/L260,"")</f>
        <v/>
      </c>
      <c r="Q260" s="293"/>
      <c r="R260" s="294"/>
      <c r="S260" s="344">
        <f>IFERROR(AVERAGE(S45,S116,S188),"")</f>
        <v>0</v>
      </c>
      <c r="T260" s="345"/>
      <c r="U260" s="345"/>
      <c r="V260" s="345"/>
      <c r="W260" s="346"/>
      <c r="X260" s="327" t="str">
        <f t="shared" si="1"/>
        <v/>
      </c>
      <c r="Y260" s="328"/>
      <c r="Z260" s="328" t="str">
        <f t="shared" si="2"/>
        <v/>
      </c>
      <c r="AA260" s="329"/>
    </row>
    <row r="261" spans="2:27" ht="12.75" customHeight="1" x14ac:dyDescent="0.2">
      <c r="B261" s="154"/>
      <c r="C261" s="319"/>
      <c r="D261" s="320"/>
      <c r="E261" s="320"/>
      <c r="F261" s="320"/>
      <c r="G261" s="320"/>
      <c r="H261" s="320"/>
      <c r="I261" s="321"/>
      <c r="J261" s="304" t="s">
        <v>128</v>
      </c>
      <c r="K261" s="305"/>
      <c r="L261" s="306"/>
      <c r="M261" s="307"/>
      <c r="N261" s="626" t="str">
        <f t="shared" si="3"/>
        <v/>
      </c>
      <c r="O261" s="627"/>
      <c r="P261" s="310"/>
      <c r="Q261" s="311"/>
      <c r="R261" s="312"/>
      <c r="S261" s="347"/>
      <c r="T261" s="348"/>
      <c r="U261" s="348"/>
      <c r="V261" s="348"/>
      <c r="W261" s="349"/>
      <c r="X261" s="334" t="str">
        <f t="shared" si="1"/>
        <v/>
      </c>
      <c r="Y261" s="335"/>
      <c r="Z261" s="335" t="str">
        <f t="shared" si="2"/>
        <v/>
      </c>
      <c r="AA261" s="336"/>
    </row>
    <row r="262" spans="2:27" ht="12" customHeight="1" x14ac:dyDescent="0.2">
      <c r="B262" s="154"/>
      <c r="C262" s="337" t="s">
        <v>519</v>
      </c>
      <c r="D262" s="338"/>
      <c r="E262" s="338"/>
      <c r="F262" s="338"/>
      <c r="G262" s="338"/>
      <c r="H262" s="338"/>
      <c r="I262" s="338"/>
      <c r="J262" s="341" t="s">
        <v>127</v>
      </c>
      <c r="K262" s="341"/>
      <c r="L262" s="342" t="str">
        <f>IFERROR(AVERAGE(L190,L118,L47),"")</f>
        <v/>
      </c>
      <c r="M262" s="342"/>
      <c r="N262" s="342" t="str">
        <f t="shared" si="3"/>
        <v/>
      </c>
      <c r="O262" s="342"/>
      <c r="P262" s="343" t="str">
        <f>+IFERROR(N262/L262,"")</f>
        <v/>
      </c>
      <c r="Q262" s="343"/>
      <c r="R262" s="343"/>
      <c r="S262" s="344">
        <f>IFERROR(AVERAGE(S47,S118,S190),"")</f>
        <v>0</v>
      </c>
      <c r="T262" s="345"/>
      <c r="U262" s="345"/>
      <c r="V262" s="345"/>
      <c r="W262" s="346"/>
      <c r="X262" s="327" t="str">
        <f t="shared" si="1"/>
        <v/>
      </c>
      <c r="Y262" s="328"/>
      <c r="Z262" s="328" t="str">
        <f t="shared" si="2"/>
        <v/>
      </c>
      <c r="AA262" s="329"/>
    </row>
    <row r="263" spans="2:27" ht="12" customHeight="1" x14ac:dyDescent="0.2">
      <c r="B263" s="154"/>
      <c r="C263" s="339"/>
      <c r="D263" s="340"/>
      <c r="E263" s="340"/>
      <c r="F263" s="340"/>
      <c r="G263" s="340"/>
      <c r="H263" s="340"/>
      <c r="I263" s="340"/>
      <c r="J263" s="330" t="s">
        <v>128</v>
      </c>
      <c r="K263" s="330"/>
      <c r="L263" s="331"/>
      <c r="M263" s="331"/>
      <c r="N263" s="350" t="str">
        <f t="shared" si="3"/>
        <v/>
      </c>
      <c r="O263" s="351"/>
      <c r="P263" s="333"/>
      <c r="Q263" s="333"/>
      <c r="R263" s="333"/>
      <c r="S263" s="347"/>
      <c r="T263" s="348"/>
      <c r="U263" s="348"/>
      <c r="V263" s="348"/>
      <c r="W263" s="349"/>
      <c r="X263" s="334" t="str">
        <f t="shared" si="1"/>
        <v/>
      </c>
      <c r="Y263" s="335"/>
      <c r="Z263" s="335" t="str">
        <f t="shared" si="2"/>
        <v/>
      </c>
      <c r="AA263" s="336"/>
    </row>
    <row r="264" spans="2:27" ht="12" customHeight="1" x14ac:dyDescent="0.2">
      <c r="B264" s="154"/>
      <c r="C264" s="337" t="s">
        <v>520</v>
      </c>
      <c r="D264" s="338"/>
      <c r="E264" s="338"/>
      <c r="F264" s="338"/>
      <c r="G264" s="338"/>
      <c r="H264" s="338"/>
      <c r="I264" s="338"/>
      <c r="J264" s="341" t="s">
        <v>127</v>
      </c>
      <c r="K264" s="341"/>
      <c r="L264" s="342">
        <f>IFERROR(AVERAGE(L192,L120,L49,),"")</f>
        <v>0</v>
      </c>
      <c r="M264" s="342"/>
      <c r="N264" s="342" t="str">
        <f t="shared" si="3"/>
        <v/>
      </c>
      <c r="O264" s="342"/>
      <c r="P264" s="343" t="str">
        <f>+IFERROR(N264/L264,"")</f>
        <v/>
      </c>
      <c r="Q264" s="343"/>
      <c r="R264" s="343"/>
      <c r="S264" s="344">
        <f>IFERROR(AVERAGE(S49,S120,S192),"")</f>
        <v>0</v>
      </c>
      <c r="T264" s="345"/>
      <c r="U264" s="345"/>
      <c r="V264" s="345"/>
      <c r="W264" s="346"/>
      <c r="X264" s="327" t="str">
        <f t="shared" si="1"/>
        <v/>
      </c>
      <c r="Y264" s="328"/>
      <c r="Z264" s="328" t="str">
        <f t="shared" si="2"/>
        <v/>
      </c>
      <c r="AA264" s="329"/>
    </row>
    <row r="265" spans="2:27" ht="12" customHeight="1" x14ac:dyDescent="0.2">
      <c r="B265" s="154"/>
      <c r="C265" s="339"/>
      <c r="D265" s="340"/>
      <c r="E265" s="340"/>
      <c r="F265" s="340"/>
      <c r="G265" s="340"/>
      <c r="H265" s="340"/>
      <c r="I265" s="340"/>
      <c r="J265" s="330" t="s">
        <v>128</v>
      </c>
      <c r="K265" s="330"/>
      <c r="L265" s="331"/>
      <c r="M265" s="331"/>
      <c r="N265" s="332" t="str">
        <f t="shared" si="3"/>
        <v/>
      </c>
      <c r="O265" s="332"/>
      <c r="P265" s="333"/>
      <c r="Q265" s="333"/>
      <c r="R265" s="333"/>
      <c r="S265" s="347"/>
      <c r="T265" s="348"/>
      <c r="U265" s="348"/>
      <c r="V265" s="348"/>
      <c r="W265" s="349"/>
      <c r="X265" s="334" t="str">
        <f t="shared" si="1"/>
        <v/>
      </c>
      <c r="Y265" s="335"/>
      <c r="Z265" s="335" t="str">
        <f t="shared" si="2"/>
        <v/>
      </c>
      <c r="AA265" s="336"/>
    </row>
    <row r="266" spans="2:27" ht="12.75" customHeight="1" x14ac:dyDescent="0.2">
      <c r="B266" s="154"/>
      <c r="C266" s="316" t="s">
        <v>10</v>
      </c>
      <c r="D266" s="317"/>
      <c r="E266" s="317"/>
      <c r="F266" s="317"/>
      <c r="G266" s="317"/>
      <c r="H266" s="317"/>
      <c r="I266" s="318"/>
      <c r="J266" s="322" t="s">
        <v>127</v>
      </c>
      <c r="K266" s="323"/>
      <c r="L266" s="628" t="str">
        <f>IFERROR(AVERAGE(L51,L122,L194),"")</f>
        <v/>
      </c>
      <c r="M266" s="629"/>
      <c r="N266" s="628" t="str">
        <f t="shared" si="3"/>
        <v/>
      </c>
      <c r="O266" s="629"/>
      <c r="P266" s="292" t="str">
        <f>+IFERROR(N266/L266,"")</f>
        <v/>
      </c>
      <c r="Q266" s="293"/>
      <c r="R266" s="294"/>
      <c r="S266" s="295">
        <f>IFERROR(AVERAGE(S51,S122,S194),"")</f>
        <v>0</v>
      </c>
      <c r="T266" s="296"/>
      <c r="U266" s="296"/>
      <c r="V266" s="296"/>
      <c r="W266" s="297"/>
      <c r="X266" s="327" t="str">
        <f t="shared" si="1"/>
        <v/>
      </c>
      <c r="Y266" s="328"/>
      <c r="Z266" s="328" t="str">
        <f t="shared" si="2"/>
        <v/>
      </c>
      <c r="AA266" s="329"/>
    </row>
    <row r="267" spans="2:27" ht="12.75" customHeight="1" x14ac:dyDescent="0.2">
      <c r="B267" s="154"/>
      <c r="C267" s="319"/>
      <c r="D267" s="320"/>
      <c r="E267" s="320"/>
      <c r="F267" s="320"/>
      <c r="G267" s="320"/>
      <c r="H267" s="320"/>
      <c r="I267" s="321"/>
      <c r="J267" s="304" t="s">
        <v>128</v>
      </c>
      <c r="K267" s="305"/>
      <c r="L267" s="306"/>
      <c r="M267" s="307"/>
      <c r="N267" s="626" t="str">
        <f t="shared" si="3"/>
        <v/>
      </c>
      <c r="O267" s="627"/>
      <c r="P267" s="310"/>
      <c r="Q267" s="311"/>
      <c r="R267" s="312"/>
      <c r="S267" s="298"/>
      <c r="T267" s="299"/>
      <c r="U267" s="299"/>
      <c r="V267" s="299"/>
      <c r="W267" s="300"/>
      <c r="X267" s="334" t="str">
        <f t="shared" si="1"/>
        <v/>
      </c>
      <c r="Y267" s="335"/>
      <c r="Z267" s="335" t="str">
        <f t="shared" si="2"/>
        <v/>
      </c>
      <c r="AA267" s="336"/>
    </row>
    <row r="268" spans="2:27" ht="12.75" customHeight="1" x14ac:dyDescent="0.2">
      <c r="B268" s="154"/>
      <c r="C268" s="316" t="s">
        <v>11</v>
      </c>
      <c r="D268" s="317"/>
      <c r="E268" s="317"/>
      <c r="F268" s="317"/>
      <c r="G268" s="317"/>
      <c r="H268" s="317"/>
      <c r="I268" s="318"/>
      <c r="J268" s="322" t="s">
        <v>127</v>
      </c>
      <c r="K268" s="323"/>
      <c r="L268" s="628" t="str">
        <f>IFERROR(AVERAGE(L53,L124,L196),"")</f>
        <v/>
      </c>
      <c r="M268" s="629"/>
      <c r="N268" s="628" t="str">
        <f t="shared" si="3"/>
        <v/>
      </c>
      <c r="O268" s="629"/>
      <c r="P268" s="292" t="str">
        <f>+IFERROR(N268/L268,"")</f>
        <v/>
      </c>
      <c r="Q268" s="293"/>
      <c r="R268" s="294"/>
      <c r="S268" s="295">
        <f>IFERROR(AVERAGE(S53,S124,S196),"")</f>
        <v>0</v>
      </c>
      <c r="T268" s="296"/>
      <c r="U268" s="296"/>
      <c r="V268" s="296"/>
      <c r="W268" s="297"/>
      <c r="X268" s="327" t="str">
        <f t="shared" si="1"/>
        <v/>
      </c>
      <c r="Y268" s="328"/>
      <c r="Z268" s="328" t="str">
        <f t="shared" si="2"/>
        <v/>
      </c>
      <c r="AA268" s="329"/>
    </row>
    <row r="269" spans="2:27" ht="12.75" customHeight="1" x14ac:dyDescent="0.2">
      <c r="B269" s="154"/>
      <c r="C269" s="319"/>
      <c r="D269" s="320"/>
      <c r="E269" s="320"/>
      <c r="F269" s="320"/>
      <c r="G269" s="320"/>
      <c r="H269" s="320"/>
      <c r="I269" s="321"/>
      <c r="J269" s="304" t="s">
        <v>128</v>
      </c>
      <c r="K269" s="305"/>
      <c r="L269" s="306"/>
      <c r="M269" s="307"/>
      <c r="N269" s="626" t="str">
        <f t="shared" si="3"/>
        <v/>
      </c>
      <c r="O269" s="627"/>
      <c r="P269" s="310"/>
      <c r="Q269" s="311"/>
      <c r="R269" s="312"/>
      <c r="S269" s="298"/>
      <c r="T269" s="299"/>
      <c r="U269" s="299"/>
      <c r="V269" s="299"/>
      <c r="W269" s="300"/>
      <c r="X269" s="334" t="str">
        <f t="shared" si="1"/>
        <v/>
      </c>
      <c r="Y269" s="335"/>
      <c r="Z269" s="335" t="str">
        <f t="shared" si="2"/>
        <v/>
      </c>
      <c r="AA269" s="336"/>
    </row>
    <row r="270" spans="2:27" ht="12.75" customHeight="1" x14ac:dyDescent="0.2">
      <c r="B270" s="154"/>
      <c r="C270" s="316" t="s">
        <v>12</v>
      </c>
      <c r="D270" s="317"/>
      <c r="E270" s="317"/>
      <c r="F270" s="317"/>
      <c r="G270" s="317"/>
      <c r="H270" s="317"/>
      <c r="I270" s="318"/>
      <c r="J270" s="322" t="s">
        <v>127</v>
      </c>
      <c r="K270" s="323"/>
      <c r="L270" s="628" t="str">
        <f>IFERROR(AVERAGE(L55,L126,L198),"")</f>
        <v/>
      </c>
      <c r="M270" s="629"/>
      <c r="N270" s="628" t="str">
        <f t="shared" si="3"/>
        <v/>
      </c>
      <c r="O270" s="629"/>
      <c r="P270" s="292" t="str">
        <f>+IFERROR(N270/L270,"")</f>
        <v/>
      </c>
      <c r="Q270" s="293"/>
      <c r="R270" s="294"/>
      <c r="S270" s="295">
        <f>IFERROR(AVERAGE(S55,S126,S198),"")</f>
        <v>0</v>
      </c>
      <c r="T270" s="296"/>
      <c r="U270" s="296"/>
      <c r="V270" s="296"/>
      <c r="W270" s="297"/>
      <c r="X270" s="327" t="str">
        <f t="shared" si="1"/>
        <v/>
      </c>
      <c r="Y270" s="328"/>
      <c r="Z270" s="328" t="str">
        <f t="shared" si="2"/>
        <v/>
      </c>
      <c r="AA270" s="329"/>
    </row>
    <row r="271" spans="2:27" ht="12.75" customHeight="1" x14ac:dyDescent="0.2">
      <c r="B271" s="154"/>
      <c r="C271" s="319"/>
      <c r="D271" s="320"/>
      <c r="E271" s="320"/>
      <c r="F271" s="320"/>
      <c r="G271" s="320"/>
      <c r="H271" s="320"/>
      <c r="I271" s="321"/>
      <c r="J271" s="304" t="s">
        <v>128</v>
      </c>
      <c r="K271" s="305"/>
      <c r="L271" s="306"/>
      <c r="M271" s="307"/>
      <c r="N271" s="626" t="str">
        <f t="shared" si="3"/>
        <v/>
      </c>
      <c r="O271" s="627"/>
      <c r="P271" s="310"/>
      <c r="Q271" s="311"/>
      <c r="R271" s="312"/>
      <c r="S271" s="298"/>
      <c r="T271" s="299"/>
      <c r="U271" s="299"/>
      <c r="V271" s="299"/>
      <c r="W271" s="300"/>
      <c r="X271" s="334" t="str">
        <f t="shared" si="1"/>
        <v/>
      </c>
      <c r="Y271" s="335"/>
      <c r="Z271" s="335" t="str">
        <f t="shared" si="2"/>
        <v/>
      </c>
      <c r="AA271" s="336"/>
    </row>
    <row r="272" spans="2:27" ht="12.75" customHeight="1" x14ac:dyDescent="0.2">
      <c r="B272" s="154"/>
      <c r="C272" s="316" t="s">
        <v>129</v>
      </c>
      <c r="D272" s="317"/>
      <c r="E272" s="317"/>
      <c r="F272" s="317"/>
      <c r="G272" s="317"/>
      <c r="H272" s="317"/>
      <c r="I272" s="318"/>
      <c r="J272" s="322" t="s">
        <v>127</v>
      </c>
      <c r="K272" s="323"/>
      <c r="L272" s="628" t="str">
        <f>IFERROR(AVERAGE(L57,L128,L200),"")</f>
        <v/>
      </c>
      <c r="M272" s="629"/>
      <c r="N272" s="628" t="str">
        <f t="shared" si="3"/>
        <v/>
      </c>
      <c r="O272" s="629"/>
      <c r="P272" s="292" t="str">
        <f>+IFERROR(N272/L272,"")</f>
        <v/>
      </c>
      <c r="Q272" s="293"/>
      <c r="R272" s="294"/>
      <c r="S272" s="295">
        <f>IFERROR(AVERAGE(S57,S128,S200),"")</f>
        <v>0</v>
      </c>
      <c r="T272" s="296"/>
      <c r="U272" s="296"/>
      <c r="V272" s="296"/>
      <c r="W272" s="297"/>
      <c r="X272" s="327" t="str">
        <f t="shared" si="1"/>
        <v/>
      </c>
      <c r="Y272" s="328"/>
      <c r="Z272" s="328" t="str">
        <f t="shared" si="2"/>
        <v/>
      </c>
      <c r="AA272" s="329"/>
    </row>
    <row r="273" spans="2:27" ht="12.75" customHeight="1" x14ac:dyDescent="0.2">
      <c r="B273" s="154"/>
      <c r="C273" s="319"/>
      <c r="D273" s="320"/>
      <c r="E273" s="320"/>
      <c r="F273" s="320"/>
      <c r="G273" s="320"/>
      <c r="H273" s="320"/>
      <c r="I273" s="321"/>
      <c r="J273" s="304" t="s">
        <v>128</v>
      </c>
      <c r="K273" s="305"/>
      <c r="L273" s="306"/>
      <c r="M273" s="307"/>
      <c r="N273" s="626" t="str">
        <f t="shared" si="3"/>
        <v/>
      </c>
      <c r="O273" s="627"/>
      <c r="P273" s="310"/>
      <c r="Q273" s="311"/>
      <c r="R273" s="312"/>
      <c r="S273" s="298"/>
      <c r="T273" s="299"/>
      <c r="U273" s="299"/>
      <c r="V273" s="299"/>
      <c r="W273" s="300"/>
      <c r="X273" s="334" t="str">
        <f t="shared" si="1"/>
        <v/>
      </c>
      <c r="Y273" s="335"/>
      <c r="Z273" s="335" t="str">
        <f t="shared" si="2"/>
        <v/>
      </c>
      <c r="AA273" s="336"/>
    </row>
    <row r="274" spans="2:27" ht="12.75" customHeight="1" x14ac:dyDescent="0.2">
      <c r="B274" s="154"/>
      <c r="C274" s="316" t="s">
        <v>413</v>
      </c>
      <c r="D274" s="317"/>
      <c r="E274" s="317"/>
      <c r="F274" s="317"/>
      <c r="G274" s="317"/>
      <c r="H274" s="317"/>
      <c r="I274" s="318"/>
      <c r="J274" s="322" t="s">
        <v>127</v>
      </c>
      <c r="K274" s="323"/>
      <c r="L274" s="628" t="str">
        <f>IFERROR(AVERAGE(L59,L130,L202),"")</f>
        <v/>
      </c>
      <c r="M274" s="629"/>
      <c r="N274" s="628" t="str">
        <f t="shared" si="3"/>
        <v/>
      </c>
      <c r="O274" s="629"/>
      <c r="P274" s="292" t="str">
        <f>+IFERROR(N274/L274,"")</f>
        <v/>
      </c>
      <c r="Q274" s="293"/>
      <c r="R274" s="294"/>
      <c r="S274" s="295">
        <f>IFERROR(AVERAGE(S59,S130,S202),"")</f>
        <v>0</v>
      </c>
      <c r="T274" s="296"/>
      <c r="U274" s="296"/>
      <c r="V274" s="296"/>
      <c r="W274" s="297"/>
      <c r="X274" s="327" t="str">
        <f t="shared" si="1"/>
        <v/>
      </c>
      <c r="Y274" s="328"/>
      <c r="Z274" s="328" t="str">
        <f t="shared" si="2"/>
        <v/>
      </c>
      <c r="AA274" s="329"/>
    </row>
    <row r="275" spans="2:27" ht="12.75" customHeight="1" x14ac:dyDescent="0.2">
      <c r="B275" s="154"/>
      <c r="C275" s="319"/>
      <c r="D275" s="320"/>
      <c r="E275" s="320"/>
      <c r="F275" s="320"/>
      <c r="G275" s="320"/>
      <c r="H275" s="320"/>
      <c r="I275" s="321"/>
      <c r="J275" s="304" t="s">
        <v>128</v>
      </c>
      <c r="K275" s="305"/>
      <c r="L275" s="306"/>
      <c r="M275" s="307"/>
      <c r="N275" s="626" t="str">
        <f t="shared" si="3"/>
        <v/>
      </c>
      <c r="O275" s="627"/>
      <c r="P275" s="310"/>
      <c r="Q275" s="311"/>
      <c r="R275" s="312"/>
      <c r="S275" s="298"/>
      <c r="T275" s="299"/>
      <c r="U275" s="299"/>
      <c r="V275" s="299"/>
      <c r="W275" s="300"/>
      <c r="X275" s="334" t="str">
        <f t="shared" si="1"/>
        <v/>
      </c>
      <c r="Y275" s="335"/>
      <c r="Z275" s="335" t="str">
        <f t="shared" si="2"/>
        <v/>
      </c>
      <c r="AA275" s="336"/>
    </row>
    <row r="276" spans="2:27" ht="12.75" customHeight="1" x14ac:dyDescent="0.2">
      <c r="B276" s="154"/>
      <c r="C276" s="316" t="s">
        <v>414</v>
      </c>
      <c r="D276" s="317"/>
      <c r="E276" s="317"/>
      <c r="F276" s="317"/>
      <c r="G276" s="317"/>
      <c r="H276" s="317"/>
      <c r="I276" s="318"/>
      <c r="J276" s="322" t="s">
        <v>127</v>
      </c>
      <c r="K276" s="323"/>
      <c r="L276" s="628" t="str">
        <f>IFERROR(AVERAGE(L61,L132,L204),"")</f>
        <v/>
      </c>
      <c r="M276" s="629"/>
      <c r="N276" s="628" t="str">
        <f t="shared" si="3"/>
        <v/>
      </c>
      <c r="O276" s="629"/>
      <c r="P276" s="292" t="str">
        <f>+IFERROR(N276/L276,"")</f>
        <v/>
      </c>
      <c r="Q276" s="293"/>
      <c r="R276" s="294"/>
      <c r="S276" s="295">
        <f>IFERROR(AVERAGE(S61,S132,S204),"")</f>
        <v>0</v>
      </c>
      <c r="T276" s="296"/>
      <c r="U276" s="296"/>
      <c r="V276" s="296"/>
      <c r="W276" s="297"/>
      <c r="X276" s="327" t="str">
        <f t="shared" si="1"/>
        <v/>
      </c>
      <c r="Y276" s="328"/>
      <c r="Z276" s="328" t="str">
        <f t="shared" si="2"/>
        <v/>
      </c>
      <c r="AA276" s="329"/>
    </row>
    <row r="277" spans="2:27" ht="12.75" customHeight="1" x14ac:dyDescent="0.2">
      <c r="B277" s="154"/>
      <c r="C277" s="319"/>
      <c r="D277" s="320"/>
      <c r="E277" s="320"/>
      <c r="F277" s="320"/>
      <c r="G277" s="320"/>
      <c r="H277" s="320"/>
      <c r="I277" s="321"/>
      <c r="J277" s="304" t="s">
        <v>128</v>
      </c>
      <c r="K277" s="305"/>
      <c r="L277" s="306"/>
      <c r="M277" s="307"/>
      <c r="N277" s="626" t="str">
        <f t="shared" si="3"/>
        <v/>
      </c>
      <c r="O277" s="627"/>
      <c r="P277" s="310"/>
      <c r="Q277" s="311"/>
      <c r="R277" s="312"/>
      <c r="S277" s="298"/>
      <c r="T277" s="299"/>
      <c r="U277" s="299"/>
      <c r="V277" s="299"/>
      <c r="W277" s="300"/>
      <c r="X277" s="334" t="str">
        <f t="shared" si="1"/>
        <v/>
      </c>
      <c r="Y277" s="335"/>
      <c r="Z277" s="335" t="str">
        <f t="shared" si="2"/>
        <v/>
      </c>
      <c r="AA277" s="336"/>
    </row>
    <row r="278" spans="2:27" ht="12.75" customHeight="1" x14ac:dyDescent="0.2">
      <c r="B278" s="154"/>
      <c r="C278" s="316" t="s">
        <v>456</v>
      </c>
      <c r="D278" s="317"/>
      <c r="E278" s="317"/>
      <c r="F278" s="317"/>
      <c r="G278" s="317"/>
      <c r="H278" s="317"/>
      <c r="I278" s="318"/>
      <c r="J278" s="322" t="s">
        <v>127</v>
      </c>
      <c r="K278" s="323"/>
      <c r="L278" s="628" t="str">
        <f>IFERROR(AVERAGE(L63,L134,L206),"")</f>
        <v/>
      </c>
      <c r="M278" s="629"/>
      <c r="N278" s="628" t="str">
        <f t="shared" si="3"/>
        <v/>
      </c>
      <c r="O278" s="629"/>
      <c r="P278" s="292" t="str">
        <f>+IFERROR(N278/L278,"")</f>
        <v/>
      </c>
      <c r="Q278" s="293"/>
      <c r="R278" s="294"/>
      <c r="S278" s="295">
        <f>IFERROR(AVERAGE(S63,S134,S206),"")</f>
        <v>0</v>
      </c>
      <c r="T278" s="296"/>
      <c r="U278" s="296"/>
      <c r="V278" s="296"/>
      <c r="W278" s="297"/>
      <c r="X278" s="327" t="str">
        <f t="shared" si="1"/>
        <v/>
      </c>
      <c r="Y278" s="328"/>
      <c r="Z278" s="328" t="str">
        <f t="shared" si="2"/>
        <v/>
      </c>
      <c r="AA278" s="329"/>
    </row>
    <row r="279" spans="2:27" ht="12.75" customHeight="1" x14ac:dyDescent="0.2">
      <c r="B279" s="154"/>
      <c r="C279" s="319"/>
      <c r="D279" s="320"/>
      <c r="E279" s="320"/>
      <c r="F279" s="320"/>
      <c r="G279" s="320"/>
      <c r="H279" s="320"/>
      <c r="I279" s="321"/>
      <c r="J279" s="304" t="s">
        <v>128</v>
      </c>
      <c r="K279" s="305"/>
      <c r="L279" s="306"/>
      <c r="M279" s="307"/>
      <c r="N279" s="626" t="str">
        <f t="shared" si="3"/>
        <v/>
      </c>
      <c r="O279" s="627"/>
      <c r="P279" s="310"/>
      <c r="Q279" s="311"/>
      <c r="R279" s="312"/>
      <c r="S279" s="298"/>
      <c r="T279" s="299"/>
      <c r="U279" s="299"/>
      <c r="V279" s="299"/>
      <c r="W279" s="300"/>
      <c r="X279" s="334" t="str">
        <f t="shared" si="1"/>
        <v/>
      </c>
      <c r="Y279" s="335"/>
      <c r="Z279" s="335" t="str">
        <f t="shared" si="2"/>
        <v/>
      </c>
      <c r="AA279" s="336"/>
    </row>
    <row r="280" spans="2:27" ht="12.75" customHeight="1" x14ac:dyDescent="0.2">
      <c r="B280" s="154"/>
      <c r="C280" s="316" t="s">
        <v>13</v>
      </c>
      <c r="D280" s="317"/>
      <c r="E280" s="317"/>
      <c r="F280" s="317"/>
      <c r="G280" s="317"/>
      <c r="H280" s="317"/>
      <c r="I280" s="318"/>
      <c r="J280" s="322" t="s">
        <v>127</v>
      </c>
      <c r="K280" s="323"/>
      <c r="L280" s="505"/>
      <c r="M280" s="506"/>
      <c r="N280" s="505"/>
      <c r="O280" s="506"/>
      <c r="P280" s="507" t="str">
        <f>+IFERROR(N280/L280,"")</f>
        <v/>
      </c>
      <c r="Q280" s="508"/>
      <c r="R280" s="509"/>
      <c r="S280" s="295">
        <f>IFERROR(AVERAGE(S65,S136,S208),"")</f>
        <v>0</v>
      </c>
      <c r="T280" s="296"/>
      <c r="U280" s="296"/>
      <c r="V280" s="296"/>
      <c r="W280" s="297"/>
      <c r="X280" s="327" t="str">
        <f t="shared" si="1"/>
        <v/>
      </c>
      <c r="Y280" s="328"/>
      <c r="Z280" s="328" t="str">
        <f t="shared" si="2"/>
        <v/>
      </c>
      <c r="AA280" s="329"/>
    </row>
    <row r="281" spans="2:27" ht="12.75" customHeight="1" x14ac:dyDescent="0.2">
      <c r="B281" s="154"/>
      <c r="C281" s="319"/>
      <c r="D281" s="320"/>
      <c r="E281" s="320"/>
      <c r="F281" s="320"/>
      <c r="G281" s="320"/>
      <c r="H281" s="320"/>
      <c r="I281" s="321"/>
      <c r="J281" s="304" t="s">
        <v>128</v>
      </c>
      <c r="K281" s="305"/>
      <c r="L281" s="510"/>
      <c r="M281" s="511"/>
      <c r="N281" s="626" t="str">
        <f>IFERROR(AVERAGE(N66,N137,N209),"")</f>
        <v/>
      </c>
      <c r="O281" s="627"/>
      <c r="P281" s="310"/>
      <c r="Q281" s="311"/>
      <c r="R281" s="312"/>
      <c r="S281" s="298"/>
      <c r="T281" s="299"/>
      <c r="U281" s="299"/>
      <c r="V281" s="299"/>
      <c r="W281" s="300"/>
      <c r="X281" s="334" t="str">
        <f t="shared" si="1"/>
        <v/>
      </c>
      <c r="Y281" s="335"/>
      <c r="Z281" s="335" t="str">
        <f t="shared" si="2"/>
        <v/>
      </c>
      <c r="AA281" s="336"/>
    </row>
    <row r="282" spans="2:27" ht="12.75" customHeight="1" x14ac:dyDescent="0.2">
      <c r="B282" s="154"/>
      <c r="C282" s="316" t="s">
        <v>14</v>
      </c>
      <c r="D282" s="317"/>
      <c r="E282" s="317"/>
      <c r="F282" s="317"/>
      <c r="G282" s="317"/>
      <c r="H282" s="317"/>
      <c r="I282" s="318"/>
      <c r="J282" s="322" t="s">
        <v>127</v>
      </c>
      <c r="K282" s="323"/>
      <c r="L282" s="505"/>
      <c r="M282" s="506"/>
      <c r="N282" s="505"/>
      <c r="O282" s="506"/>
      <c r="P282" s="507" t="str">
        <f>+IFERROR(N282/L282,"")</f>
        <v/>
      </c>
      <c r="Q282" s="508"/>
      <c r="R282" s="509"/>
      <c r="S282" s="295">
        <f>IFERROR(AVERAGE(S67,S138,S210),"")</f>
        <v>0</v>
      </c>
      <c r="T282" s="296"/>
      <c r="U282" s="296"/>
      <c r="V282" s="296"/>
      <c r="W282" s="297"/>
      <c r="X282" s="327" t="str">
        <f t="shared" si="1"/>
        <v/>
      </c>
      <c r="Y282" s="328"/>
      <c r="Z282" s="328" t="str">
        <f t="shared" si="2"/>
        <v/>
      </c>
      <c r="AA282" s="329"/>
    </row>
    <row r="283" spans="2:27" ht="12.75" customHeight="1" x14ac:dyDescent="0.2">
      <c r="B283" s="154"/>
      <c r="C283" s="319"/>
      <c r="D283" s="320"/>
      <c r="E283" s="320"/>
      <c r="F283" s="320"/>
      <c r="G283" s="320"/>
      <c r="H283" s="320"/>
      <c r="I283" s="321"/>
      <c r="J283" s="304" t="s">
        <v>128</v>
      </c>
      <c r="K283" s="305"/>
      <c r="L283" s="306"/>
      <c r="M283" s="307"/>
      <c r="N283" s="626" t="str">
        <f t="shared" ref="N283:N299" si="4">IFERROR(AVERAGE(N68,N139,N211),"")</f>
        <v/>
      </c>
      <c r="O283" s="627"/>
      <c r="P283" s="310"/>
      <c r="Q283" s="311"/>
      <c r="R283" s="312"/>
      <c r="S283" s="298"/>
      <c r="T283" s="299"/>
      <c r="U283" s="299"/>
      <c r="V283" s="299"/>
      <c r="W283" s="300"/>
      <c r="X283" s="334" t="str">
        <f t="shared" si="1"/>
        <v/>
      </c>
      <c r="Y283" s="335"/>
      <c r="Z283" s="335" t="str">
        <f t="shared" si="2"/>
        <v/>
      </c>
      <c r="AA283" s="336"/>
    </row>
    <row r="284" spans="2:27" ht="12.75" customHeight="1" x14ac:dyDescent="0.2">
      <c r="B284" s="154"/>
      <c r="C284" s="316" t="s">
        <v>76</v>
      </c>
      <c r="D284" s="317"/>
      <c r="E284" s="317"/>
      <c r="F284" s="317"/>
      <c r="G284" s="317"/>
      <c r="H284" s="317"/>
      <c r="I284" s="318"/>
      <c r="J284" s="322" t="s">
        <v>127</v>
      </c>
      <c r="K284" s="323"/>
      <c r="L284" s="628" t="str">
        <f>IFERROR(AVERAGE(L69,L140,L212),"")</f>
        <v/>
      </c>
      <c r="M284" s="629"/>
      <c r="N284" s="628" t="str">
        <f t="shared" si="4"/>
        <v/>
      </c>
      <c r="O284" s="629"/>
      <c r="P284" s="292" t="str">
        <f>+IFERROR(N284/L284,"")</f>
        <v/>
      </c>
      <c r="Q284" s="293"/>
      <c r="R284" s="294"/>
      <c r="S284" s="295">
        <f>IFERROR(AVERAGE(S69,S140,S212),"")</f>
        <v>0</v>
      </c>
      <c r="T284" s="296"/>
      <c r="U284" s="296"/>
      <c r="V284" s="296"/>
      <c r="W284" s="297"/>
      <c r="X284" s="327" t="str">
        <f t="shared" si="1"/>
        <v/>
      </c>
      <c r="Y284" s="328"/>
      <c r="Z284" s="328" t="str">
        <f t="shared" si="2"/>
        <v/>
      </c>
      <c r="AA284" s="329"/>
    </row>
    <row r="285" spans="2:27" ht="12.75" customHeight="1" x14ac:dyDescent="0.2">
      <c r="B285" s="154"/>
      <c r="C285" s="319"/>
      <c r="D285" s="320"/>
      <c r="E285" s="320"/>
      <c r="F285" s="320"/>
      <c r="G285" s="320"/>
      <c r="H285" s="320"/>
      <c r="I285" s="321"/>
      <c r="J285" s="304" t="s">
        <v>128</v>
      </c>
      <c r="K285" s="305"/>
      <c r="L285" s="306"/>
      <c r="M285" s="307"/>
      <c r="N285" s="626" t="str">
        <f t="shared" si="4"/>
        <v/>
      </c>
      <c r="O285" s="627"/>
      <c r="P285" s="310"/>
      <c r="Q285" s="311"/>
      <c r="R285" s="312"/>
      <c r="S285" s="298"/>
      <c r="T285" s="299"/>
      <c r="U285" s="299"/>
      <c r="V285" s="299"/>
      <c r="W285" s="300"/>
      <c r="X285" s="334" t="str">
        <f t="shared" si="1"/>
        <v/>
      </c>
      <c r="Y285" s="335"/>
      <c r="Z285" s="335" t="str">
        <f t="shared" si="2"/>
        <v/>
      </c>
      <c r="AA285" s="336"/>
    </row>
    <row r="286" spans="2:27" ht="12.75" customHeight="1" x14ac:dyDescent="0.2">
      <c r="B286" s="154"/>
      <c r="C286" s="316" t="s">
        <v>130</v>
      </c>
      <c r="D286" s="317"/>
      <c r="E286" s="317"/>
      <c r="F286" s="317"/>
      <c r="G286" s="317"/>
      <c r="H286" s="317"/>
      <c r="I286" s="318"/>
      <c r="J286" s="322" t="s">
        <v>127</v>
      </c>
      <c r="K286" s="323"/>
      <c r="L286" s="628" t="str">
        <f>IFERROR(AVERAGE(L71,L142,L214),"")</f>
        <v/>
      </c>
      <c r="M286" s="629"/>
      <c r="N286" s="628" t="str">
        <f t="shared" si="4"/>
        <v/>
      </c>
      <c r="O286" s="629"/>
      <c r="P286" s="292" t="str">
        <f>+IFERROR(N286/L286,"")</f>
        <v/>
      </c>
      <c r="Q286" s="293"/>
      <c r="R286" s="294"/>
      <c r="S286" s="295">
        <f>IFERROR(AVERAGE(S71,S142,S214),"")</f>
        <v>0</v>
      </c>
      <c r="T286" s="296"/>
      <c r="U286" s="296"/>
      <c r="V286" s="296"/>
      <c r="W286" s="297"/>
      <c r="X286" s="327" t="str">
        <f t="shared" si="1"/>
        <v/>
      </c>
      <c r="Y286" s="328"/>
      <c r="Z286" s="328" t="str">
        <f t="shared" si="2"/>
        <v/>
      </c>
      <c r="AA286" s="329"/>
    </row>
    <row r="287" spans="2:27" ht="12.75" customHeight="1" x14ac:dyDescent="0.2">
      <c r="B287" s="154"/>
      <c r="C287" s="319"/>
      <c r="D287" s="320"/>
      <c r="E287" s="320"/>
      <c r="F287" s="320"/>
      <c r="G287" s="320"/>
      <c r="H287" s="320"/>
      <c r="I287" s="321"/>
      <c r="J287" s="304" t="s">
        <v>128</v>
      </c>
      <c r="K287" s="305"/>
      <c r="L287" s="306"/>
      <c r="M287" s="307"/>
      <c r="N287" s="626" t="str">
        <f t="shared" si="4"/>
        <v/>
      </c>
      <c r="O287" s="627"/>
      <c r="P287" s="310"/>
      <c r="Q287" s="311"/>
      <c r="R287" s="312"/>
      <c r="S287" s="298"/>
      <c r="T287" s="299"/>
      <c r="U287" s="299"/>
      <c r="V287" s="299"/>
      <c r="W287" s="300"/>
      <c r="X287" s="334" t="str">
        <f t="shared" si="1"/>
        <v/>
      </c>
      <c r="Y287" s="335"/>
      <c r="Z287" s="335" t="str">
        <f t="shared" si="2"/>
        <v/>
      </c>
      <c r="AA287" s="336"/>
    </row>
    <row r="288" spans="2:27" ht="12.75" customHeight="1" x14ac:dyDescent="0.2">
      <c r="B288" s="154"/>
      <c r="C288" s="316" t="s">
        <v>15</v>
      </c>
      <c r="D288" s="317"/>
      <c r="E288" s="317"/>
      <c r="F288" s="317"/>
      <c r="G288" s="317"/>
      <c r="H288" s="317"/>
      <c r="I288" s="318"/>
      <c r="J288" s="322" t="s">
        <v>127</v>
      </c>
      <c r="K288" s="323"/>
      <c r="L288" s="628" t="str">
        <f>IFERROR(AVERAGE(L73,L144,L216),"")</f>
        <v/>
      </c>
      <c r="M288" s="629"/>
      <c r="N288" s="628" t="str">
        <f t="shared" si="4"/>
        <v/>
      </c>
      <c r="O288" s="629"/>
      <c r="P288" s="292" t="str">
        <f>+IFERROR(N288/L288,"")</f>
        <v/>
      </c>
      <c r="Q288" s="293"/>
      <c r="R288" s="294"/>
      <c r="S288" s="295">
        <f>IFERROR(AVERAGE(S73,S146,S216),"")</f>
        <v>0</v>
      </c>
      <c r="T288" s="296"/>
      <c r="U288" s="296"/>
      <c r="V288" s="296"/>
      <c r="W288" s="297"/>
      <c r="X288" s="327" t="str">
        <f t="shared" si="1"/>
        <v/>
      </c>
      <c r="Y288" s="328"/>
      <c r="Z288" s="328" t="str">
        <f>IFERROR(AVERAGE(Z73,Z146,Z216),"")</f>
        <v/>
      </c>
      <c r="AA288" s="329"/>
    </row>
    <row r="289" spans="2:27" ht="12.75" customHeight="1" x14ac:dyDescent="0.2">
      <c r="B289" s="154"/>
      <c r="C289" s="319"/>
      <c r="D289" s="320"/>
      <c r="E289" s="320"/>
      <c r="F289" s="320"/>
      <c r="G289" s="320"/>
      <c r="H289" s="320"/>
      <c r="I289" s="321"/>
      <c r="J289" s="304" t="s">
        <v>128</v>
      </c>
      <c r="K289" s="305"/>
      <c r="L289" s="306"/>
      <c r="M289" s="307"/>
      <c r="N289" s="626" t="str">
        <f t="shared" si="4"/>
        <v/>
      </c>
      <c r="O289" s="627"/>
      <c r="P289" s="310"/>
      <c r="Q289" s="311"/>
      <c r="R289" s="312"/>
      <c r="S289" s="298"/>
      <c r="T289" s="299"/>
      <c r="U289" s="299"/>
      <c r="V289" s="299"/>
      <c r="W289" s="300"/>
      <c r="X289" s="334" t="str">
        <f t="shared" si="1"/>
        <v/>
      </c>
      <c r="Y289" s="335"/>
      <c r="Z289" s="335" t="str">
        <f>IFERROR(AVERAGE(Z74,Z147,Z217),"")</f>
        <v/>
      </c>
      <c r="AA289" s="336"/>
    </row>
    <row r="290" spans="2:27" ht="12.75" customHeight="1" x14ac:dyDescent="0.2">
      <c r="B290" s="154"/>
      <c r="C290" s="316" t="s">
        <v>582</v>
      </c>
      <c r="D290" s="317"/>
      <c r="E290" s="317"/>
      <c r="F290" s="317"/>
      <c r="G290" s="317"/>
      <c r="H290" s="317"/>
      <c r="I290" s="318"/>
      <c r="J290" s="322" t="s">
        <v>127</v>
      </c>
      <c r="K290" s="323"/>
      <c r="L290" s="628" t="str">
        <f>IFERROR(AVERAGE(L75,L146,L218),"")</f>
        <v/>
      </c>
      <c r="M290" s="629"/>
      <c r="N290" s="628" t="str">
        <f t="shared" si="4"/>
        <v/>
      </c>
      <c r="O290" s="629"/>
      <c r="P290" s="593" t="str">
        <f>+IFERROR(N290/L290,"")</f>
        <v/>
      </c>
      <c r="Q290" s="594"/>
      <c r="R290" s="595"/>
      <c r="S290" s="344">
        <f>IFERROR(AVERAGE(S75,S146,S218),"")</f>
        <v>0</v>
      </c>
      <c r="T290" s="345"/>
      <c r="U290" s="345"/>
      <c r="V290" s="345"/>
      <c r="W290" s="346"/>
      <c r="X290" s="327" t="str">
        <f t="shared" si="1"/>
        <v/>
      </c>
      <c r="Y290" s="328"/>
      <c r="Z290" s="328" t="str">
        <f>IFERROR(AVERAGE(Z75,Z148,Z218),"")</f>
        <v/>
      </c>
      <c r="AA290" s="329"/>
    </row>
    <row r="291" spans="2:27" ht="12.75" customHeight="1" x14ac:dyDescent="0.2">
      <c r="B291" s="154"/>
      <c r="C291" s="319"/>
      <c r="D291" s="320"/>
      <c r="E291" s="320"/>
      <c r="F291" s="320"/>
      <c r="G291" s="320"/>
      <c r="H291" s="320"/>
      <c r="I291" s="321"/>
      <c r="J291" s="304" t="s">
        <v>128</v>
      </c>
      <c r="K291" s="305"/>
      <c r="L291" s="306"/>
      <c r="M291" s="307"/>
      <c r="N291" s="626" t="str">
        <f t="shared" si="4"/>
        <v/>
      </c>
      <c r="O291" s="627"/>
      <c r="P291" s="310"/>
      <c r="Q291" s="311"/>
      <c r="R291" s="312"/>
      <c r="S291" s="347"/>
      <c r="T291" s="348"/>
      <c r="U291" s="348"/>
      <c r="V291" s="348"/>
      <c r="W291" s="349"/>
      <c r="X291" s="334" t="str">
        <f t="shared" si="1"/>
        <v/>
      </c>
      <c r="Y291" s="335"/>
      <c r="Z291" s="335" t="str">
        <f>IFERROR(AVERAGE(Z76,Z149,Z219),"")</f>
        <v/>
      </c>
      <c r="AA291" s="336"/>
    </row>
    <row r="292" spans="2:27" ht="12.75" customHeight="1" x14ac:dyDescent="0.2">
      <c r="B292" s="154"/>
      <c r="C292" s="316" t="s">
        <v>458</v>
      </c>
      <c r="D292" s="317"/>
      <c r="E292" s="317"/>
      <c r="F292" s="317"/>
      <c r="G292" s="317"/>
      <c r="H292" s="317"/>
      <c r="I292" s="318"/>
      <c r="J292" s="322" t="s">
        <v>127</v>
      </c>
      <c r="K292" s="323"/>
      <c r="L292" s="628" t="str">
        <f>IFERROR(AVERAGE(L77,L148,L220),"")</f>
        <v/>
      </c>
      <c r="M292" s="629"/>
      <c r="N292" s="628" t="str">
        <f t="shared" si="4"/>
        <v/>
      </c>
      <c r="O292" s="629"/>
      <c r="P292" s="292" t="str">
        <f>+IFERROR(N292/L292,"")</f>
        <v/>
      </c>
      <c r="Q292" s="293"/>
      <c r="R292" s="294"/>
      <c r="S292" s="295">
        <f>IFERROR(AVERAGE(S77,S148,S220),"")</f>
        <v>0</v>
      </c>
      <c r="T292" s="296"/>
      <c r="U292" s="296"/>
      <c r="V292" s="296"/>
      <c r="W292" s="297"/>
      <c r="X292" s="327" t="str">
        <f t="shared" si="1"/>
        <v/>
      </c>
      <c r="Y292" s="328"/>
      <c r="Z292" s="328" t="str">
        <f t="shared" ref="Z292:Z297" si="5">IFERROR(AVERAGE(Z77,Z148,Z220),"")</f>
        <v/>
      </c>
      <c r="AA292" s="329"/>
    </row>
    <row r="293" spans="2:27" ht="12.75" customHeight="1" x14ac:dyDescent="0.2">
      <c r="B293" s="154"/>
      <c r="C293" s="319"/>
      <c r="D293" s="320"/>
      <c r="E293" s="320"/>
      <c r="F293" s="320"/>
      <c r="G293" s="320"/>
      <c r="H293" s="320"/>
      <c r="I293" s="321"/>
      <c r="J293" s="304" t="s">
        <v>128</v>
      </c>
      <c r="K293" s="305"/>
      <c r="L293" s="306"/>
      <c r="M293" s="307"/>
      <c r="N293" s="626" t="str">
        <f t="shared" si="4"/>
        <v/>
      </c>
      <c r="O293" s="627"/>
      <c r="P293" s="310"/>
      <c r="Q293" s="311"/>
      <c r="R293" s="312"/>
      <c r="S293" s="298"/>
      <c r="T293" s="299"/>
      <c r="U293" s="299"/>
      <c r="V293" s="299"/>
      <c r="W293" s="300"/>
      <c r="X293" s="334" t="str">
        <f t="shared" si="1"/>
        <v/>
      </c>
      <c r="Y293" s="335"/>
      <c r="Z293" s="335" t="str">
        <f t="shared" si="5"/>
        <v/>
      </c>
      <c r="AA293" s="336"/>
    </row>
    <row r="294" spans="2:27" ht="12.75" customHeight="1" x14ac:dyDescent="0.2">
      <c r="B294" s="154"/>
      <c r="C294" s="512" t="s">
        <v>621</v>
      </c>
      <c r="D294" s="317"/>
      <c r="E294" s="317"/>
      <c r="F294" s="317"/>
      <c r="G294" s="317"/>
      <c r="H294" s="317"/>
      <c r="I294" s="318"/>
      <c r="J294" s="322" t="s">
        <v>127</v>
      </c>
      <c r="K294" s="323"/>
      <c r="L294" s="628" t="str">
        <f>IFERROR(AVERAGE(L79,L150,L222),"")</f>
        <v/>
      </c>
      <c r="M294" s="629"/>
      <c r="N294" s="628" t="str">
        <f t="shared" si="4"/>
        <v/>
      </c>
      <c r="O294" s="629"/>
      <c r="P294" s="292" t="str">
        <f>+IFERROR(N294/L294,"")</f>
        <v/>
      </c>
      <c r="Q294" s="293"/>
      <c r="R294" s="294"/>
      <c r="S294" s="295">
        <f>IFERROR(AVERAGE(S79,S150,S222),"")</f>
        <v>0</v>
      </c>
      <c r="T294" s="296"/>
      <c r="U294" s="296"/>
      <c r="V294" s="296"/>
      <c r="W294" s="297"/>
      <c r="X294" s="327" t="str">
        <f t="shared" si="1"/>
        <v/>
      </c>
      <c r="Y294" s="328"/>
      <c r="Z294" s="328" t="str">
        <f t="shared" si="5"/>
        <v/>
      </c>
      <c r="AA294" s="329"/>
    </row>
    <row r="295" spans="2:27" ht="12.75" customHeight="1" x14ac:dyDescent="0.2">
      <c r="B295" s="154"/>
      <c r="C295" s="319"/>
      <c r="D295" s="320"/>
      <c r="E295" s="320"/>
      <c r="F295" s="320"/>
      <c r="G295" s="320"/>
      <c r="H295" s="320"/>
      <c r="I295" s="321"/>
      <c r="J295" s="304" t="s">
        <v>128</v>
      </c>
      <c r="K295" s="305"/>
      <c r="L295" s="306"/>
      <c r="M295" s="307"/>
      <c r="N295" s="626" t="str">
        <f t="shared" si="4"/>
        <v/>
      </c>
      <c r="O295" s="627"/>
      <c r="P295" s="310"/>
      <c r="Q295" s="311"/>
      <c r="R295" s="312"/>
      <c r="S295" s="298"/>
      <c r="T295" s="299"/>
      <c r="U295" s="299"/>
      <c r="V295" s="299"/>
      <c r="W295" s="300"/>
      <c r="X295" s="334" t="str">
        <f t="shared" si="1"/>
        <v/>
      </c>
      <c r="Y295" s="335"/>
      <c r="Z295" s="335" t="str">
        <f t="shared" si="5"/>
        <v/>
      </c>
      <c r="AA295" s="336"/>
    </row>
    <row r="296" spans="2:27" ht="12.75" customHeight="1" x14ac:dyDescent="0.2">
      <c r="B296" s="154"/>
      <c r="C296" s="316" t="s">
        <v>460</v>
      </c>
      <c r="D296" s="317"/>
      <c r="E296" s="317"/>
      <c r="F296" s="317"/>
      <c r="G296" s="317"/>
      <c r="H296" s="317"/>
      <c r="I296" s="318"/>
      <c r="J296" s="322" t="s">
        <v>127</v>
      </c>
      <c r="K296" s="323"/>
      <c r="L296" s="628" t="str">
        <f>IFERROR(AVERAGE(L81,L152,L224),"")</f>
        <v/>
      </c>
      <c r="M296" s="629"/>
      <c r="N296" s="628" t="str">
        <f t="shared" si="4"/>
        <v/>
      </c>
      <c r="O296" s="629"/>
      <c r="P296" s="292" t="str">
        <f>+IFERROR(N296/L296,"")</f>
        <v/>
      </c>
      <c r="Q296" s="293"/>
      <c r="R296" s="294"/>
      <c r="S296" s="295">
        <f>IFERROR(AVERAGE(S81,S152,S224),"")</f>
        <v>0</v>
      </c>
      <c r="T296" s="296"/>
      <c r="U296" s="296"/>
      <c r="V296" s="296"/>
      <c r="W296" s="297"/>
      <c r="X296" s="327" t="str">
        <f t="shared" si="1"/>
        <v/>
      </c>
      <c r="Y296" s="328"/>
      <c r="Z296" s="328" t="str">
        <f t="shared" si="5"/>
        <v/>
      </c>
      <c r="AA296" s="329"/>
    </row>
    <row r="297" spans="2:27" ht="12.75" customHeight="1" x14ac:dyDescent="0.2">
      <c r="B297" s="155"/>
      <c r="C297" s="521"/>
      <c r="D297" s="522"/>
      <c r="E297" s="522"/>
      <c r="F297" s="522"/>
      <c r="G297" s="522"/>
      <c r="H297" s="522"/>
      <c r="I297" s="523"/>
      <c r="J297" s="304" t="s">
        <v>128</v>
      </c>
      <c r="K297" s="305"/>
      <c r="L297" s="306"/>
      <c r="M297" s="307"/>
      <c r="N297" s="626" t="str">
        <f t="shared" si="4"/>
        <v/>
      </c>
      <c r="O297" s="627"/>
      <c r="P297" s="310"/>
      <c r="Q297" s="311"/>
      <c r="R297" s="312"/>
      <c r="S297" s="298"/>
      <c r="T297" s="299"/>
      <c r="U297" s="299"/>
      <c r="V297" s="299"/>
      <c r="W297" s="300"/>
      <c r="X297" s="334" t="str">
        <f t="shared" si="1"/>
        <v/>
      </c>
      <c r="Y297" s="335"/>
      <c r="Z297" s="335" t="str">
        <f t="shared" si="5"/>
        <v/>
      </c>
      <c r="AA297" s="336"/>
    </row>
    <row r="298" spans="2:27" ht="12.75" customHeight="1" x14ac:dyDescent="0.2">
      <c r="B298" s="596" t="s">
        <v>66</v>
      </c>
      <c r="C298" s="597"/>
      <c r="D298" s="597"/>
      <c r="E298" s="597"/>
      <c r="F298" s="597"/>
      <c r="G298" s="597"/>
      <c r="H298" s="597"/>
      <c r="I298" s="598"/>
      <c r="J298" s="322" t="s">
        <v>131</v>
      </c>
      <c r="K298" s="323"/>
      <c r="L298" s="530">
        <f>IFERROR(AVERAGE(L83,L154,L226),"")</f>
        <v>0</v>
      </c>
      <c r="M298" s="531"/>
      <c r="N298" s="532">
        <f t="shared" si="4"/>
        <v>0</v>
      </c>
      <c r="O298" s="533"/>
      <c r="P298" s="292" t="str">
        <f>+IFERROR(N298/L298,"")</f>
        <v/>
      </c>
      <c r="Q298" s="293"/>
      <c r="R298" s="294"/>
      <c r="S298" s="344">
        <f>IFERROR(AVERAGE(S83,S154,S226),"")</f>
        <v>0</v>
      </c>
      <c r="T298" s="345"/>
      <c r="U298" s="345"/>
      <c r="V298" s="345"/>
      <c r="W298" s="346"/>
      <c r="X298" s="324">
        <f t="shared" si="1"/>
        <v>0</v>
      </c>
      <c r="Y298" s="325"/>
      <c r="Z298" s="325"/>
      <c r="AA298" s="326"/>
    </row>
    <row r="299" spans="2:27" ht="12.75" customHeight="1" x14ac:dyDescent="0.2">
      <c r="B299" s="527"/>
      <c r="C299" s="528"/>
      <c r="D299" s="528"/>
      <c r="E299" s="528"/>
      <c r="F299" s="528"/>
      <c r="G299" s="528"/>
      <c r="H299" s="528"/>
      <c r="I299" s="529"/>
      <c r="J299" s="304" t="s">
        <v>132</v>
      </c>
      <c r="K299" s="305"/>
      <c r="L299" s="306"/>
      <c r="M299" s="307"/>
      <c r="N299" s="534">
        <f t="shared" si="4"/>
        <v>0</v>
      </c>
      <c r="O299" s="535"/>
      <c r="P299" s="310"/>
      <c r="Q299" s="311"/>
      <c r="R299" s="312"/>
      <c r="S299" s="347"/>
      <c r="T299" s="348"/>
      <c r="U299" s="348"/>
      <c r="V299" s="348"/>
      <c r="W299" s="349"/>
      <c r="X299" s="536">
        <f t="shared" si="1"/>
        <v>0</v>
      </c>
      <c r="Y299" s="537"/>
      <c r="Z299" s="537"/>
      <c r="AA299" s="538"/>
    </row>
    <row r="300" spans="2:27" ht="12.75" customHeight="1" x14ac:dyDescent="0.2">
      <c r="B300" s="440" t="s">
        <v>133</v>
      </c>
      <c r="C300" s="441"/>
      <c r="D300" s="441"/>
      <c r="E300" s="441"/>
      <c r="F300" s="441"/>
      <c r="G300" s="441"/>
      <c r="H300" s="441"/>
      <c r="I300" s="442"/>
      <c r="J300" s="599"/>
      <c r="K300" s="600"/>
      <c r="L300" s="601"/>
      <c r="M300" s="602"/>
      <c r="N300" s="601"/>
      <c r="O300" s="602"/>
      <c r="P300" s="603"/>
      <c r="Q300" s="604"/>
      <c r="R300" s="605"/>
      <c r="S300" s="62"/>
      <c r="T300" s="63"/>
      <c r="U300" s="63"/>
      <c r="V300" s="63"/>
      <c r="W300" s="64"/>
      <c r="X300" s="606"/>
      <c r="Y300" s="607"/>
      <c r="Z300" s="607"/>
      <c r="AA300" s="608"/>
    </row>
    <row r="301" spans="2:27" ht="12.75" customHeight="1" x14ac:dyDescent="0.2">
      <c r="B301" s="154"/>
      <c r="C301" s="547" t="s">
        <v>419</v>
      </c>
      <c r="D301" s="548"/>
      <c r="E301" s="548"/>
      <c r="F301" s="548"/>
      <c r="G301" s="548"/>
      <c r="H301" s="548"/>
      <c r="I301" s="549"/>
      <c r="J301" s="322" t="s">
        <v>127</v>
      </c>
      <c r="K301" s="323"/>
      <c r="L301" s="628" t="str">
        <f>IFERROR(AVERAGE(L86,L157,L229),"")</f>
        <v/>
      </c>
      <c r="M301" s="629"/>
      <c r="N301" s="628" t="str">
        <f t="shared" ref="N301:N310" si="6">IFERROR(AVERAGE(N86,N157,N229),"")</f>
        <v/>
      </c>
      <c r="O301" s="629"/>
      <c r="P301" s="292" t="str">
        <f>+IFERROR(N301/L301,"")</f>
        <v/>
      </c>
      <c r="Q301" s="293"/>
      <c r="R301" s="294"/>
      <c r="S301" s="344">
        <f>IFERROR(AVERAGE(S86,S157,S229),"")</f>
        <v>0</v>
      </c>
      <c r="T301" s="345"/>
      <c r="U301" s="345"/>
      <c r="V301" s="345"/>
      <c r="W301" s="346"/>
      <c r="X301" s="327" t="str">
        <f t="shared" ref="X301:X310" si="7">IFERROR(AVERAGE(X86,X157,X229),"")</f>
        <v/>
      </c>
      <c r="Y301" s="328"/>
      <c r="Z301" s="328" t="str">
        <f t="shared" ref="Z301:Z310" si="8">IFERROR(AVERAGE(Z86,Z157,Z229),"")</f>
        <v/>
      </c>
      <c r="AA301" s="329"/>
    </row>
    <row r="302" spans="2:27" ht="12.75" customHeight="1" x14ac:dyDescent="0.2">
      <c r="B302" s="154"/>
      <c r="C302" s="550"/>
      <c r="D302" s="551"/>
      <c r="E302" s="551"/>
      <c r="F302" s="551"/>
      <c r="G302" s="551"/>
      <c r="H302" s="551"/>
      <c r="I302" s="552"/>
      <c r="J302" s="304" t="s">
        <v>128</v>
      </c>
      <c r="K302" s="305"/>
      <c r="L302" s="306"/>
      <c r="M302" s="307"/>
      <c r="N302" s="626" t="str">
        <f t="shared" si="6"/>
        <v/>
      </c>
      <c r="O302" s="627"/>
      <c r="P302" s="310"/>
      <c r="Q302" s="311"/>
      <c r="R302" s="312"/>
      <c r="S302" s="347"/>
      <c r="T302" s="348"/>
      <c r="U302" s="348"/>
      <c r="V302" s="348"/>
      <c r="W302" s="349"/>
      <c r="X302" s="334" t="str">
        <f t="shared" si="7"/>
        <v/>
      </c>
      <c r="Y302" s="335"/>
      <c r="Z302" s="335" t="str">
        <f t="shared" si="8"/>
        <v/>
      </c>
      <c r="AA302" s="336"/>
    </row>
    <row r="303" spans="2:27" ht="12.75" customHeight="1" x14ac:dyDescent="0.2">
      <c r="B303" s="154"/>
      <c r="C303" s="547" t="s">
        <v>151</v>
      </c>
      <c r="D303" s="548"/>
      <c r="E303" s="548"/>
      <c r="F303" s="548"/>
      <c r="G303" s="548"/>
      <c r="H303" s="548"/>
      <c r="I303" s="549"/>
      <c r="J303" s="322" t="s">
        <v>127</v>
      </c>
      <c r="K303" s="323"/>
      <c r="L303" s="628" t="str">
        <f>IFERROR(AVERAGE(L88,L159,L231),"")</f>
        <v/>
      </c>
      <c r="M303" s="629"/>
      <c r="N303" s="628" t="str">
        <f t="shared" si="6"/>
        <v/>
      </c>
      <c r="O303" s="629"/>
      <c r="P303" s="292" t="str">
        <f>+IFERROR(N303/L303,"")</f>
        <v/>
      </c>
      <c r="Q303" s="293"/>
      <c r="R303" s="294"/>
      <c r="S303" s="344">
        <f>IFERROR(AVERAGE(S88,S159,S231),"")</f>
        <v>0</v>
      </c>
      <c r="T303" s="345"/>
      <c r="U303" s="345"/>
      <c r="V303" s="345"/>
      <c r="W303" s="346"/>
      <c r="X303" s="327" t="str">
        <f t="shared" si="7"/>
        <v/>
      </c>
      <c r="Y303" s="328"/>
      <c r="Z303" s="328" t="str">
        <f t="shared" si="8"/>
        <v/>
      </c>
      <c r="AA303" s="329"/>
    </row>
    <row r="304" spans="2:27" ht="12.75" customHeight="1" x14ac:dyDescent="0.2">
      <c r="B304" s="154"/>
      <c r="C304" s="550"/>
      <c r="D304" s="551"/>
      <c r="E304" s="551"/>
      <c r="F304" s="551"/>
      <c r="G304" s="551"/>
      <c r="H304" s="551"/>
      <c r="I304" s="552"/>
      <c r="J304" s="304" t="s">
        <v>128</v>
      </c>
      <c r="K304" s="305"/>
      <c r="L304" s="306"/>
      <c r="M304" s="307"/>
      <c r="N304" s="626" t="str">
        <f t="shared" si="6"/>
        <v/>
      </c>
      <c r="O304" s="627"/>
      <c r="P304" s="310"/>
      <c r="Q304" s="311"/>
      <c r="R304" s="312"/>
      <c r="S304" s="347"/>
      <c r="T304" s="348"/>
      <c r="U304" s="348"/>
      <c r="V304" s="348"/>
      <c r="W304" s="349"/>
      <c r="X304" s="334" t="str">
        <f t="shared" si="7"/>
        <v/>
      </c>
      <c r="Y304" s="335"/>
      <c r="Z304" s="335" t="str">
        <f t="shared" si="8"/>
        <v/>
      </c>
      <c r="AA304" s="336"/>
    </row>
    <row r="305" spans="1:28" ht="12.75" customHeight="1" x14ac:dyDescent="0.2">
      <c r="B305" s="154"/>
      <c r="C305" s="547" t="s">
        <v>309</v>
      </c>
      <c r="D305" s="548"/>
      <c r="E305" s="548"/>
      <c r="F305" s="548"/>
      <c r="G305" s="548"/>
      <c r="H305" s="548"/>
      <c r="I305" s="549"/>
      <c r="J305" s="322" t="s">
        <v>127</v>
      </c>
      <c r="K305" s="323"/>
      <c r="L305" s="628" t="str">
        <f>IFERROR(AVERAGE(L90,L161,L233),"")</f>
        <v/>
      </c>
      <c r="M305" s="629"/>
      <c r="N305" s="628" t="str">
        <f t="shared" si="6"/>
        <v/>
      </c>
      <c r="O305" s="629"/>
      <c r="P305" s="292" t="str">
        <f>+IFERROR(N305/L305,"")</f>
        <v/>
      </c>
      <c r="Q305" s="293"/>
      <c r="R305" s="294"/>
      <c r="S305" s="344">
        <f>IFERROR(AVERAGE(S90,S161,S233),"")</f>
        <v>0</v>
      </c>
      <c r="T305" s="345"/>
      <c r="U305" s="345"/>
      <c r="V305" s="345"/>
      <c r="W305" s="346"/>
      <c r="X305" s="327" t="str">
        <f t="shared" si="7"/>
        <v/>
      </c>
      <c r="Y305" s="328"/>
      <c r="Z305" s="328" t="str">
        <f t="shared" si="8"/>
        <v/>
      </c>
      <c r="AA305" s="329"/>
    </row>
    <row r="306" spans="1:28" ht="12.75" customHeight="1" x14ac:dyDescent="0.2">
      <c r="B306" s="155"/>
      <c r="C306" s="553"/>
      <c r="D306" s="554"/>
      <c r="E306" s="554"/>
      <c r="F306" s="554"/>
      <c r="G306" s="554"/>
      <c r="H306" s="554"/>
      <c r="I306" s="555"/>
      <c r="J306" s="304" t="s">
        <v>128</v>
      </c>
      <c r="K306" s="305"/>
      <c r="L306" s="306"/>
      <c r="M306" s="307"/>
      <c r="N306" s="626" t="str">
        <f t="shared" si="6"/>
        <v/>
      </c>
      <c r="O306" s="627"/>
      <c r="P306" s="310"/>
      <c r="Q306" s="311"/>
      <c r="R306" s="312"/>
      <c r="S306" s="347"/>
      <c r="T306" s="348"/>
      <c r="U306" s="348"/>
      <c r="V306" s="348"/>
      <c r="W306" s="349"/>
      <c r="X306" s="334" t="str">
        <f t="shared" si="7"/>
        <v/>
      </c>
      <c r="Y306" s="335"/>
      <c r="Z306" s="335" t="str">
        <f t="shared" si="8"/>
        <v/>
      </c>
      <c r="AA306" s="336"/>
    </row>
    <row r="307" spans="1:28" ht="12.75" customHeight="1" x14ac:dyDescent="0.2">
      <c r="B307" s="596" t="s">
        <v>66</v>
      </c>
      <c r="C307" s="597"/>
      <c r="D307" s="597"/>
      <c r="E307" s="597"/>
      <c r="F307" s="597"/>
      <c r="G307" s="597"/>
      <c r="H307" s="597"/>
      <c r="I307" s="598"/>
      <c r="J307" s="322" t="s">
        <v>127</v>
      </c>
      <c r="K307" s="323"/>
      <c r="L307" s="530">
        <f>IFERROR(AVERAGE(L92,L163,L235),"")</f>
        <v>0</v>
      </c>
      <c r="M307" s="531"/>
      <c r="N307" s="532">
        <f t="shared" si="6"/>
        <v>0</v>
      </c>
      <c r="O307" s="533"/>
      <c r="P307" s="292" t="str">
        <f>+IFERROR(N307/L307,"")</f>
        <v/>
      </c>
      <c r="Q307" s="293"/>
      <c r="R307" s="294"/>
      <c r="S307" s="344">
        <f>IFERROR(AVERAGE(S92,S163,S235),"")</f>
        <v>0</v>
      </c>
      <c r="T307" s="345"/>
      <c r="U307" s="345"/>
      <c r="V307" s="345"/>
      <c r="W307" s="346"/>
      <c r="X307" s="324">
        <f t="shared" si="7"/>
        <v>0</v>
      </c>
      <c r="Y307" s="325"/>
      <c r="Z307" s="325" t="str">
        <f t="shared" si="8"/>
        <v/>
      </c>
      <c r="AA307" s="326"/>
    </row>
    <row r="308" spans="1:28" ht="12.75" customHeight="1" x14ac:dyDescent="0.2">
      <c r="B308" s="527"/>
      <c r="C308" s="528"/>
      <c r="D308" s="528"/>
      <c r="E308" s="528"/>
      <c r="F308" s="528"/>
      <c r="G308" s="528"/>
      <c r="H308" s="528"/>
      <c r="I308" s="529"/>
      <c r="J308" s="304" t="s">
        <v>128</v>
      </c>
      <c r="K308" s="305"/>
      <c r="L308" s="556"/>
      <c r="M308" s="557"/>
      <c r="N308" s="534">
        <f t="shared" si="6"/>
        <v>0</v>
      </c>
      <c r="O308" s="535"/>
      <c r="P308" s="558"/>
      <c r="Q308" s="559"/>
      <c r="R308" s="560"/>
      <c r="S308" s="347"/>
      <c r="T308" s="348"/>
      <c r="U308" s="348"/>
      <c r="V308" s="348"/>
      <c r="W308" s="349"/>
      <c r="X308" s="334">
        <f t="shared" si="7"/>
        <v>0</v>
      </c>
      <c r="Y308" s="335"/>
      <c r="Z308" s="335" t="str">
        <f t="shared" si="8"/>
        <v/>
      </c>
      <c r="AA308" s="336"/>
    </row>
    <row r="309" spans="1:28" s="149" customFormat="1" ht="12.75" customHeight="1" x14ac:dyDescent="0.2">
      <c r="A309"/>
      <c r="B309" s="561" t="s">
        <v>29</v>
      </c>
      <c r="C309" s="562"/>
      <c r="D309" s="562"/>
      <c r="E309" s="562"/>
      <c r="F309" s="562"/>
      <c r="G309" s="562"/>
      <c r="H309" s="562"/>
      <c r="I309" s="563"/>
      <c r="J309" s="322" t="s">
        <v>127</v>
      </c>
      <c r="K309" s="323"/>
      <c r="L309" s="530">
        <f>IFERROR(AVERAGE(L94,L165,L237),"")</f>
        <v>0</v>
      </c>
      <c r="M309" s="531"/>
      <c r="N309" s="532">
        <f>IFERROR(AVERAGE(N94,N165,N237),"")</f>
        <v>0</v>
      </c>
      <c r="O309" s="533"/>
      <c r="P309" s="292" t="str">
        <f>+IFERROR(N309/L309,"")</f>
        <v/>
      </c>
      <c r="Q309" s="293"/>
      <c r="R309" s="294"/>
      <c r="S309" s="344">
        <f>IFERROR(AVERAGE(S94,S165,S237),"")</f>
        <v>0</v>
      </c>
      <c r="T309" s="345"/>
      <c r="U309" s="345"/>
      <c r="V309" s="345"/>
      <c r="W309" s="346"/>
      <c r="X309" s="324">
        <f t="shared" si="7"/>
        <v>0</v>
      </c>
      <c r="Y309" s="325"/>
      <c r="Z309" s="325" t="str">
        <f t="shared" si="8"/>
        <v/>
      </c>
      <c r="AA309" s="326"/>
      <c r="AB309"/>
    </row>
    <row r="310" spans="1:28" ht="12.75" customHeight="1" x14ac:dyDescent="0.2">
      <c r="B310" s="564"/>
      <c r="C310" s="565"/>
      <c r="D310" s="565"/>
      <c r="E310" s="565"/>
      <c r="F310" s="565"/>
      <c r="G310" s="565"/>
      <c r="H310" s="565"/>
      <c r="I310" s="566"/>
      <c r="J310" s="304" t="s">
        <v>128</v>
      </c>
      <c r="K310" s="305"/>
      <c r="L310" s="556"/>
      <c r="M310" s="557"/>
      <c r="N310" s="534">
        <f t="shared" si="6"/>
        <v>0</v>
      </c>
      <c r="O310" s="535"/>
      <c r="P310" s="558"/>
      <c r="Q310" s="559"/>
      <c r="R310" s="560"/>
      <c r="S310" s="347"/>
      <c r="T310" s="348"/>
      <c r="U310" s="348"/>
      <c r="V310" s="348"/>
      <c r="W310" s="349"/>
      <c r="X310" s="536">
        <f t="shared" si="7"/>
        <v>0</v>
      </c>
      <c r="Y310" s="537"/>
      <c r="Z310" s="537" t="str">
        <f t="shared" si="8"/>
        <v/>
      </c>
      <c r="AA310" s="538"/>
    </row>
    <row r="311" spans="1:28" ht="7.5" customHeight="1" x14ac:dyDescent="0.2">
      <c r="B311" s="76"/>
      <c r="C311" s="48"/>
      <c r="D311" s="48"/>
      <c r="E311" s="48"/>
      <c r="F311" s="48"/>
      <c r="G311" s="48"/>
      <c r="H311" s="48"/>
      <c r="I311" s="48"/>
      <c r="J311" s="59"/>
      <c r="K311" s="59"/>
      <c r="L311" s="51"/>
      <c r="M311" s="51"/>
      <c r="N311" s="51"/>
      <c r="O311" s="51"/>
      <c r="P311" s="50"/>
      <c r="Q311" s="50"/>
      <c r="R311" s="50"/>
      <c r="S311" s="53"/>
      <c r="T311" s="53"/>
      <c r="U311" s="53"/>
      <c r="V311" s="53"/>
      <c r="W311" s="212"/>
      <c r="X311" s="212"/>
      <c r="Y311" s="212"/>
      <c r="Z311" s="53"/>
      <c r="AA311" s="53"/>
    </row>
    <row r="312" spans="1:28" ht="7.5" customHeight="1" x14ac:dyDescent="0.2">
      <c r="B312" s="76"/>
      <c r="C312" s="48"/>
      <c r="D312" s="48"/>
      <c r="E312" s="48"/>
      <c r="F312" s="48"/>
      <c r="G312" s="48"/>
      <c r="H312" s="48"/>
      <c r="I312" s="48"/>
      <c r="J312" s="59"/>
      <c r="K312" s="59"/>
      <c r="L312" s="51"/>
      <c r="M312" s="51"/>
      <c r="N312" s="51"/>
      <c r="O312" s="51"/>
      <c r="P312" s="50"/>
      <c r="Q312" s="50"/>
      <c r="R312" s="50"/>
      <c r="S312" s="53"/>
      <c r="T312" s="53"/>
      <c r="U312" s="53"/>
      <c r="V312" s="53"/>
      <c r="W312" s="52"/>
      <c r="X312" s="52"/>
      <c r="Y312" s="52"/>
      <c r="Z312" s="53"/>
      <c r="AA312" s="53"/>
    </row>
    <row r="313" spans="1:28" ht="12" customHeight="1" x14ac:dyDescent="0.2">
      <c r="B313" s="2" t="s">
        <v>396</v>
      </c>
      <c r="S313" s="567" t="s">
        <v>173</v>
      </c>
      <c r="T313" s="567"/>
      <c r="U313" s="567"/>
      <c r="V313" s="3" t="s">
        <v>172</v>
      </c>
      <c r="W313" s="568">
        <f>IFERROR(AVERAGE(W98,W169,W241),"")</f>
        <v>0</v>
      </c>
      <c r="X313" s="569"/>
      <c r="Y313" s="570"/>
      <c r="Z313" s="2" t="s">
        <v>35</v>
      </c>
      <c r="AA313" s="2"/>
    </row>
    <row r="314" spans="1:28" ht="12" customHeight="1" x14ac:dyDescent="0.2">
      <c r="B314" s="2"/>
      <c r="D314" s="571" t="s">
        <v>420</v>
      </c>
      <c r="E314" s="571"/>
      <c r="F314" s="571"/>
      <c r="G314" s="571"/>
      <c r="H314" s="571"/>
      <c r="I314" s="571"/>
      <c r="J314" s="571"/>
      <c r="K314" s="571"/>
      <c r="L314" s="571"/>
      <c r="M314" s="571"/>
      <c r="N314" s="571"/>
      <c r="O314" s="571"/>
      <c r="P314" s="571"/>
      <c r="Q314" s="571"/>
      <c r="R314" t="s">
        <v>172</v>
      </c>
      <c r="S314" s="575" t="str">
        <f>+IFERROR(SUM(N298:O299)/W313,"")</f>
        <v/>
      </c>
      <c r="T314" s="576"/>
      <c r="U314" s="577"/>
      <c r="V314" s="5" t="s">
        <v>38</v>
      </c>
      <c r="W314" s="575" t="str">
        <f>+IFERROR(S298/W313,"")</f>
        <v/>
      </c>
      <c r="X314" s="576"/>
      <c r="Y314" s="577"/>
      <c r="Z314" s="2" t="s">
        <v>476</v>
      </c>
      <c r="AA314" s="2"/>
    </row>
    <row r="315" spans="1:28" ht="12" customHeight="1" x14ac:dyDescent="0.2">
      <c r="D315" s="571" t="s">
        <v>421</v>
      </c>
      <c r="E315" s="571"/>
      <c r="F315" s="571"/>
      <c r="G315" s="571"/>
      <c r="H315" s="571"/>
      <c r="I315" s="571"/>
      <c r="J315" s="571"/>
      <c r="K315" s="571"/>
      <c r="L315" s="571"/>
      <c r="M315" s="571"/>
      <c r="N315" s="571"/>
      <c r="O315" s="571"/>
      <c r="P315" s="571"/>
      <c r="Q315" s="571"/>
      <c r="R315" t="s">
        <v>172</v>
      </c>
      <c r="S315" s="575" t="str">
        <f>+IFERROR(SUM(N309:O310)/W313,"")</f>
        <v/>
      </c>
      <c r="T315" s="576"/>
      <c r="U315" s="577"/>
      <c r="V315" s="5" t="s">
        <v>38</v>
      </c>
      <c r="W315" s="575" t="str">
        <f>+IFERROR(S309/W313,"")</f>
        <v/>
      </c>
      <c r="X315" s="576"/>
      <c r="Y315" s="577"/>
      <c r="Z315" s="2" t="s">
        <v>476</v>
      </c>
      <c r="AA315" s="2"/>
    </row>
    <row r="316" spans="1:28" ht="15" customHeight="1" x14ac:dyDescent="0.2">
      <c r="D316" s="178"/>
      <c r="E316" s="178"/>
      <c r="F316" s="178"/>
      <c r="G316" s="178"/>
      <c r="H316" s="178"/>
      <c r="I316" s="178"/>
      <c r="J316" s="178"/>
      <c r="K316" s="178"/>
      <c r="L316" s="178"/>
      <c r="M316" s="178"/>
      <c r="N316" s="178"/>
      <c r="O316" s="178"/>
      <c r="P316" s="178"/>
      <c r="Q316" s="178"/>
      <c r="S316" s="181"/>
      <c r="T316" s="181"/>
      <c r="U316" s="181"/>
      <c r="V316" s="5"/>
      <c r="W316" s="181"/>
      <c r="X316" s="181"/>
      <c r="Y316" s="181"/>
      <c r="Z316" s="2"/>
      <c r="AA316" s="2"/>
    </row>
    <row r="317" spans="1:28" ht="15" customHeight="1" x14ac:dyDescent="0.2">
      <c r="D317" s="178"/>
      <c r="E317" s="178"/>
      <c r="F317" s="178"/>
      <c r="G317" s="178"/>
      <c r="H317" s="178"/>
      <c r="I317" s="178"/>
      <c r="J317" s="178"/>
      <c r="K317" s="178"/>
      <c r="L317" s="178"/>
      <c r="M317" s="178"/>
      <c r="N317" s="178"/>
      <c r="O317" s="178"/>
      <c r="P317" s="178"/>
      <c r="Q317" s="178"/>
      <c r="S317" s="181"/>
      <c r="T317" s="181"/>
      <c r="U317" s="181"/>
      <c r="V317" s="5"/>
      <c r="W317" s="181"/>
      <c r="X317" s="181"/>
      <c r="Y317" s="181"/>
      <c r="Z317" s="2"/>
      <c r="AA317" s="2"/>
    </row>
    <row r="318" spans="1:28" ht="15" customHeight="1" x14ac:dyDescent="0.2">
      <c r="B318" s="43" t="s">
        <v>585</v>
      </c>
      <c r="AA318" s="44"/>
    </row>
    <row r="319" spans="1:28" ht="15" customHeight="1" x14ac:dyDescent="0.2">
      <c r="B319" s="150" t="s">
        <v>586</v>
      </c>
      <c r="C319" s="7"/>
      <c r="D319" s="7"/>
      <c r="E319" s="7"/>
      <c r="F319" s="7"/>
      <c r="G319" s="7"/>
      <c r="H319" s="7"/>
      <c r="I319" s="7"/>
      <c r="J319" s="7"/>
      <c r="K319" s="7"/>
      <c r="L319" s="7"/>
      <c r="M319" s="7"/>
      <c r="N319" s="7"/>
      <c r="O319" s="7"/>
      <c r="P319" s="7"/>
      <c r="Q319" s="7"/>
      <c r="R319" s="7"/>
      <c r="S319" s="42" t="s">
        <v>214</v>
      </c>
      <c r="T319" s="7"/>
      <c r="U319" s="7"/>
      <c r="V319" s="7"/>
      <c r="X319" s="7"/>
      <c r="Y319" s="7"/>
      <c r="Z319" s="7"/>
      <c r="AA319" s="44"/>
    </row>
    <row r="320" spans="1:28" ht="12.75" customHeight="1" x14ac:dyDescent="0.2">
      <c r="B320" s="16"/>
      <c r="C320" s="17"/>
      <c r="D320" s="367" t="s">
        <v>535</v>
      </c>
      <c r="E320" s="368"/>
      <c r="F320" s="368"/>
      <c r="G320" s="369"/>
      <c r="H320" s="367" t="s">
        <v>536</v>
      </c>
      <c r="I320" s="368"/>
      <c r="J320" s="368"/>
      <c r="K320" s="369"/>
      <c r="L320" s="367" t="s">
        <v>609</v>
      </c>
      <c r="M320" s="368"/>
      <c r="N320" s="368"/>
      <c r="O320" s="369"/>
      <c r="P320" s="367" t="s">
        <v>395</v>
      </c>
      <c r="Q320" s="368"/>
      <c r="R320" s="368"/>
      <c r="S320" s="369"/>
    </row>
    <row r="321" spans="2:27" ht="12.75" customHeight="1" x14ac:dyDescent="0.2">
      <c r="B321" s="367" t="s">
        <v>36</v>
      </c>
      <c r="C321" s="369"/>
      <c r="D321" s="364"/>
      <c r="E321" s="365"/>
      <c r="F321" s="365"/>
      <c r="G321" s="366"/>
      <c r="H321" s="364"/>
      <c r="I321" s="365"/>
      <c r="J321" s="365"/>
      <c r="K321" s="366"/>
      <c r="L321" s="364"/>
      <c r="M321" s="365"/>
      <c r="N321" s="365"/>
      <c r="O321" s="366"/>
      <c r="P321" s="495" t="str">
        <f>+IFERROR(AVERAGE(D321:O321),"")</f>
        <v/>
      </c>
      <c r="Q321" s="496"/>
      <c r="R321" s="496"/>
      <c r="S321" s="497"/>
    </row>
    <row r="322" spans="2:27" ht="12.75" customHeight="1" x14ac:dyDescent="0.2">
      <c r="B322" s="367" t="s">
        <v>37</v>
      </c>
      <c r="C322" s="369"/>
      <c r="D322" s="364"/>
      <c r="E322" s="365"/>
      <c r="F322" s="365"/>
      <c r="G322" s="366"/>
      <c r="H322" s="364"/>
      <c r="I322" s="365"/>
      <c r="J322" s="365"/>
      <c r="K322" s="366"/>
      <c r="L322" s="364"/>
      <c r="M322" s="365"/>
      <c r="N322" s="365"/>
      <c r="O322" s="366"/>
      <c r="P322" s="495" t="str">
        <f>+IFERROR(AVERAGE(D322:O322),"")</f>
        <v/>
      </c>
      <c r="Q322" s="496"/>
      <c r="R322" s="496"/>
      <c r="S322" s="497"/>
    </row>
    <row r="323" spans="2:27" ht="12.75" customHeight="1" x14ac:dyDescent="0.2">
      <c r="B323" s="15" t="s">
        <v>389</v>
      </c>
      <c r="C323" s="256" t="s">
        <v>447</v>
      </c>
      <c r="D323" s="257"/>
      <c r="E323" s="257"/>
      <c r="F323" s="257"/>
      <c r="G323" s="257"/>
      <c r="H323" s="257"/>
      <c r="I323" s="257"/>
      <c r="J323" s="257"/>
      <c r="K323" s="257"/>
      <c r="L323" s="257"/>
      <c r="M323" s="258"/>
      <c r="N323" s="468" t="s">
        <v>68</v>
      </c>
      <c r="O323" s="469"/>
      <c r="P323" s="469"/>
      <c r="Q323" s="469"/>
      <c r="R323" s="469"/>
      <c r="S323" s="470"/>
      <c r="T323" s="474" t="s">
        <v>451</v>
      </c>
      <c r="U323" s="475"/>
      <c r="V323" s="475"/>
      <c r="W323" s="476"/>
      <c r="X323" s="468" t="s">
        <v>67</v>
      </c>
      <c r="Y323" s="469"/>
      <c r="Z323" s="469"/>
      <c r="AA323" s="470"/>
    </row>
    <row r="324" spans="2:27" ht="12.75" customHeight="1" x14ac:dyDescent="0.2">
      <c r="B324" s="20">
        <v>1</v>
      </c>
      <c r="C324" s="471" t="s">
        <v>178</v>
      </c>
      <c r="D324" s="472"/>
      <c r="E324" s="472"/>
      <c r="F324" s="472"/>
      <c r="G324" s="472"/>
      <c r="H324" s="472"/>
      <c r="I324" s="472"/>
      <c r="J324" s="472"/>
      <c r="K324" s="472"/>
      <c r="L324" s="472"/>
      <c r="M324" s="473"/>
      <c r="N324" s="483" t="s">
        <v>388</v>
      </c>
      <c r="O324" s="484"/>
      <c r="P324" s="484"/>
      <c r="Q324" s="484"/>
      <c r="R324" s="484"/>
      <c r="S324" s="485"/>
      <c r="T324" s="486">
        <v>20</v>
      </c>
      <c r="U324" s="487"/>
      <c r="V324" s="487"/>
      <c r="W324" s="488"/>
      <c r="X324" s="489" t="s">
        <v>549</v>
      </c>
      <c r="Y324" s="490"/>
      <c r="Z324" s="490"/>
      <c r="AA324" s="491"/>
    </row>
    <row r="325" spans="2:27" ht="12.75" customHeight="1" x14ac:dyDescent="0.2">
      <c r="B325" s="13"/>
      <c r="C325" s="361"/>
      <c r="D325" s="362"/>
      <c r="E325" s="362"/>
      <c r="F325" s="362"/>
      <c r="G325" s="362"/>
      <c r="H325" s="362"/>
      <c r="I325" s="362"/>
      <c r="J325" s="362"/>
      <c r="K325" s="362"/>
      <c r="L325" s="362"/>
      <c r="M325" s="363"/>
      <c r="N325" s="361"/>
      <c r="O325" s="362"/>
      <c r="P325" s="362"/>
      <c r="Q325" s="362"/>
      <c r="R325" s="362"/>
      <c r="S325" s="363"/>
      <c r="T325" s="480"/>
      <c r="U325" s="481"/>
      <c r="V325" s="481"/>
      <c r="W325" s="482"/>
      <c r="X325" s="465"/>
      <c r="Y325" s="466"/>
      <c r="Z325" s="466"/>
      <c r="AA325" s="467"/>
    </row>
    <row r="326" spans="2:27" ht="12.75" customHeight="1" x14ac:dyDescent="0.2">
      <c r="B326" s="13"/>
      <c r="C326" s="361"/>
      <c r="D326" s="362"/>
      <c r="E326" s="362"/>
      <c r="F326" s="362"/>
      <c r="G326" s="362"/>
      <c r="H326" s="362"/>
      <c r="I326" s="362"/>
      <c r="J326" s="362"/>
      <c r="K326" s="362"/>
      <c r="L326" s="362"/>
      <c r="M326" s="363"/>
      <c r="N326" s="361"/>
      <c r="O326" s="362"/>
      <c r="P326" s="362"/>
      <c r="Q326" s="362"/>
      <c r="R326" s="362"/>
      <c r="S326" s="363"/>
      <c r="T326" s="480"/>
      <c r="U326" s="481"/>
      <c r="V326" s="481"/>
      <c r="W326" s="482"/>
      <c r="X326" s="465"/>
      <c r="Y326" s="466"/>
      <c r="Z326" s="466"/>
      <c r="AA326" s="467"/>
    </row>
    <row r="327" spans="2:27" ht="12.75" customHeight="1" x14ac:dyDescent="0.2">
      <c r="B327" s="13"/>
      <c r="C327" s="361"/>
      <c r="D327" s="362"/>
      <c r="E327" s="362"/>
      <c r="F327" s="362"/>
      <c r="G327" s="362"/>
      <c r="H327" s="362"/>
      <c r="I327" s="362"/>
      <c r="J327" s="362"/>
      <c r="K327" s="362"/>
      <c r="L327" s="362"/>
      <c r="M327" s="363"/>
      <c r="N327" s="361"/>
      <c r="O327" s="362"/>
      <c r="P327" s="362"/>
      <c r="Q327" s="362"/>
      <c r="R327" s="362"/>
      <c r="S327" s="363"/>
      <c r="T327" s="480"/>
      <c r="U327" s="481"/>
      <c r="V327" s="481"/>
      <c r="W327" s="482"/>
      <c r="X327" s="465"/>
      <c r="Y327" s="466"/>
      <c r="Z327" s="466"/>
      <c r="AA327" s="467"/>
    </row>
    <row r="328" spans="2:27" ht="12.75" customHeight="1" x14ac:dyDescent="0.2">
      <c r="B328" s="14"/>
      <c r="C328" s="477"/>
      <c r="D328" s="478"/>
      <c r="E328" s="478"/>
      <c r="F328" s="478"/>
      <c r="G328" s="478"/>
      <c r="H328" s="478"/>
      <c r="I328" s="478"/>
      <c r="J328" s="478"/>
      <c r="K328" s="478"/>
      <c r="L328" s="478"/>
      <c r="M328" s="479"/>
      <c r="N328" s="477"/>
      <c r="O328" s="478"/>
      <c r="P328" s="478"/>
      <c r="Q328" s="478"/>
      <c r="R328" s="478"/>
      <c r="S328" s="479"/>
      <c r="T328" s="358"/>
      <c r="U328" s="359"/>
      <c r="V328" s="359"/>
      <c r="W328" s="360"/>
      <c r="X328" s="492"/>
      <c r="Y328" s="493"/>
      <c r="Z328" s="493"/>
      <c r="AA328" s="494"/>
    </row>
    <row r="329" spans="2:27" ht="12.75" customHeight="1" x14ac:dyDescent="0.2">
      <c r="B329" s="3"/>
      <c r="C329" s="147"/>
      <c r="D329" s="147"/>
      <c r="E329" s="147"/>
      <c r="F329" s="147"/>
      <c r="G329" s="147"/>
      <c r="H329" s="147"/>
      <c r="I329" s="147"/>
      <c r="J329" s="147"/>
      <c r="K329" s="147"/>
      <c r="L329" s="147"/>
      <c r="M329" s="147"/>
      <c r="N329" s="18"/>
      <c r="O329" s="18"/>
      <c r="P329" s="18"/>
      <c r="Q329" s="18"/>
      <c r="R329" s="18"/>
      <c r="S329" s="18"/>
      <c r="T329" s="18"/>
      <c r="U329" s="18"/>
      <c r="V329" s="18"/>
      <c r="W329" s="18"/>
      <c r="X329" s="18"/>
      <c r="Y329" s="18"/>
      <c r="Z329" s="18"/>
      <c r="AA329" s="18"/>
    </row>
    <row r="330" spans="2:27" ht="15" customHeight="1" x14ac:dyDescent="0.2">
      <c r="B330" s="150" t="s">
        <v>587</v>
      </c>
      <c r="C330" s="7"/>
      <c r="D330" s="7"/>
      <c r="E330" s="7"/>
      <c r="F330" s="7"/>
      <c r="G330" s="7"/>
      <c r="H330" s="5"/>
      <c r="I330" s="5"/>
      <c r="J330" s="5"/>
      <c r="K330" s="5"/>
      <c r="L330" s="5"/>
      <c r="M330" s="5"/>
      <c r="N330" s="5"/>
      <c r="O330" s="5"/>
      <c r="P330" s="5"/>
      <c r="Q330" s="5"/>
      <c r="R330" s="5"/>
      <c r="S330" s="42" t="s">
        <v>214</v>
      </c>
      <c r="T330" s="5"/>
      <c r="U330" s="5"/>
      <c r="V330" s="5"/>
      <c r="W330" s="5"/>
      <c r="X330" s="5"/>
      <c r="Y330" s="5"/>
      <c r="Z330" s="5"/>
      <c r="AA330" s="44"/>
    </row>
    <row r="331" spans="2:27" ht="12.75" customHeight="1" x14ac:dyDescent="0.2">
      <c r="B331" s="16"/>
      <c r="C331" s="17"/>
      <c r="D331" s="367" t="s">
        <v>535</v>
      </c>
      <c r="E331" s="368"/>
      <c r="F331" s="368"/>
      <c r="G331" s="369"/>
      <c r="H331" s="367" t="s">
        <v>536</v>
      </c>
      <c r="I331" s="368"/>
      <c r="J331" s="368"/>
      <c r="K331" s="369"/>
      <c r="L331" s="367" t="s">
        <v>609</v>
      </c>
      <c r="M331" s="368"/>
      <c r="N331" s="368"/>
      <c r="O331" s="369"/>
      <c r="P331" s="367" t="s">
        <v>395</v>
      </c>
      <c r="Q331" s="368"/>
      <c r="R331" s="368"/>
      <c r="S331" s="369"/>
    </row>
    <row r="332" spans="2:27" ht="12.75" customHeight="1" x14ac:dyDescent="0.2">
      <c r="B332" s="367" t="s">
        <v>36</v>
      </c>
      <c r="C332" s="369"/>
      <c r="D332" s="364"/>
      <c r="E332" s="365"/>
      <c r="F332" s="365"/>
      <c r="G332" s="366"/>
      <c r="H332" s="364"/>
      <c r="I332" s="365"/>
      <c r="J332" s="365"/>
      <c r="K332" s="366"/>
      <c r="L332" s="364"/>
      <c r="M332" s="365"/>
      <c r="N332" s="365"/>
      <c r="O332" s="366"/>
      <c r="P332" s="495" t="str">
        <f>+IFERROR(AVERAGE(D332:O332),"")</f>
        <v/>
      </c>
      <c r="Q332" s="496"/>
      <c r="R332" s="496"/>
      <c r="S332" s="497"/>
    </row>
    <row r="333" spans="2:27" ht="12.75" customHeight="1" x14ac:dyDescent="0.2">
      <c r="B333" s="367" t="s">
        <v>37</v>
      </c>
      <c r="C333" s="369"/>
      <c r="D333" s="364"/>
      <c r="E333" s="365"/>
      <c r="F333" s="365"/>
      <c r="G333" s="366"/>
      <c r="H333" s="364"/>
      <c r="I333" s="365"/>
      <c r="J333" s="365"/>
      <c r="K333" s="366"/>
      <c r="L333" s="364"/>
      <c r="M333" s="365"/>
      <c r="N333" s="365"/>
      <c r="O333" s="366"/>
      <c r="P333" s="495" t="str">
        <f>+IFERROR(AVERAGE(D333:O333),"")</f>
        <v/>
      </c>
      <c r="Q333" s="496"/>
      <c r="R333" s="496"/>
      <c r="S333" s="497"/>
    </row>
    <row r="334" spans="2:27" ht="12.75" customHeight="1" x14ac:dyDescent="0.2">
      <c r="B334" s="15" t="s">
        <v>75</v>
      </c>
      <c r="C334" s="256" t="s">
        <v>448</v>
      </c>
      <c r="D334" s="257"/>
      <c r="E334" s="257"/>
      <c r="F334" s="257"/>
      <c r="G334" s="257"/>
      <c r="H334" s="257"/>
      <c r="I334" s="257"/>
      <c r="J334" s="257"/>
      <c r="K334" s="257"/>
      <c r="L334" s="257"/>
      <c r="M334" s="258"/>
      <c r="N334" s="468" t="s">
        <v>68</v>
      </c>
      <c r="O334" s="469"/>
      <c r="P334" s="469"/>
      <c r="Q334" s="469"/>
      <c r="R334" s="469"/>
      <c r="S334" s="470"/>
      <c r="T334" s="474" t="s">
        <v>451</v>
      </c>
      <c r="U334" s="475"/>
      <c r="V334" s="475"/>
      <c r="W334" s="476"/>
      <c r="X334" s="468" t="s">
        <v>67</v>
      </c>
      <c r="Y334" s="469"/>
      <c r="Z334" s="469"/>
      <c r="AA334" s="470"/>
    </row>
    <row r="335" spans="2:27" ht="12.75" customHeight="1" x14ac:dyDescent="0.2">
      <c r="B335" s="20">
        <v>1</v>
      </c>
      <c r="C335" s="471" t="s">
        <v>178</v>
      </c>
      <c r="D335" s="472"/>
      <c r="E335" s="472"/>
      <c r="F335" s="472"/>
      <c r="G335" s="472"/>
      <c r="H335" s="472"/>
      <c r="I335" s="472"/>
      <c r="J335" s="472"/>
      <c r="K335" s="472"/>
      <c r="L335" s="472"/>
      <c r="M335" s="473"/>
      <c r="N335" s="483" t="s">
        <v>179</v>
      </c>
      <c r="O335" s="484"/>
      <c r="P335" s="484"/>
      <c r="Q335" s="484"/>
      <c r="R335" s="484"/>
      <c r="S335" s="485"/>
      <c r="T335" s="486">
        <v>120</v>
      </c>
      <c r="U335" s="487"/>
      <c r="V335" s="487"/>
      <c r="W335" s="488"/>
      <c r="X335" s="489" t="s">
        <v>552</v>
      </c>
      <c r="Y335" s="490"/>
      <c r="Z335" s="490"/>
      <c r="AA335" s="491"/>
    </row>
    <row r="336" spans="2:27" ht="12.75" customHeight="1" x14ac:dyDescent="0.2">
      <c r="B336" s="13"/>
      <c r="C336" s="361"/>
      <c r="D336" s="362"/>
      <c r="E336" s="362"/>
      <c r="F336" s="362"/>
      <c r="G336" s="362"/>
      <c r="H336" s="362"/>
      <c r="I336" s="362"/>
      <c r="J336" s="362"/>
      <c r="K336" s="362"/>
      <c r="L336" s="362"/>
      <c r="M336" s="363"/>
      <c r="N336" s="361"/>
      <c r="O336" s="362"/>
      <c r="P336" s="362"/>
      <c r="Q336" s="362"/>
      <c r="R336" s="362"/>
      <c r="S336" s="363"/>
      <c r="T336" s="480"/>
      <c r="U336" s="481"/>
      <c r="V336" s="481"/>
      <c r="W336" s="482"/>
      <c r="X336" s="465"/>
      <c r="Y336" s="466"/>
      <c r="Z336" s="466"/>
      <c r="AA336" s="467"/>
    </row>
    <row r="337" spans="2:27" ht="12.75" customHeight="1" x14ac:dyDescent="0.2">
      <c r="B337" s="13"/>
      <c r="C337" s="361"/>
      <c r="D337" s="362"/>
      <c r="E337" s="362"/>
      <c r="F337" s="362"/>
      <c r="G337" s="362"/>
      <c r="H337" s="362"/>
      <c r="I337" s="362"/>
      <c r="J337" s="362"/>
      <c r="K337" s="362"/>
      <c r="L337" s="362"/>
      <c r="M337" s="363"/>
      <c r="N337" s="361"/>
      <c r="O337" s="362"/>
      <c r="P337" s="362"/>
      <c r="Q337" s="362"/>
      <c r="R337" s="362"/>
      <c r="S337" s="363"/>
      <c r="T337" s="480"/>
      <c r="U337" s="481"/>
      <c r="V337" s="481"/>
      <c r="W337" s="482"/>
      <c r="X337" s="465"/>
      <c r="Y337" s="466"/>
      <c r="Z337" s="466"/>
      <c r="AA337" s="467"/>
    </row>
    <row r="338" spans="2:27" ht="12.75" customHeight="1" x14ac:dyDescent="0.2">
      <c r="B338" s="13"/>
      <c r="C338" s="361"/>
      <c r="D338" s="362"/>
      <c r="E338" s="362"/>
      <c r="F338" s="362"/>
      <c r="G338" s="362"/>
      <c r="H338" s="362"/>
      <c r="I338" s="362"/>
      <c r="J338" s="362"/>
      <c r="K338" s="362"/>
      <c r="L338" s="362"/>
      <c r="M338" s="363"/>
      <c r="N338" s="361"/>
      <c r="O338" s="362"/>
      <c r="P338" s="362"/>
      <c r="Q338" s="362"/>
      <c r="R338" s="362"/>
      <c r="S338" s="363"/>
      <c r="T338" s="480"/>
      <c r="U338" s="481"/>
      <c r="V338" s="481"/>
      <c r="W338" s="482"/>
      <c r="X338" s="465"/>
      <c r="Y338" s="466"/>
      <c r="Z338" s="466"/>
      <c r="AA338" s="467"/>
    </row>
    <row r="339" spans="2:27" ht="12.75" customHeight="1" x14ac:dyDescent="0.2">
      <c r="B339" s="14"/>
      <c r="C339" s="477"/>
      <c r="D339" s="478"/>
      <c r="E339" s="478"/>
      <c r="F339" s="478"/>
      <c r="G339" s="478"/>
      <c r="H339" s="478"/>
      <c r="I339" s="478"/>
      <c r="J339" s="478"/>
      <c r="K339" s="478"/>
      <c r="L339" s="478"/>
      <c r="M339" s="479"/>
      <c r="N339" s="477"/>
      <c r="O339" s="478"/>
      <c r="P339" s="478"/>
      <c r="Q339" s="478"/>
      <c r="R339" s="478"/>
      <c r="S339" s="479"/>
      <c r="T339" s="358"/>
      <c r="U339" s="359"/>
      <c r="V339" s="359"/>
      <c r="W339" s="360"/>
      <c r="X339" s="492"/>
      <c r="Y339" s="493"/>
      <c r="Z339" s="493"/>
      <c r="AA339" s="494"/>
    </row>
    <row r="340" spans="2:27" ht="12.75" customHeight="1" x14ac:dyDescent="0.2">
      <c r="B340" s="2"/>
      <c r="C340" s="2"/>
      <c r="D340" s="2"/>
      <c r="E340" s="2"/>
      <c r="F340" s="2"/>
      <c r="G340" s="12"/>
      <c r="H340" s="12"/>
      <c r="I340" s="6"/>
      <c r="J340" s="6"/>
      <c r="K340" s="6"/>
      <c r="L340" s="6"/>
      <c r="M340" s="6"/>
      <c r="N340" s="12"/>
      <c r="O340" s="12"/>
      <c r="P340" s="6"/>
      <c r="Q340" s="6"/>
      <c r="R340" s="6"/>
      <c r="S340" s="6"/>
      <c r="T340" s="6"/>
      <c r="U340" s="12"/>
      <c r="V340" s="12"/>
      <c r="W340" s="6"/>
      <c r="X340" s="6"/>
      <c r="Y340" s="6"/>
      <c r="Z340" s="6"/>
      <c r="AA340" s="6"/>
    </row>
    <row r="341" spans="2:27" ht="15" customHeight="1" x14ac:dyDescent="0.2">
      <c r="B341" s="36" t="s">
        <v>588</v>
      </c>
      <c r="C341" s="2"/>
      <c r="D341" s="2"/>
      <c r="E341" s="2"/>
      <c r="F341" s="2"/>
      <c r="G341" s="12"/>
      <c r="H341" s="12"/>
      <c r="I341" s="6"/>
      <c r="J341" s="6"/>
      <c r="K341" s="6"/>
      <c r="L341" s="6"/>
      <c r="M341" s="6"/>
      <c r="N341" s="12"/>
      <c r="O341" s="12"/>
      <c r="P341" s="6"/>
      <c r="Q341" s="6"/>
      <c r="R341" s="6"/>
      <c r="S341" s="42" t="s">
        <v>214</v>
      </c>
      <c r="T341" s="6"/>
      <c r="U341" s="12"/>
      <c r="V341" s="12"/>
      <c r="W341" s="6"/>
      <c r="X341" s="6"/>
      <c r="Y341" s="6"/>
      <c r="Z341" s="6"/>
      <c r="AA341" s="44"/>
    </row>
    <row r="342" spans="2:27" ht="12.75" customHeight="1" x14ac:dyDescent="0.2">
      <c r="B342" s="16"/>
      <c r="C342" s="17"/>
      <c r="D342" s="367" t="s">
        <v>535</v>
      </c>
      <c r="E342" s="368"/>
      <c r="F342" s="368"/>
      <c r="G342" s="369"/>
      <c r="H342" s="367" t="s">
        <v>536</v>
      </c>
      <c r="I342" s="368"/>
      <c r="J342" s="368"/>
      <c r="K342" s="369"/>
      <c r="L342" s="367" t="s">
        <v>609</v>
      </c>
      <c r="M342" s="368"/>
      <c r="N342" s="368"/>
      <c r="O342" s="369"/>
      <c r="P342" s="367" t="s">
        <v>395</v>
      </c>
      <c r="Q342" s="368"/>
      <c r="R342" s="368"/>
      <c r="S342" s="369"/>
    </row>
    <row r="343" spans="2:27" ht="12.75" customHeight="1" x14ac:dyDescent="0.2">
      <c r="B343" s="367" t="s">
        <v>36</v>
      </c>
      <c r="C343" s="369"/>
      <c r="D343" s="364"/>
      <c r="E343" s="365"/>
      <c r="F343" s="365"/>
      <c r="G343" s="366"/>
      <c r="H343" s="364"/>
      <c r="I343" s="365"/>
      <c r="J343" s="365"/>
      <c r="K343" s="366"/>
      <c r="L343" s="364"/>
      <c r="M343" s="365"/>
      <c r="N343" s="365"/>
      <c r="O343" s="366"/>
      <c r="P343" s="495" t="str">
        <f>+IFERROR(AVERAGE(D343:O343),"")</f>
        <v/>
      </c>
      <c r="Q343" s="496"/>
      <c r="R343" s="496"/>
      <c r="S343" s="497"/>
    </row>
    <row r="344" spans="2:27" ht="12.75" customHeight="1" x14ac:dyDescent="0.2">
      <c r="B344" s="367" t="s">
        <v>37</v>
      </c>
      <c r="C344" s="369"/>
      <c r="D344" s="364"/>
      <c r="E344" s="365"/>
      <c r="F344" s="365"/>
      <c r="G344" s="366"/>
      <c r="H344" s="364"/>
      <c r="I344" s="365"/>
      <c r="J344" s="365"/>
      <c r="K344" s="366"/>
      <c r="L344" s="364"/>
      <c r="M344" s="365"/>
      <c r="N344" s="365"/>
      <c r="O344" s="366"/>
      <c r="P344" s="495" t="str">
        <f>+IFERROR(AVERAGE(D344:O344),"")</f>
        <v/>
      </c>
      <c r="Q344" s="496"/>
      <c r="R344" s="496"/>
      <c r="S344" s="497"/>
    </row>
    <row r="345" spans="2:27" ht="12.75" customHeight="1" x14ac:dyDescent="0.2">
      <c r="B345" s="15" t="s">
        <v>75</v>
      </c>
      <c r="C345" s="256" t="s">
        <v>449</v>
      </c>
      <c r="D345" s="257"/>
      <c r="E345" s="257"/>
      <c r="F345" s="257"/>
      <c r="G345" s="257"/>
      <c r="H345" s="257"/>
      <c r="I345" s="257"/>
      <c r="J345" s="257"/>
      <c r="K345" s="257"/>
      <c r="L345" s="257"/>
      <c r="M345" s="257"/>
      <c r="N345" s="257"/>
      <c r="O345" s="257"/>
      <c r="P345" s="257"/>
      <c r="Q345" s="257"/>
      <c r="R345" s="257"/>
      <c r="S345" s="258"/>
      <c r="T345" s="474" t="s">
        <v>451</v>
      </c>
      <c r="U345" s="475"/>
      <c r="V345" s="475"/>
      <c r="W345" s="476"/>
      <c r="X345" s="468" t="s">
        <v>70</v>
      </c>
      <c r="Y345" s="469"/>
      <c r="Z345" s="469"/>
      <c r="AA345" s="470"/>
    </row>
    <row r="346" spans="2:27" ht="12.75" customHeight="1" x14ac:dyDescent="0.2">
      <c r="B346" s="20">
        <v>1</v>
      </c>
      <c r="C346" s="471" t="s">
        <v>180</v>
      </c>
      <c r="D346" s="472"/>
      <c r="E346" s="472"/>
      <c r="F346" s="472"/>
      <c r="G346" s="472"/>
      <c r="H346" s="472"/>
      <c r="I346" s="472"/>
      <c r="J346" s="472"/>
      <c r="K346" s="472"/>
      <c r="L346" s="472"/>
      <c r="M346" s="472"/>
      <c r="N346" s="472"/>
      <c r="O346" s="472"/>
      <c r="P346" s="472"/>
      <c r="Q346" s="472"/>
      <c r="R346" s="472"/>
      <c r="S346" s="473"/>
      <c r="T346" s="486">
        <v>10</v>
      </c>
      <c r="U346" s="487"/>
      <c r="V346" s="487"/>
      <c r="W346" s="488"/>
      <c r="X346" s="489" t="s">
        <v>626</v>
      </c>
      <c r="Y346" s="490"/>
      <c r="Z346" s="490"/>
      <c r="AA346" s="491"/>
    </row>
    <row r="347" spans="2:27" ht="12.75" customHeight="1" x14ac:dyDescent="0.2">
      <c r="B347" s="13"/>
      <c r="C347" s="361"/>
      <c r="D347" s="362"/>
      <c r="E347" s="362"/>
      <c r="F347" s="362"/>
      <c r="G347" s="362"/>
      <c r="H347" s="362"/>
      <c r="I347" s="362"/>
      <c r="J347" s="362"/>
      <c r="K347" s="362"/>
      <c r="L347" s="362"/>
      <c r="M347" s="362"/>
      <c r="N347" s="362"/>
      <c r="O347" s="362"/>
      <c r="P347" s="362"/>
      <c r="Q347" s="362"/>
      <c r="R347" s="362"/>
      <c r="S347" s="363"/>
      <c r="T347" s="480"/>
      <c r="U347" s="481"/>
      <c r="V347" s="481"/>
      <c r="W347" s="482"/>
      <c r="X347" s="465"/>
      <c r="Y347" s="466"/>
      <c r="Z347" s="466"/>
      <c r="AA347" s="467"/>
    </row>
    <row r="348" spans="2:27" ht="12.75" customHeight="1" x14ac:dyDescent="0.2">
      <c r="B348" s="13"/>
      <c r="C348" s="361"/>
      <c r="D348" s="362"/>
      <c r="E348" s="362"/>
      <c r="F348" s="362"/>
      <c r="G348" s="362"/>
      <c r="H348" s="362"/>
      <c r="I348" s="362"/>
      <c r="J348" s="362"/>
      <c r="K348" s="362"/>
      <c r="L348" s="362"/>
      <c r="M348" s="362"/>
      <c r="N348" s="362"/>
      <c r="O348" s="362"/>
      <c r="P348" s="362"/>
      <c r="Q348" s="362"/>
      <c r="R348" s="362"/>
      <c r="S348" s="363"/>
      <c r="T348" s="480"/>
      <c r="U348" s="481"/>
      <c r="V348" s="481"/>
      <c r="W348" s="482"/>
      <c r="X348" s="465"/>
      <c r="Y348" s="466"/>
      <c r="Z348" s="466"/>
      <c r="AA348" s="467"/>
    </row>
    <row r="349" spans="2:27" ht="12.75" customHeight="1" x14ac:dyDescent="0.2">
      <c r="B349" s="13"/>
      <c r="C349" s="361"/>
      <c r="D349" s="362"/>
      <c r="E349" s="362"/>
      <c r="F349" s="362"/>
      <c r="G349" s="362"/>
      <c r="H349" s="362"/>
      <c r="I349" s="362"/>
      <c r="J349" s="362"/>
      <c r="K349" s="362"/>
      <c r="L349" s="362"/>
      <c r="M349" s="362"/>
      <c r="N349" s="362"/>
      <c r="O349" s="362"/>
      <c r="P349" s="362"/>
      <c r="Q349" s="362"/>
      <c r="R349" s="362"/>
      <c r="S349" s="363"/>
      <c r="T349" s="480"/>
      <c r="U349" s="481"/>
      <c r="V349" s="481"/>
      <c r="W349" s="482"/>
      <c r="X349" s="465"/>
      <c r="Y349" s="466"/>
      <c r="Z349" s="466"/>
      <c r="AA349" s="467"/>
    </row>
    <row r="350" spans="2:27" ht="12.75" customHeight="1" x14ac:dyDescent="0.2">
      <c r="B350" s="14"/>
      <c r="C350" s="477"/>
      <c r="D350" s="478"/>
      <c r="E350" s="478"/>
      <c r="F350" s="478"/>
      <c r="G350" s="478"/>
      <c r="H350" s="478"/>
      <c r="I350" s="478"/>
      <c r="J350" s="478"/>
      <c r="K350" s="478"/>
      <c r="L350" s="478"/>
      <c r="M350" s="478"/>
      <c r="N350" s="478"/>
      <c r="O350" s="478"/>
      <c r="P350" s="478"/>
      <c r="Q350" s="478"/>
      <c r="R350" s="478"/>
      <c r="S350" s="479"/>
      <c r="T350" s="358"/>
      <c r="U350" s="359"/>
      <c r="V350" s="359"/>
      <c r="W350" s="360"/>
      <c r="X350" s="492"/>
      <c r="Y350" s="493"/>
      <c r="Z350" s="493"/>
      <c r="AA350" s="494"/>
    </row>
  </sheetData>
  <customSheetViews>
    <customSheetView guid="{6C6F9770-00A4-469A-B65C-1B89AB972F41}" scale="110" showPageBreaks="1" fitToPage="1" printArea="1" view="pageBreakPreview">
      <selection activeCell="AC11" sqref="AC11"/>
      <rowBreaks count="9" manualBreakCount="9">
        <brk id="36" max="16383" man="1"/>
        <brk id="94" max="26" man="1"/>
        <brk id="106" max="26" man="1"/>
        <brk id="159" max="26" man="1"/>
        <brk id="172" max="26" man="1"/>
        <brk id="229" max="26" man="1"/>
        <brk id="242" max="26" man="1"/>
        <brk id="303" max="26" man="1"/>
        <brk id="308" max="26" man="1"/>
      </rowBreaks>
      <pageMargins left="0.70866141732283472" right="0.70866141732283472" top="0.74803149606299213" bottom="0.74803149606299213" header="0.31496062992125984" footer="0.31496062992125984"/>
      <printOptions horizontalCentered="1"/>
      <pageSetup paperSize="9" firstPageNumber="4" fitToHeight="0" orientation="portrait" cellComments="asDisplayed" r:id="rId1"/>
      <headerFooter alignWithMargins="0">
        <oddHeader>&amp;R&amp;10&amp;A</oddHeader>
        <oddFooter>&amp;C&amp;P</oddFooter>
      </headerFooter>
    </customSheetView>
  </customSheetViews>
  <mergeCells count="1674">
    <mergeCell ref="H8:J9"/>
    <mergeCell ref="K8:M9"/>
    <mergeCell ref="N8:P9"/>
    <mergeCell ref="Q8:S9"/>
    <mergeCell ref="H7:S7"/>
    <mergeCell ref="C290:I291"/>
    <mergeCell ref="J290:K290"/>
    <mergeCell ref="L290:M290"/>
    <mergeCell ref="N290:O290"/>
    <mergeCell ref="P290:R290"/>
    <mergeCell ref="C194:I195"/>
    <mergeCell ref="J194:K194"/>
    <mergeCell ref="L194:M194"/>
    <mergeCell ref="N194:O194"/>
    <mergeCell ref="P194:R194"/>
    <mergeCell ref="S194:W195"/>
    <mergeCell ref="X194:AA194"/>
    <mergeCell ref="J195:K195"/>
    <mergeCell ref="L195:M195"/>
    <mergeCell ref="N195:O195"/>
    <mergeCell ref="P195:R195"/>
    <mergeCell ref="X195:AA195"/>
    <mergeCell ref="X287:AA287"/>
    <mergeCell ref="J288:K288"/>
    <mergeCell ref="L288:M288"/>
    <mergeCell ref="N288:O288"/>
    <mergeCell ref="P288:R288"/>
    <mergeCell ref="X288:AA288"/>
    <mergeCell ref="S286:W287"/>
    <mergeCell ref="J287:K287"/>
    <mergeCell ref="X290:AA290"/>
    <mergeCell ref="S290:W291"/>
    <mergeCell ref="D315:Q315"/>
    <mergeCell ref="S315:U315"/>
    <mergeCell ref="W315:Y315"/>
    <mergeCell ref="H322:K322"/>
    <mergeCell ref="H321:K321"/>
    <mergeCell ref="H320:K320"/>
    <mergeCell ref="L320:O320"/>
    <mergeCell ref="P320:S320"/>
    <mergeCell ref="S313:U313"/>
    <mergeCell ref="W313:Y313"/>
    <mergeCell ref="D314:Q314"/>
    <mergeCell ref="S288:W289"/>
    <mergeCell ref="J289:K289"/>
    <mergeCell ref="L289:M289"/>
    <mergeCell ref="N289:O289"/>
    <mergeCell ref="P289:R289"/>
    <mergeCell ref="S314:U314"/>
    <mergeCell ref="W314:Y314"/>
    <mergeCell ref="N310:O310"/>
    <mergeCell ref="P310:R310"/>
    <mergeCell ref="X306:AA306"/>
    <mergeCell ref="J307:K307"/>
    <mergeCell ref="L307:M307"/>
    <mergeCell ref="N307:O307"/>
    <mergeCell ref="P307:R307"/>
    <mergeCell ref="X307:AA307"/>
    <mergeCell ref="S307:W308"/>
    <mergeCell ref="S309:W310"/>
    <mergeCell ref="J310:K310"/>
    <mergeCell ref="L310:M310"/>
    <mergeCell ref="J308:K308"/>
    <mergeCell ref="L308:M308"/>
    <mergeCell ref="N308:O308"/>
    <mergeCell ref="P308:R308"/>
    <mergeCell ref="X310:AA310"/>
    <mergeCell ref="X308:AA308"/>
    <mergeCell ref="J309:K309"/>
    <mergeCell ref="L309:M309"/>
    <mergeCell ref="N309:O309"/>
    <mergeCell ref="P309:R309"/>
    <mergeCell ref="X309:AA309"/>
    <mergeCell ref="L302:M302"/>
    <mergeCell ref="N302:O302"/>
    <mergeCell ref="P302:R302"/>
    <mergeCell ref="C301:I302"/>
    <mergeCell ref="N304:O304"/>
    <mergeCell ref="P304:R304"/>
    <mergeCell ref="C303:I304"/>
    <mergeCell ref="L322:O322"/>
    <mergeCell ref="X302:AA302"/>
    <mergeCell ref="J303:K303"/>
    <mergeCell ref="L303:M303"/>
    <mergeCell ref="N303:O303"/>
    <mergeCell ref="P303:R303"/>
    <mergeCell ref="X303:AA303"/>
    <mergeCell ref="L321:O321"/>
    <mergeCell ref="X304:AA304"/>
    <mergeCell ref="J305:K305"/>
    <mergeCell ref="L305:M305"/>
    <mergeCell ref="N305:O305"/>
    <mergeCell ref="P305:R305"/>
    <mergeCell ref="X305:AA305"/>
    <mergeCell ref="S303:W304"/>
    <mergeCell ref="J304:K304"/>
    <mergeCell ref="S292:W293"/>
    <mergeCell ref="J293:K293"/>
    <mergeCell ref="L293:M293"/>
    <mergeCell ref="N293:O293"/>
    <mergeCell ref="P295:R295"/>
    <mergeCell ref="L304:M304"/>
    <mergeCell ref="S305:W306"/>
    <mergeCell ref="J306:K306"/>
    <mergeCell ref="L306:M306"/>
    <mergeCell ref="N306:O306"/>
    <mergeCell ref="P306:R306"/>
    <mergeCell ref="C305:I306"/>
    <mergeCell ref="B307:I308"/>
    <mergeCell ref="B309:I310"/>
    <mergeCell ref="C296:I297"/>
    <mergeCell ref="H331:K331"/>
    <mergeCell ref="L331:O331"/>
    <mergeCell ref="P300:R300"/>
    <mergeCell ref="B300:I300"/>
    <mergeCell ref="P322:S322"/>
    <mergeCell ref="J299:K299"/>
    <mergeCell ref="B298:I299"/>
    <mergeCell ref="S298:W299"/>
    <mergeCell ref="J298:K298"/>
    <mergeCell ref="L298:M298"/>
    <mergeCell ref="N298:O298"/>
    <mergeCell ref="P298:R298"/>
    <mergeCell ref="S296:W297"/>
    <mergeCell ref="J297:K297"/>
    <mergeCell ref="L299:M299"/>
    <mergeCell ref="N299:O299"/>
    <mergeCell ref="P299:R299"/>
    <mergeCell ref="X295:AA295"/>
    <mergeCell ref="J296:K296"/>
    <mergeCell ref="L296:M296"/>
    <mergeCell ref="N296:O296"/>
    <mergeCell ref="P296:R296"/>
    <mergeCell ref="X296:AA296"/>
    <mergeCell ref="S294:W295"/>
    <mergeCell ref="J295:K295"/>
    <mergeCell ref="L295:M295"/>
    <mergeCell ref="N295:O295"/>
    <mergeCell ref="L297:M297"/>
    <mergeCell ref="N297:O297"/>
    <mergeCell ref="P297:R297"/>
    <mergeCell ref="L301:M301"/>
    <mergeCell ref="N301:O301"/>
    <mergeCell ref="P301:R301"/>
    <mergeCell ref="X301:AA301"/>
    <mergeCell ref="J300:K300"/>
    <mergeCell ref="L300:M300"/>
    <mergeCell ref="N300:O300"/>
    <mergeCell ref="S301:W302"/>
    <mergeCell ref="J302:K302"/>
    <mergeCell ref="J294:K294"/>
    <mergeCell ref="L294:M294"/>
    <mergeCell ref="N294:O294"/>
    <mergeCell ref="P294:R294"/>
    <mergeCell ref="X294:AA294"/>
    <mergeCell ref="X299:AA299"/>
    <mergeCell ref="X297:AA297"/>
    <mergeCell ref="X300:AA300"/>
    <mergeCell ref="J301:K301"/>
    <mergeCell ref="P293:R293"/>
    <mergeCell ref="C292:I293"/>
    <mergeCell ref="X289:AA289"/>
    <mergeCell ref="J292:K292"/>
    <mergeCell ref="L292:M292"/>
    <mergeCell ref="N292:O292"/>
    <mergeCell ref="P292:R292"/>
    <mergeCell ref="X292:AA292"/>
    <mergeCell ref="X293:AA293"/>
    <mergeCell ref="P285:R285"/>
    <mergeCell ref="C284:I285"/>
    <mergeCell ref="P333:S333"/>
    <mergeCell ref="L287:M287"/>
    <mergeCell ref="N287:O287"/>
    <mergeCell ref="P287:R287"/>
    <mergeCell ref="C286:I287"/>
    <mergeCell ref="H333:K333"/>
    <mergeCell ref="N325:S325"/>
    <mergeCell ref="N328:S328"/>
    <mergeCell ref="L333:O333"/>
    <mergeCell ref="N324:S324"/>
    <mergeCell ref="C326:M326"/>
    <mergeCell ref="C288:I289"/>
    <mergeCell ref="P332:S332"/>
    <mergeCell ref="C294:I295"/>
    <mergeCell ref="P331:S331"/>
    <mergeCell ref="X324:AA324"/>
    <mergeCell ref="T325:W325"/>
    <mergeCell ref="X325:AA325"/>
    <mergeCell ref="T326:W326"/>
    <mergeCell ref="T324:W324"/>
    <mergeCell ref="B322:C322"/>
    <mergeCell ref="J284:K284"/>
    <mergeCell ref="L284:M284"/>
    <mergeCell ref="N284:O284"/>
    <mergeCell ref="P284:R284"/>
    <mergeCell ref="X284:AA284"/>
    <mergeCell ref="S282:W283"/>
    <mergeCell ref="X285:AA285"/>
    <mergeCell ref="J286:K286"/>
    <mergeCell ref="L286:M286"/>
    <mergeCell ref="N286:O286"/>
    <mergeCell ref="P286:R286"/>
    <mergeCell ref="X286:AA286"/>
    <mergeCell ref="S284:W285"/>
    <mergeCell ref="J285:K285"/>
    <mergeCell ref="L285:M285"/>
    <mergeCell ref="N285:O285"/>
    <mergeCell ref="J291:K291"/>
    <mergeCell ref="L291:M291"/>
    <mergeCell ref="N291:O291"/>
    <mergeCell ref="X291:AA291"/>
    <mergeCell ref="P291:R291"/>
    <mergeCell ref="L279:M279"/>
    <mergeCell ref="N279:O279"/>
    <mergeCell ref="X281:AA281"/>
    <mergeCell ref="J282:K282"/>
    <mergeCell ref="L282:M282"/>
    <mergeCell ref="N282:O282"/>
    <mergeCell ref="P282:R282"/>
    <mergeCell ref="X282:AA282"/>
    <mergeCell ref="S280:W281"/>
    <mergeCell ref="J281:K281"/>
    <mergeCell ref="L281:M281"/>
    <mergeCell ref="N281:O281"/>
    <mergeCell ref="J283:K283"/>
    <mergeCell ref="L283:M283"/>
    <mergeCell ref="N283:O283"/>
    <mergeCell ref="P283:R283"/>
    <mergeCell ref="C282:I283"/>
    <mergeCell ref="X283:AA283"/>
    <mergeCell ref="X275:AA275"/>
    <mergeCell ref="J276:K276"/>
    <mergeCell ref="L276:M276"/>
    <mergeCell ref="N276:O276"/>
    <mergeCell ref="P276:R276"/>
    <mergeCell ref="X276:AA276"/>
    <mergeCell ref="S274:W275"/>
    <mergeCell ref="X277:AA277"/>
    <mergeCell ref="P278:R278"/>
    <mergeCell ref="X278:AA278"/>
    <mergeCell ref="S276:W277"/>
    <mergeCell ref="J277:K277"/>
    <mergeCell ref="L277:M277"/>
    <mergeCell ref="N277:O277"/>
    <mergeCell ref="P279:R279"/>
    <mergeCell ref="C278:I279"/>
    <mergeCell ref="H343:K343"/>
    <mergeCell ref="L343:O343"/>
    <mergeCell ref="P281:R281"/>
    <mergeCell ref="C280:I281"/>
    <mergeCell ref="P342:S342"/>
    <mergeCell ref="J278:K278"/>
    <mergeCell ref="L278:M278"/>
    <mergeCell ref="N278:O278"/>
    <mergeCell ref="X279:AA279"/>
    <mergeCell ref="J280:K280"/>
    <mergeCell ref="L280:M280"/>
    <mergeCell ref="N280:O280"/>
    <mergeCell ref="P280:R280"/>
    <mergeCell ref="X280:AA280"/>
    <mergeCell ref="S278:W279"/>
    <mergeCell ref="J279:K279"/>
    <mergeCell ref="P273:R273"/>
    <mergeCell ref="C272:I273"/>
    <mergeCell ref="P344:S344"/>
    <mergeCell ref="N338:S338"/>
    <mergeCell ref="T338:W338"/>
    <mergeCell ref="T334:W334"/>
    <mergeCell ref="C336:M336"/>
    <mergeCell ref="N336:S336"/>
    <mergeCell ref="T336:W336"/>
    <mergeCell ref="D332:G332"/>
    <mergeCell ref="X273:AA273"/>
    <mergeCell ref="J274:K274"/>
    <mergeCell ref="L274:M274"/>
    <mergeCell ref="N274:O274"/>
    <mergeCell ref="P274:R274"/>
    <mergeCell ref="X274:AA274"/>
    <mergeCell ref="S272:W273"/>
    <mergeCell ref="J273:K273"/>
    <mergeCell ref="L273:M273"/>
    <mergeCell ref="N273:O273"/>
    <mergeCell ref="J275:K275"/>
    <mergeCell ref="L275:M275"/>
    <mergeCell ref="N275:O275"/>
    <mergeCell ref="P275:R275"/>
    <mergeCell ref="C274:I275"/>
    <mergeCell ref="H344:K344"/>
    <mergeCell ref="L344:O344"/>
    <mergeCell ref="D333:G333"/>
    <mergeCell ref="C338:M338"/>
    <mergeCell ref="P277:R277"/>
    <mergeCell ref="C276:I277"/>
    <mergeCell ref="P343:S343"/>
    <mergeCell ref="P271:R271"/>
    <mergeCell ref="C270:I271"/>
    <mergeCell ref="X269:AA269"/>
    <mergeCell ref="J270:K270"/>
    <mergeCell ref="L270:M270"/>
    <mergeCell ref="N270:O270"/>
    <mergeCell ref="P270:R270"/>
    <mergeCell ref="X270:AA270"/>
    <mergeCell ref="S268:W269"/>
    <mergeCell ref="J269:K269"/>
    <mergeCell ref="X271:AA271"/>
    <mergeCell ref="J272:K272"/>
    <mergeCell ref="L272:M272"/>
    <mergeCell ref="N272:O272"/>
    <mergeCell ref="P272:R272"/>
    <mergeCell ref="X272:AA272"/>
    <mergeCell ref="S270:W271"/>
    <mergeCell ref="J271:K271"/>
    <mergeCell ref="L271:M271"/>
    <mergeCell ref="N271:O271"/>
    <mergeCell ref="L269:M269"/>
    <mergeCell ref="N269:O269"/>
    <mergeCell ref="P269:R269"/>
    <mergeCell ref="C268:I269"/>
    <mergeCell ref="X261:AA261"/>
    <mergeCell ref="J266:K266"/>
    <mergeCell ref="L266:M266"/>
    <mergeCell ref="N266:O266"/>
    <mergeCell ref="P266:R266"/>
    <mergeCell ref="X267:AA267"/>
    <mergeCell ref="J268:K268"/>
    <mergeCell ref="L268:M268"/>
    <mergeCell ref="N268:O268"/>
    <mergeCell ref="P268:R268"/>
    <mergeCell ref="X268:AA268"/>
    <mergeCell ref="N267:O267"/>
    <mergeCell ref="P267:R267"/>
    <mergeCell ref="C260:I261"/>
    <mergeCell ref="X259:AA259"/>
    <mergeCell ref="J260:K260"/>
    <mergeCell ref="L260:M260"/>
    <mergeCell ref="N260:O260"/>
    <mergeCell ref="P260:R260"/>
    <mergeCell ref="X260:AA260"/>
    <mergeCell ref="S258:W259"/>
    <mergeCell ref="J259:K259"/>
    <mergeCell ref="L259:M259"/>
    <mergeCell ref="X266:AA266"/>
    <mergeCell ref="S260:W261"/>
    <mergeCell ref="J261:K261"/>
    <mergeCell ref="L261:M261"/>
    <mergeCell ref="N261:O261"/>
    <mergeCell ref="P261:R261"/>
    <mergeCell ref="X262:AA262"/>
    <mergeCell ref="X263:AA263"/>
    <mergeCell ref="C266:I267"/>
    <mergeCell ref="X256:AA256"/>
    <mergeCell ref="L257:M257"/>
    <mergeCell ref="N257:O257"/>
    <mergeCell ref="P257:R257"/>
    <mergeCell ref="C250:M250"/>
    <mergeCell ref="N250:S250"/>
    <mergeCell ref="T250:W250"/>
    <mergeCell ref="X250:AA250"/>
    <mergeCell ref="C251:M251"/>
    <mergeCell ref="N251:S251"/>
    <mergeCell ref="N259:O259"/>
    <mergeCell ref="P259:R259"/>
    <mergeCell ref="C258:I259"/>
    <mergeCell ref="X257:AA257"/>
    <mergeCell ref="J258:K258"/>
    <mergeCell ref="L258:M258"/>
    <mergeCell ref="N258:O258"/>
    <mergeCell ref="P258:R258"/>
    <mergeCell ref="X258:AA258"/>
    <mergeCell ref="B254:I256"/>
    <mergeCell ref="J254:AA254"/>
    <mergeCell ref="J255:O255"/>
    <mergeCell ref="P255:R256"/>
    <mergeCell ref="S255:AA255"/>
    <mergeCell ref="J256:K257"/>
    <mergeCell ref="S256:W257"/>
    <mergeCell ref="B257:I257"/>
    <mergeCell ref="L256:M256"/>
    <mergeCell ref="N256:O256"/>
    <mergeCell ref="D243:Q243"/>
    <mergeCell ref="S243:U243"/>
    <mergeCell ref="W243:Y243"/>
    <mergeCell ref="B245:AA245"/>
    <mergeCell ref="C246:M246"/>
    <mergeCell ref="N246:S246"/>
    <mergeCell ref="T246:W246"/>
    <mergeCell ref="X246:AA246"/>
    <mergeCell ref="C247:M247"/>
    <mergeCell ref="N247:S247"/>
    <mergeCell ref="T247:W247"/>
    <mergeCell ref="X247:AA247"/>
    <mergeCell ref="T251:W251"/>
    <mergeCell ref="X251:AA251"/>
    <mergeCell ref="C248:M248"/>
    <mergeCell ref="N248:S248"/>
    <mergeCell ref="T248:W248"/>
    <mergeCell ref="X248:AA248"/>
    <mergeCell ref="C249:M249"/>
    <mergeCell ref="N249:S249"/>
    <mergeCell ref="T249:W249"/>
    <mergeCell ref="X249:AA249"/>
    <mergeCell ref="B237:I238"/>
    <mergeCell ref="J237:K237"/>
    <mergeCell ref="L237:M237"/>
    <mergeCell ref="N237:O237"/>
    <mergeCell ref="P237:R237"/>
    <mergeCell ref="S237:W238"/>
    <mergeCell ref="X237:AA237"/>
    <mergeCell ref="J238:K238"/>
    <mergeCell ref="L238:M238"/>
    <mergeCell ref="N238:O238"/>
    <mergeCell ref="P238:R238"/>
    <mergeCell ref="X238:AA238"/>
    <mergeCell ref="S241:U241"/>
    <mergeCell ref="W241:Y241"/>
    <mergeCell ref="D242:Q242"/>
    <mergeCell ref="S242:U242"/>
    <mergeCell ref="W242:Y242"/>
    <mergeCell ref="C233:I234"/>
    <mergeCell ref="J233:K233"/>
    <mergeCell ref="L233:M233"/>
    <mergeCell ref="N233:O233"/>
    <mergeCell ref="P233:R233"/>
    <mergeCell ref="S233:W234"/>
    <mergeCell ref="X233:AA233"/>
    <mergeCell ref="J234:K234"/>
    <mergeCell ref="L234:M234"/>
    <mergeCell ref="N234:O234"/>
    <mergeCell ref="P234:R234"/>
    <mergeCell ref="X234:AA234"/>
    <mergeCell ref="B235:I236"/>
    <mergeCell ref="J235:K235"/>
    <mergeCell ref="L235:M235"/>
    <mergeCell ref="N235:O235"/>
    <mergeCell ref="P235:R235"/>
    <mergeCell ref="S235:W236"/>
    <mergeCell ref="X235:AA235"/>
    <mergeCell ref="J236:K236"/>
    <mergeCell ref="L236:M236"/>
    <mergeCell ref="N236:O236"/>
    <mergeCell ref="P236:R236"/>
    <mergeCell ref="X236:AA236"/>
    <mergeCell ref="C229:I230"/>
    <mergeCell ref="J229:K229"/>
    <mergeCell ref="L229:M229"/>
    <mergeCell ref="N229:O229"/>
    <mergeCell ref="P229:R229"/>
    <mergeCell ref="S229:W230"/>
    <mergeCell ref="X229:AA229"/>
    <mergeCell ref="J230:K230"/>
    <mergeCell ref="L230:M230"/>
    <mergeCell ref="N230:O230"/>
    <mergeCell ref="P230:R230"/>
    <mergeCell ref="X230:AA230"/>
    <mergeCell ref="C231:I232"/>
    <mergeCell ref="J231:K231"/>
    <mergeCell ref="L231:M231"/>
    <mergeCell ref="N231:O231"/>
    <mergeCell ref="P231:R231"/>
    <mergeCell ref="S231:W232"/>
    <mergeCell ref="X231:AA231"/>
    <mergeCell ref="J232:K232"/>
    <mergeCell ref="L232:M232"/>
    <mergeCell ref="N232:O232"/>
    <mergeCell ref="P232:R232"/>
    <mergeCell ref="X232:AA232"/>
    <mergeCell ref="B226:I227"/>
    <mergeCell ref="J226:K226"/>
    <mergeCell ref="L226:M226"/>
    <mergeCell ref="N226:O226"/>
    <mergeCell ref="P226:R226"/>
    <mergeCell ref="S226:W227"/>
    <mergeCell ref="X226:AA226"/>
    <mergeCell ref="J227:K227"/>
    <mergeCell ref="L227:M227"/>
    <mergeCell ref="N227:O227"/>
    <mergeCell ref="P227:R227"/>
    <mergeCell ref="X227:AA227"/>
    <mergeCell ref="B228:I228"/>
    <mergeCell ref="J228:K228"/>
    <mergeCell ref="L228:M228"/>
    <mergeCell ref="N228:O228"/>
    <mergeCell ref="P228:R228"/>
    <mergeCell ref="X228:AA228"/>
    <mergeCell ref="C222:I223"/>
    <mergeCell ref="J222:K222"/>
    <mergeCell ref="L222:M222"/>
    <mergeCell ref="N222:O222"/>
    <mergeCell ref="P222:R222"/>
    <mergeCell ref="S222:W223"/>
    <mergeCell ref="X222:AA222"/>
    <mergeCell ref="J223:K223"/>
    <mergeCell ref="L223:M223"/>
    <mergeCell ref="N223:O223"/>
    <mergeCell ref="P223:R223"/>
    <mergeCell ref="X223:AA223"/>
    <mergeCell ref="C224:I225"/>
    <mergeCell ref="J224:K224"/>
    <mergeCell ref="L224:M224"/>
    <mergeCell ref="N224:O224"/>
    <mergeCell ref="P224:R224"/>
    <mergeCell ref="S224:W225"/>
    <mergeCell ref="X224:AA224"/>
    <mergeCell ref="J225:K225"/>
    <mergeCell ref="L225:M225"/>
    <mergeCell ref="N225:O225"/>
    <mergeCell ref="P225:R225"/>
    <mergeCell ref="X225:AA225"/>
    <mergeCell ref="C216:I217"/>
    <mergeCell ref="J216:K216"/>
    <mergeCell ref="L216:M216"/>
    <mergeCell ref="N216:O216"/>
    <mergeCell ref="P216:R216"/>
    <mergeCell ref="S216:W217"/>
    <mergeCell ref="X216:AA216"/>
    <mergeCell ref="J217:K217"/>
    <mergeCell ref="L217:M217"/>
    <mergeCell ref="N217:O217"/>
    <mergeCell ref="P217:R217"/>
    <mergeCell ref="X217:AA217"/>
    <mergeCell ref="C220:I221"/>
    <mergeCell ref="J220:K220"/>
    <mergeCell ref="L220:M220"/>
    <mergeCell ref="N220:O220"/>
    <mergeCell ref="P220:R220"/>
    <mergeCell ref="S220:W221"/>
    <mergeCell ref="X220:AA220"/>
    <mergeCell ref="J221:K221"/>
    <mergeCell ref="L221:M221"/>
    <mergeCell ref="N221:O221"/>
    <mergeCell ref="P221:R221"/>
    <mergeCell ref="X221:AA221"/>
    <mergeCell ref="X218:AA218"/>
    <mergeCell ref="J219:K219"/>
    <mergeCell ref="L219:M219"/>
    <mergeCell ref="N219:O219"/>
    <mergeCell ref="P219:R219"/>
    <mergeCell ref="X219:AA219"/>
    <mergeCell ref="C218:I219"/>
    <mergeCell ref="J218:K218"/>
    <mergeCell ref="C212:I213"/>
    <mergeCell ref="J212:K212"/>
    <mergeCell ref="L212:M212"/>
    <mergeCell ref="N212:O212"/>
    <mergeCell ref="P212:R212"/>
    <mergeCell ref="S212:W213"/>
    <mergeCell ref="X212:AA212"/>
    <mergeCell ref="J213:K213"/>
    <mergeCell ref="L213:M213"/>
    <mergeCell ref="N213:O213"/>
    <mergeCell ref="P213:R213"/>
    <mergeCell ref="X213:AA213"/>
    <mergeCell ref="C214:I215"/>
    <mergeCell ref="J214:K214"/>
    <mergeCell ref="L214:M214"/>
    <mergeCell ref="N214:O214"/>
    <mergeCell ref="P214:R214"/>
    <mergeCell ref="S214:W215"/>
    <mergeCell ref="X214:AA214"/>
    <mergeCell ref="J215:K215"/>
    <mergeCell ref="L215:M215"/>
    <mergeCell ref="N215:O215"/>
    <mergeCell ref="P215:R215"/>
    <mergeCell ref="X215:AA215"/>
    <mergeCell ref="C208:I209"/>
    <mergeCell ref="J208:K208"/>
    <mergeCell ref="L208:M208"/>
    <mergeCell ref="N208:O208"/>
    <mergeCell ref="P208:R208"/>
    <mergeCell ref="S208:W209"/>
    <mergeCell ref="X208:AA208"/>
    <mergeCell ref="J209:K209"/>
    <mergeCell ref="L209:M209"/>
    <mergeCell ref="N209:O209"/>
    <mergeCell ref="P209:R209"/>
    <mergeCell ref="X209:AA209"/>
    <mergeCell ref="C210:I211"/>
    <mergeCell ref="J210:K210"/>
    <mergeCell ref="L210:M210"/>
    <mergeCell ref="N210:O210"/>
    <mergeCell ref="P210:R210"/>
    <mergeCell ref="S210:W211"/>
    <mergeCell ref="X210:AA210"/>
    <mergeCell ref="J211:K211"/>
    <mergeCell ref="L211:M211"/>
    <mergeCell ref="N211:O211"/>
    <mergeCell ref="P211:R211"/>
    <mergeCell ref="X211:AA211"/>
    <mergeCell ref="C204:I205"/>
    <mergeCell ref="J204:K204"/>
    <mergeCell ref="L204:M204"/>
    <mergeCell ref="N204:O204"/>
    <mergeCell ref="P204:R204"/>
    <mergeCell ref="S204:W205"/>
    <mergeCell ref="X204:AA204"/>
    <mergeCell ref="J205:K205"/>
    <mergeCell ref="L205:M205"/>
    <mergeCell ref="N205:O205"/>
    <mergeCell ref="P205:R205"/>
    <mergeCell ref="X205:AA205"/>
    <mergeCell ref="C206:I207"/>
    <mergeCell ref="J206:K206"/>
    <mergeCell ref="L206:M206"/>
    <mergeCell ref="N206:O206"/>
    <mergeCell ref="P206:R206"/>
    <mergeCell ref="S206:W207"/>
    <mergeCell ref="X206:AA206"/>
    <mergeCell ref="J207:K207"/>
    <mergeCell ref="L207:M207"/>
    <mergeCell ref="N207:O207"/>
    <mergeCell ref="P207:R207"/>
    <mergeCell ref="X207:AA207"/>
    <mergeCell ref="L200:M200"/>
    <mergeCell ref="N200:O200"/>
    <mergeCell ref="P200:R200"/>
    <mergeCell ref="S200:W201"/>
    <mergeCell ref="X200:AA200"/>
    <mergeCell ref="J201:K201"/>
    <mergeCell ref="L201:M201"/>
    <mergeCell ref="N201:O201"/>
    <mergeCell ref="P201:R201"/>
    <mergeCell ref="X201:AA201"/>
    <mergeCell ref="C202:I203"/>
    <mergeCell ref="J202:K202"/>
    <mergeCell ref="L202:M202"/>
    <mergeCell ref="N202:O202"/>
    <mergeCell ref="P202:R202"/>
    <mergeCell ref="S202:W203"/>
    <mergeCell ref="X202:AA202"/>
    <mergeCell ref="J203:K203"/>
    <mergeCell ref="L203:M203"/>
    <mergeCell ref="N203:O203"/>
    <mergeCell ref="P203:R203"/>
    <mergeCell ref="X203:AA203"/>
    <mergeCell ref="C190:I191"/>
    <mergeCell ref="J190:K190"/>
    <mergeCell ref="L190:M190"/>
    <mergeCell ref="N190:O190"/>
    <mergeCell ref="P190:R190"/>
    <mergeCell ref="S190:W191"/>
    <mergeCell ref="X190:AA190"/>
    <mergeCell ref="J191:K191"/>
    <mergeCell ref="L191:M191"/>
    <mergeCell ref="N191:O191"/>
    <mergeCell ref="P191:R191"/>
    <mergeCell ref="X191:AA191"/>
    <mergeCell ref="C196:I197"/>
    <mergeCell ref="J196:K196"/>
    <mergeCell ref="L196:M196"/>
    <mergeCell ref="N196:O196"/>
    <mergeCell ref="P196:R196"/>
    <mergeCell ref="S196:W197"/>
    <mergeCell ref="X196:AA196"/>
    <mergeCell ref="J197:K197"/>
    <mergeCell ref="L197:M197"/>
    <mergeCell ref="N197:O197"/>
    <mergeCell ref="P197:R197"/>
    <mergeCell ref="X197:AA197"/>
    <mergeCell ref="C186:I187"/>
    <mergeCell ref="J186:K186"/>
    <mergeCell ref="L186:M186"/>
    <mergeCell ref="N186:O186"/>
    <mergeCell ref="P186:R186"/>
    <mergeCell ref="S186:W187"/>
    <mergeCell ref="X186:AA186"/>
    <mergeCell ref="J187:K187"/>
    <mergeCell ref="L187:M187"/>
    <mergeCell ref="N187:O187"/>
    <mergeCell ref="P187:R187"/>
    <mergeCell ref="X187:AA187"/>
    <mergeCell ref="C188:I189"/>
    <mergeCell ref="J188:K188"/>
    <mergeCell ref="L188:M188"/>
    <mergeCell ref="N188:O188"/>
    <mergeCell ref="P188:R188"/>
    <mergeCell ref="S188:W189"/>
    <mergeCell ref="X188:AA188"/>
    <mergeCell ref="J189:K189"/>
    <mergeCell ref="L189:M189"/>
    <mergeCell ref="N189:O189"/>
    <mergeCell ref="P189:R189"/>
    <mergeCell ref="X189:AA189"/>
    <mergeCell ref="C176:M176"/>
    <mergeCell ref="N176:S176"/>
    <mergeCell ref="T176:W176"/>
    <mergeCell ref="X176:AA176"/>
    <mergeCell ref="C177:M177"/>
    <mergeCell ref="N177:S177"/>
    <mergeCell ref="T177:W177"/>
    <mergeCell ref="X177:AA177"/>
    <mergeCell ref="C178:M178"/>
    <mergeCell ref="N178:S178"/>
    <mergeCell ref="T178:W178"/>
    <mergeCell ref="X178:AA178"/>
    <mergeCell ref="C179:M179"/>
    <mergeCell ref="N179:S179"/>
    <mergeCell ref="T179:W179"/>
    <mergeCell ref="X179:AA179"/>
    <mergeCell ref="B182:I184"/>
    <mergeCell ref="J182:AA182"/>
    <mergeCell ref="J183:O183"/>
    <mergeCell ref="P183:R184"/>
    <mergeCell ref="S183:AA183"/>
    <mergeCell ref="J184:K185"/>
    <mergeCell ref="L184:M184"/>
    <mergeCell ref="N184:O184"/>
    <mergeCell ref="S184:W185"/>
    <mergeCell ref="X184:AA184"/>
    <mergeCell ref="B185:I185"/>
    <mergeCell ref="L185:M185"/>
    <mergeCell ref="N185:O185"/>
    <mergeCell ref="P185:R185"/>
    <mergeCell ref="X185:AA185"/>
    <mergeCell ref="S169:U169"/>
    <mergeCell ref="W169:Y169"/>
    <mergeCell ref="D170:Q170"/>
    <mergeCell ref="S170:U170"/>
    <mergeCell ref="W170:Y170"/>
    <mergeCell ref="D171:Q171"/>
    <mergeCell ref="S171:U171"/>
    <mergeCell ref="W171:Y171"/>
    <mergeCell ref="B173:AA173"/>
    <mergeCell ref="C174:M174"/>
    <mergeCell ref="N174:S174"/>
    <mergeCell ref="T174:W174"/>
    <mergeCell ref="X174:AA174"/>
    <mergeCell ref="C175:M175"/>
    <mergeCell ref="N175:S175"/>
    <mergeCell ref="T175:W175"/>
    <mergeCell ref="X175:AA175"/>
    <mergeCell ref="B163:I164"/>
    <mergeCell ref="J163:K163"/>
    <mergeCell ref="L163:M163"/>
    <mergeCell ref="N163:O163"/>
    <mergeCell ref="P163:R163"/>
    <mergeCell ref="S163:W164"/>
    <mergeCell ref="X163:AA163"/>
    <mergeCell ref="J164:K164"/>
    <mergeCell ref="L164:M164"/>
    <mergeCell ref="N164:O164"/>
    <mergeCell ref="P164:R164"/>
    <mergeCell ref="X164:AA164"/>
    <mergeCell ref="B165:I166"/>
    <mergeCell ref="J165:K165"/>
    <mergeCell ref="L165:M165"/>
    <mergeCell ref="N165:O165"/>
    <mergeCell ref="P165:R165"/>
    <mergeCell ref="S165:W166"/>
    <mergeCell ref="X165:AA165"/>
    <mergeCell ref="J166:K166"/>
    <mergeCell ref="L166:M166"/>
    <mergeCell ref="N166:O166"/>
    <mergeCell ref="P166:R166"/>
    <mergeCell ref="X166:AA166"/>
    <mergeCell ref="C159:I160"/>
    <mergeCell ref="J159:K159"/>
    <mergeCell ref="L159:M159"/>
    <mergeCell ref="N159:O159"/>
    <mergeCell ref="P159:R159"/>
    <mergeCell ref="S159:W160"/>
    <mergeCell ref="X159:AA159"/>
    <mergeCell ref="J160:K160"/>
    <mergeCell ref="L160:M160"/>
    <mergeCell ref="N160:O160"/>
    <mergeCell ref="P160:R160"/>
    <mergeCell ref="X160:AA160"/>
    <mergeCell ref="C161:I162"/>
    <mergeCell ref="J161:K161"/>
    <mergeCell ref="L161:M161"/>
    <mergeCell ref="N161:O161"/>
    <mergeCell ref="P161:R161"/>
    <mergeCell ref="S161:W162"/>
    <mergeCell ref="X161:AA161"/>
    <mergeCell ref="J162:K162"/>
    <mergeCell ref="L162:M162"/>
    <mergeCell ref="N162:O162"/>
    <mergeCell ref="P162:R162"/>
    <mergeCell ref="X162:AA162"/>
    <mergeCell ref="B156:I156"/>
    <mergeCell ref="J156:K156"/>
    <mergeCell ref="L156:M156"/>
    <mergeCell ref="N156:O156"/>
    <mergeCell ref="P156:R156"/>
    <mergeCell ref="X156:AA156"/>
    <mergeCell ref="C157:I158"/>
    <mergeCell ref="J157:K157"/>
    <mergeCell ref="L157:M157"/>
    <mergeCell ref="N157:O157"/>
    <mergeCell ref="P157:R157"/>
    <mergeCell ref="S157:W158"/>
    <mergeCell ref="X157:AA157"/>
    <mergeCell ref="J158:K158"/>
    <mergeCell ref="L158:M158"/>
    <mergeCell ref="N158:O158"/>
    <mergeCell ref="P158:R158"/>
    <mergeCell ref="X158:AA158"/>
    <mergeCell ref="P151:R151"/>
    <mergeCell ref="X151:AA151"/>
    <mergeCell ref="C152:I153"/>
    <mergeCell ref="J152:K152"/>
    <mergeCell ref="L152:M152"/>
    <mergeCell ref="N152:O152"/>
    <mergeCell ref="P152:R152"/>
    <mergeCell ref="S152:W153"/>
    <mergeCell ref="X152:AA152"/>
    <mergeCell ref="J153:K153"/>
    <mergeCell ref="L153:M153"/>
    <mergeCell ref="N153:O153"/>
    <mergeCell ref="P153:R153"/>
    <mergeCell ref="X153:AA153"/>
    <mergeCell ref="B154:I155"/>
    <mergeCell ref="J154:K154"/>
    <mergeCell ref="L154:M154"/>
    <mergeCell ref="N154:O154"/>
    <mergeCell ref="P154:R154"/>
    <mergeCell ref="S154:W155"/>
    <mergeCell ref="X154:AA154"/>
    <mergeCell ref="J155:K155"/>
    <mergeCell ref="L155:M155"/>
    <mergeCell ref="N155:O155"/>
    <mergeCell ref="P155:R155"/>
    <mergeCell ref="X155:AA155"/>
    <mergeCell ref="C142:I143"/>
    <mergeCell ref="J142:K142"/>
    <mergeCell ref="L142:M142"/>
    <mergeCell ref="N142:O142"/>
    <mergeCell ref="P142:R142"/>
    <mergeCell ref="S142:W143"/>
    <mergeCell ref="X142:AA142"/>
    <mergeCell ref="J143:K143"/>
    <mergeCell ref="L143:M143"/>
    <mergeCell ref="N143:O143"/>
    <mergeCell ref="P143:R143"/>
    <mergeCell ref="X143:AA143"/>
    <mergeCell ref="C146:I147"/>
    <mergeCell ref="J146:K146"/>
    <mergeCell ref="L146:M146"/>
    <mergeCell ref="N146:O146"/>
    <mergeCell ref="P146:R146"/>
    <mergeCell ref="S146:W147"/>
    <mergeCell ref="X146:AA146"/>
    <mergeCell ref="J147:K147"/>
    <mergeCell ref="L147:M147"/>
    <mergeCell ref="N147:O147"/>
    <mergeCell ref="P147:R147"/>
    <mergeCell ref="X147:AA147"/>
    <mergeCell ref="S144:W145"/>
    <mergeCell ref="C138:I139"/>
    <mergeCell ref="J138:K138"/>
    <mergeCell ref="L138:M138"/>
    <mergeCell ref="N138:O138"/>
    <mergeCell ref="P138:R138"/>
    <mergeCell ref="S138:W139"/>
    <mergeCell ref="X138:AA138"/>
    <mergeCell ref="J139:K139"/>
    <mergeCell ref="L139:M139"/>
    <mergeCell ref="N139:O139"/>
    <mergeCell ref="P139:R139"/>
    <mergeCell ref="X139:AA139"/>
    <mergeCell ref="C140:I141"/>
    <mergeCell ref="J140:K140"/>
    <mergeCell ref="L140:M140"/>
    <mergeCell ref="N140:O140"/>
    <mergeCell ref="P140:R140"/>
    <mergeCell ref="S140:W141"/>
    <mergeCell ref="X140:AA140"/>
    <mergeCell ref="J141:K141"/>
    <mergeCell ref="L141:M141"/>
    <mergeCell ref="N141:O141"/>
    <mergeCell ref="P141:R141"/>
    <mergeCell ref="X141:AA141"/>
    <mergeCell ref="C134:I135"/>
    <mergeCell ref="J134:K134"/>
    <mergeCell ref="L134:M134"/>
    <mergeCell ref="N134:O134"/>
    <mergeCell ref="P134:R134"/>
    <mergeCell ref="S134:W135"/>
    <mergeCell ref="X134:AA134"/>
    <mergeCell ref="J135:K135"/>
    <mergeCell ref="L135:M135"/>
    <mergeCell ref="N135:O135"/>
    <mergeCell ref="P135:R135"/>
    <mergeCell ref="X135:AA135"/>
    <mergeCell ref="C136:I137"/>
    <mergeCell ref="J136:K136"/>
    <mergeCell ref="L136:M136"/>
    <mergeCell ref="N136:O136"/>
    <mergeCell ref="P136:R136"/>
    <mergeCell ref="S136:W137"/>
    <mergeCell ref="X136:AA136"/>
    <mergeCell ref="J137:K137"/>
    <mergeCell ref="L137:M137"/>
    <mergeCell ref="N137:O137"/>
    <mergeCell ref="P137:R137"/>
    <mergeCell ref="X137:AA137"/>
    <mergeCell ref="C130:I131"/>
    <mergeCell ref="J130:K130"/>
    <mergeCell ref="L130:M130"/>
    <mergeCell ref="N130:O130"/>
    <mergeCell ref="P130:R130"/>
    <mergeCell ref="S130:W131"/>
    <mergeCell ref="X130:AA130"/>
    <mergeCell ref="J131:K131"/>
    <mergeCell ref="L131:M131"/>
    <mergeCell ref="N131:O131"/>
    <mergeCell ref="P131:R131"/>
    <mergeCell ref="X131:AA131"/>
    <mergeCell ref="C132:I133"/>
    <mergeCell ref="J132:K132"/>
    <mergeCell ref="L132:M132"/>
    <mergeCell ref="N132:O132"/>
    <mergeCell ref="P132:R132"/>
    <mergeCell ref="S132:W133"/>
    <mergeCell ref="X132:AA132"/>
    <mergeCell ref="J133:K133"/>
    <mergeCell ref="L133:M133"/>
    <mergeCell ref="N133:O133"/>
    <mergeCell ref="P133:R133"/>
    <mergeCell ref="X133:AA133"/>
    <mergeCell ref="C126:I127"/>
    <mergeCell ref="J126:K126"/>
    <mergeCell ref="L126:M126"/>
    <mergeCell ref="N126:O126"/>
    <mergeCell ref="P126:R126"/>
    <mergeCell ref="S126:W127"/>
    <mergeCell ref="X126:AA126"/>
    <mergeCell ref="J127:K127"/>
    <mergeCell ref="L127:M127"/>
    <mergeCell ref="N127:O127"/>
    <mergeCell ref="P127:R127"/>
    <mergeCell ref="X127:AA127"/>
    <mergeCell ref="C128:I129"/>
    <mergeCell ref="J128:K128"/>
    <mergeCell ref="L128:M128"/>
    <mergeCell ref="N128:O128"/>
    <mergeCell ref="P128:R128"/>
    <mergeCell ref="S128:W129"/>
    <mergeCell ref="X128:AA128"/>
    <mergeCell ref="J129:K129"/>
    <mergeCell ref="L129:M129"/>
    <mergeCell ref="N129:O129"/>
    <mergeCell ref="P129:R129"/>
    <mergeCell ref="X129:AA129"/>
    <mergeCell ref="C122:I123"/>
    <mergeCell ref="J122:K122"/>
    <mergeCell ref="L122:M122"/>
    <mergeCell ref="N122:O122"/>
    <mergeCell ref="P122:R122"/>
    <mergeCell ref="S122:W123"/>
    <mergeCell ref="X122:AA122"/>
    <mergeCell ref="J123:K123"/>
    <mergeCell ref="L123:M123"/>
    <mergeCell ref="N123:O123"/>
    <mergeCell ref="P123:R123"/>
    <mergeCell ref="X123:AA123"/>
    <mergeCell ref="C124:I125"/>
    <mergeCell ref="J124:K124"/>
    <mergeCell ref="L124:M124"/>
    <mergeCell ref="N124:O124"/>
    <mergeCell ref="P124:R124"/>
    <mergeCell ref="S124:W125"/>
    <mergeCell ref="X124:AA124"/>
    <mergeCell ref="J125:K125"/>
    <mergeCell ref="L125:M125"/>
    <mergeCell ref="N125:O125"/>
    <mergeCell ref="P125:R125"/>
    <mergeCell ref="X125:AA125"/>
    <mergeCell ref="C114:I115"/>
    <mergeCell ref="J114:K114"/>
    <mergeCell ref="L114:M114"/>
    <mergeCell ref="N114:O114"/>
    <mergeCell ref="P114:R114"/>
    <mergeCell ref="S114:W115"/>
    <mergeCell ref="X114:AA114"/>
    <mergeCell ref="J115:K115"/>
    <mergeCell ref="L115:M115"/>
    <mergeCell ref="N115:O115"/>
    <mergeCell ref="P115:R115"/>
    <mergeCell ref="X115:AA115"/>
    <mergeCell ref="C116:I117"/>
    <mergeCell ref="J116:K116"/>
    <mergeCell ref="L116:M116"/>
    <mergeCell ref="N116:O116"/>
    <mergeCell ref="P116:R116"/>
    <mergeCell ref="S116:W117"/>
    <mergeCell ref="X116:AA116"/>
    <mergeCell ref="J117:K117"/>
    <mergeCell ref="L117:M117"/>
    <mergeCell ref="N117:O117"/>
    <mergeCell ref="P117:R117"/>
    <mergeCell ref="X117:AA117"/>
    <mergeCell ref="C107:M107"/>
    <mergeCell ref="N107:S107"/>
    <mergeCell ref="T107:W107"/>
    <mergeCell ref="X107:AA107"/>
    <mergeCell ref="C108:M108"/>
    <mergeCell ref="N108:S108"/>
    <mergeCell ref="T108:W108"/>
    <mergeCell ref="X108:AA108"/>
    <mergeCell ref="B110:I112"/>
    <mergeCell ref="J110:AA110"/>
    <mergeCell ref="J111:O111"/>
    <mergeCell ref="P111:R112"/>
    <mergeCell ref="S111:AA111"/>
    <mergeCell ref="J112:K113"/>
    <mergeCell ref="L112:M112"/>
    <mergeCell ref="N112:O112"/>
    <mergeCell ref="S112:W113"/>
    <mergeCell ref="X112:AA112"/>
    <mergeCell ref="B113:I113"/>
    <mergeCell ref="L113:M113"/>
    <mergeCell ref="N113:O113"/>
    <mergeCell ref="P113:R113"/>
    <mergeCell ref="X113:AA113"/>
    <mergeCell ref="D100:Q100"/>
    <mergeCell ref="S100:U100"/>
    <mergeCell ref="W100:Y100"/>
    <mergeCell ref="B102:AA102"/>
    <mergeCell ref="C103:M103"/>
    <mergeCell ref="N103:S103"/>
    <mergeCell ref="T103:W103"/>
    <mergeCell ref="X103:AA103"/>
    <mergeCell ref="C104:M104"/>
    <mergeCell ref="N104:S104"/>
    <mergeCell ref="T104:W104"/>
    <mergeCell ref="X104:AA104"/>
    <mergeCell ref="C105:M105"/>
    <mergeCell ref="N105:S105"/>
    <mergeCell ref="T105:W105"/>
    <mergeCell ref="X105:AA105"/>
    <mergeCell ref="C106:M106"/>
    <mergeCell ref="N106:S106"/>
    <mergeCell ref="T106:W106"/>
    <mergeCell ref="X106:AA106"/>
    <mergeCell ref="B94:I95"/>
    <mergeCell ref="J94:K94"/>
    <mergeCell ref="L94:M94"/>
    <mergeCell ref="N94:O94"/>
    <mergeCell ref="P94:R94"/>
    <mergeCell ref="S94:W95"/>
    <mergeCell ref="X94:AA94"/>
    <mergeCell ref="J95:K95"/>
    <mergeCell ref="L95:M95"/>
    <mergeCell ref="N95:O95"/>
    <mergeCell ref="P95:R95"/>
    <mergeCell ref="X95:AA95"/>
    <mergeCell ref="S98:U98"/>
    <mergeCell ref="W98:Y98"/>
    <mergeCell ref="D99:Q99"/>
    <mergeCell ref="S99:U99"/>
    <mergeCell ref="W99:Y99"/>
    <mergeCell ref="C90:I91"/>
    <mergeCell ref="J90:K90"/>
    <mergeCell ref="L90:M90"/>
    <mergeCell ref="N90:O90"/>
    <mergeCell ref="P90:R90"/>
    <mergeCell ref="S90:W91"/>
    <mergeCell ref="X90:AA90"/>
    <mergeCell ref="J91:K91"/>
    <mergeCell ref="L91:M91"/>
    <mergeCell ref="N91:O91"/>
    <mergeCell ref="P91:R91"/>
    <mergeCell ref="X91:AA91"/>
    <mergeCell ref="B92:I93"/>
    <mergeCell ref="J92:K92"/>
    <mergeCell ref="L92:M92"/>
    <mergeCell ref="N92:O92"/>
    <mergeCell ref="P92:R92"/>
    <mergeCell ref="S92:W93"/>
    <mergeCell ref="X92:AA92"/>
    <mergeCell ref="J93:K93"/>
    <mergeCell ref="L93:M93"/>
    <mergeCell ref="N93:O93"/>
    <mergeCell ref="P93:R93"/>
    <mergeCell ref="X93:AA93"/>
    <mergeCell ref="C86:I87"/>
    <mergeCell ref="J86:K86"/>
    <mergeCell ref="L86:M86"/>
    <mergeCell ref="N86:O86"/>
    <mergeCell ref="P86:R86"/>
    <mergeCell ref="S86:W87"/>
    <mergeCell ref="X86:AA86"/>
    <mergeCell ref="J87:K87"/>
    <mergeCell ref="L87:M87"/>
    <mergeCell ref="N87:O87"/>
    <mergeCell ref="P87:R87"/>
    <mergeCell ref="X87:AA87"/>
    <mergeCell ref="C88:I89"/>
    <mergeCell ref="J88:K88"/>
    <mergeCell ref="L88:M88"/>
    <mergeCell ref="N88:O88"/>
    <mergeCell ref="P88:R88"/>
    <mergeCell ref="S88:W89"/>
    <mergeCell ref="X88:AA88"/>
    <mergeCell ref="J89:K89"/>
    <mergeCell ref="L89:M89"/>
    <mergeCell ref="N89:O89"/>
    <mergeCell ref="P89:R89"/>
    <mergeCell ref="X89:AA89"/>
    <mergeCell ref="B83:I84"/>
    <mergeCell ref="J83:K83"/>
    <mergeCell ref="L83:M83"/>
    <mergeCell ref="N83:O83"/>
    <mergeCell ref="P83:R83"/>
    <mergeCell ref="S83:W84"/>
    <mergeCell ref="X83:AA83"/>
    <mergeCell ref="J84:K84"/>
    <mergeCell ref="L84:M84"/>
    <mergeCell ref="N84:O84"/>
    <mergeCell ref="P84:R84"/>
    <mergeCell ref="X84:AA84"/>
    <mergeCell ref="B85:I85"/>
    <mergeCell ref="J85:K85"/>
    <mergeCell ref="L85:M85"/>
    <mergeCell ref="N85:O85"/>
    <mergeCell ref="P85:R85"/>
    <mergeCell ref="X85:AA85"/>
    <mergeCell ref="C79:I80"/>
    <mergeCell ref="J79:K79"/>
    <mergeCell ref="L79:M79"/>
    <mergeCell ref="N79:O79"/>
    <mergeCell ref="P79:R79"/>
    <mergeCell ref="S79:W80"/>
    <mergeCell ref="X79:AA79"/>
    <mergeCell ref="J80:K80"/>
    <mergeCell ref="L80:M80"/>
    <mergeCell ref="N80:O80"/>
    <mergeCell ref="P80:R80"/>
    <mergeCell ref="X80:AA80"/>
    <mergeCell ref="C81:I82"/>
    <mergeCell ref="J81:K81"/>
    <mergeCell ref="L81:M81"/>
    <mergeCell ref="N81:O81"/>
    <mergeCell ref="P81:R81"/>
    <mergeCell ref="S81:W82"/>
    <mergeCell ref="X81:AA81"/>
    <mergeCell ref="J82:K82"/>
    <mergeCell ref="L82:M82"/>
    <mergeCell ref="N82:O82"/>
    <mergeCell ref="P82:R82"/>
    <mergeCell ref="X82:AA82"/>
    <mergeCell ref="C75:I76"/>
    <mergeCell ref="J75:K75"/>
    <mergeCell ref="L75:M75"/>
    <mergeCell ref="N75:O75"/>
    <mergeCell ref="P75:R75"/>
    <mergeCell ref="S75:W76"/>
    <mergeCell ref="X75:AA75"/>
    <mergeCell ref="J76:K76"/>
    <mergeCell ref="L76:M76"/>
    <mergeCell ref="N76:O76"/>
    <mergeCell ref="P76:R76"/>
    <mergeCell ref="X76:AA76"/>
    <mergeCell ref="C77:I78"/>
    <mergeCell ref="J77:K77"/>
    <mergeCell ref="L77:M77"/>
    <mergeCell ref="N77:O77"/>
    <mergeCell ref="P77:R77"/>
    <mergeCell ref="S77:W78"/>
    <mergeCell ref="X77:AA77"/>
    <mergeCell ref="J78:K78"/>
    <mergeCell ref="L78:M78"/>
    <mergeCell ref="N78:O78"/>
    <mergeCell ref="P78:R78"/>
    <mergeCell ref="X78:AA78"/>
    <mergeCell ref="C71:I72"/>
    <mergeCell ref="J71:K71"/>
    <mergeCell ref="L71:M71"/>
    <mergeCell ref="N71:O71"/>
    <mergeCell ref="P71:R71"/>
    <mergeCell ref="S71:W72"/>
    <mergeCell ref="X71:AA71"/>
    <mergeCell ref="J72:K72"/>
    <mergeCell ref="L72:M72"/>
    <mergeCell ref="N72:O72"/>
    <mergeCell ref="P72:R72"/>
    <mergeCell ref="X72:AA72"/>
    <mergeCell ref="C73:I74"/>
    <mergeCell ref="J73:K73"/>
    <mergeCell ref="L73:M73"/>
    <mergeCell ref="N73:O73"/>
    <mergeCell ref="P73:R73"/>
    <mergeCell ref="S73:W74"/>
    <mergeCell ref="X73:AA73"/>
    <mergeCell ref="J74:K74"/>
    <mergeCell ref="L74:M74"/>
    <mergeCell ref="N74:O74"/>
    <mergeCell ref="P74:R74"/>
    <mergeCell ref="X74:AA74"/>
    <mergeCell ref="C67:I68"/>
    <mergeCell ref="J67:K67"/>
    <mergeCell ref="L67:M67"/>
    <mergeCell ref="N67:O67"/>
    <mergeCell ref="P67:R67"/>
    <mergeCell ref="S67:W68"/>
    <mergeCell ref="X67:AA67"/>
    <mergeCell ref="J68:K68"/>
    <mergeCell ref="L68:M68"/>
    <mergeCell ref="N68:O68"/>
    <mergeCell ref="P68:R68"/>
    <mergeCell ref="X68:AA68"/>
    <mergeCell ref="C69:I70"/>
    <mergeCell ref="J69:K69"/>
    <mergeCell ref="L69:M69"/>
    <mergeCell ref="N69:O69"/>
    <mergeCell ref="P69:R69"/>
    <mergeCell ref="S69:W70"/>
    <mergeCell ref="X69:AA69"/>
    <mergeCell ref="J70:K70"/>
    <mergeCell ref="L70:M70"/>
    <mergeCell ref="N70:O70"/>
    <mergeCell ref="P70:R70"/>
    <mergeCell ref="X70:AA70"/>
    <mergeCell ref="C63:I64"/>
    <mergeCell ref="J63:K63"/>
    <mergeCell ref="L63:M63"/>
    <mergeCell ref="N63:O63"/>
    <mergeCell ref="P63:R63"/>
    <mergeCell ref="S63:W64"/>
    <mergeCell ref="X63:AA63"/>
    <mergeCell ref="J64:K64"/>
    <mergeCell ref="L64:M64"/>
    <mergeCell ref="N64:O64"/>
    <mergeCell ref="P64:R64"/>
    <mergeCell ref="X64:AA64"/>
    <mergeCell ref="C65:I66"/>
    <mergeCell ref="J65:K65"/>
    <mergeCell ref="L65:M65"/>
    <mergeCell ref="N65:O65"/>
    <mergeCell ref="P65:R65"/>
    <mergeCell ref="S65:W66"/>
    <mergeCell ref="X65:AA65"/>
    <mergeCell ref="J66:K66"/>
    <mergeCell ref="L66:M66"/>
    <mergeCell ref="N66:O66"/>
    <mergeCell ref="P66:R66"/>
    <mergeCell ref="X66:AA66"/>
    <mergeCell ref="C59:I60"/>
    <mergeCell ref="J59:K59"/>
    <mergeCell ref="L59:M59"/>
    <mergeCell ref="N59:O59"/>
    <mergeCell ref="P59:R59"/>
    <mergeCell ref="S59:W60"/>
    <mergeCell ref="X59:AA59"/>
    <mergeCell ref="J60:K60"/>
    <mergeCell ref="L60:M60"/>
    <mergeCell ref="N60:O60"/>
    <mergeCell ref="P60:R60"/>
    <mergeCell ref="X60:AA60"/>
    <mergeCell ref="C61:I62"/>
    <mergeCell ref="J61:K61"/>
    <mergeCell ref="L61:M61"/>
    <mergeCell ref="N61:O61"/>
    <mergeCell ref="P61:R61"/>
    <mergeCell ref="S61:W62"/>
    <mergeCell ref="X61:AA61"/>
    <mergeCell ref="J62:K62"/>
    <mergeCell ref="L62:M62"/>
    <mergeCell ref="N62:O62"/>
    <mergeCell ref="P62:R62"/>
    <mergeCell ref="X62:AA62"/>
    <mergeCell ref="C120:I121"/>
    <mergeCell ref="J120:K120"/>
    <mergeCell ref="L120:M120"/>
    <mergeCell ref="N120:O120"/>
    <mergeCell ref="P120:R120"/>
    <mergeCell ref="S120:W121"/>
    <mergeCell ref="J121:K121"/>
    <mergeCell ref="L121:M121"/>
    <mergeCell ref="N121:O121"/>
    <mergeCell ref="P121:R121"/>
    <mergeCell ref="X120:AA120"/>
    <mergeCell ref="X121:AA121"/>
    <mergeCell ref="C118:I119"/>
    <mergeCell ref="J118:K118"/>
    <mergeCell ref="L118:M118"/>
    <mergeCell ref="N118:O118"/>
    <mergeCell ref="P118:R118"/>
    <mergeCell ref="S118:W119"/>
    <mergeCell ref="X118:AA118"/>
    <mergeCell ref="J119:K119"/>
    <mergeCell ref="C55:I56"/>
    <mergeCell ref="J55:K55"/>
    <mergeCell ref="L55:M55"/>
    <mergeCell ref="N55:O55"/>
    <mergeCell ref="P55:R55"/>
    <mergeCell ref="S55:W56"/>
    <mergeCell ref="X55:AA55"/>
    <mergeCell ref="J56:K56"/>
    <mergeCell ref="L56:M56"/>
    <mergeCell ref="N56:O56"/>
    <mergeCell ref="P56:R56"/>
    <mergeCell ref="X56:AA56"/>
    <mergeCell ref="C57:I58"/>
    <mergeCell ref="J57:K57"/>
    <mergeCell ref="L57:M57"/>
    <mergeCell ref="N57:O57"/>
    <mergeCell ref="P57:R57"/>
    <mergeCell ref="S57:W58"/>
    <mergeCell ref="X57:AA57"/>
    <mergeCell ref="J58:K58"/>
    <mergeCell ref="L58:M58"/>
    <mergeCell ref="N58:O58"/>
    <mergeCell ref="P58:R58"/>
    <mergeCell ref="X58:AA58"/>
    <mergeCell ref="C45:I46"/>
    <mergeCell ref="J45:K45"/>
    <mergeCell ref="L45:M45"/>
    <mergeCell ref="N45:O45"/>
    <mergeCell ref="P45:R45"/>
    <mergeCell ref="S45:W46"/>
    <mergeCell ref="X45:AA45"/>
    <mergeCell ref="L46:M46"/>
    <mergeCell ref="N46:O46"/>
    <mergeCell ref="P46:R46"/>
    <mergeCell ref="X46:AA46"/>
    <mergeCell ref="C51:I52"/>
    <mergeCell ref="J51:K51"/>
    <mergeCell ref="L51:M51"/>
    <mergeCell ref="N51:O51"/>
    <mergeCell ref="P51:R51"/>
    <mergeCell ref="S51:W52"/>
    <mergeCell ref="X51:AA51"/>
    <mergeCell ref="J52:K52"/>
    <mergeCell ref="L52:M52"/>
    <mergeCell ref="N52:O52"/>
    <mergeCell ref="P52:R52"/>
    <mergeCell ref="X52:AA52"/>
    <mergeCell ref="X47:AA47"/>
    <mergeCell ref="J48:K48"/>
    <mergeCell ref="L48:M48"/>
    <mergeCell ref="N48:O48"/>
    <mergeCell ref="P48:R48"/>
    <mergeCell ref="X48:AA48"/>
    <mergeCell ref="C47:I48"/>
    <mergeCell ref="J47:K47"/>
    <mergeCell ref="L47:M47"/>
    <mergeCell ref="X41:AA41"/>
    <mergeCell ref="L42:M42"/>
    <mergeCell ref="N42:O42"/>
    <mergeCell ref="P42:R42"/>
    <mergeCell ref="X42:AA42"/>
    <mergeCell ref="C43:I44"/>
    <mergeCell ref="J43:K43"/>
    <mergeCell ref="L43:M43"/>
    <mergeCell ref="N43:O43"/>
    <mergeCell ref="P43:R43"/>
    <mergeCell ref="S43:W44"/>
    <mergeCell ref="X43:AA43"/>
    <mergeCell ref="J44:K44"/>
    <mergeCell ref="L44:M44"/>
    <mergeCell ref="N44:O44"/>
    <mergeCell ref="P44:R44"/>
    <mergeCell ref="X44:AA44"/>
    <mergeCell ref="Y24:AA24"/>
    <mergeCell ref="B35:C35"/>
    <mergeCell ref="D35:H35"/>
    <mergeCell ref="I35:N35"/>
    <mergeCell ref="O35:T35"/>
    <mergeCell ref="U35:W35"/>
    <mergeCell ref="X35:AA35"/>
    <mergeCell ref="B33:C33"/>
    <mergeCell ref="D33:H33"/>
    <mergeCell ref="U33:W33"/>
    <mergeCell ref="X33:AA33"/>
    <mergeCell ref="B34:C34"/>
    <mergeCell ref="D34:H34"/>
    <mergeCell ref="I34:N34"/>
    <mergeCell ref="O34:T34"/>
    <mergeCell ref="U34:W34"/>
    <mergeCell ref="X34:AA34"/>
    <mergeCell ref="U30:W31"/>
    <mergeCell ref="D32:H32"/>
    <mergeCell ref="X30:AA31"/>
    <mergeCell ref="X32:AA32"/>
    <mergeCell ref="T350:W350"/>
    <mergeCell ref="X350:AA350"/>
    <mergeCell ref="C349:S349"/>
    <mergeCell ref="C350:S350"/>
    <mergeCell ref="H10:J10"/>
    <mergeCell ref="H11:J11"/>
    <mergeCell ref="X347:AA347"/>
    <mergeCell ref="T348:W348"/>
    <mergeCell ref="B39:I41"/>
    <mergeCell ref="J39:AA39"/>
    <mergeCell ref="X348:AA348"/>
    <mergeCell ref="C347:S347"/>
    <mergeCell ref="C348:S348"/>
    <mergeCell ref="H12:J12"/>
    <mergeCell ref="N10:P10"/>
    <mergeCell ref="Q10:S10"/>
    <mergeCell ref="N11:P11"/>
    <mergeCell ref="Q11:S11"/>
    <mergeCell ref="N12:P12"/>
    <mergeCell ref="Q12:S12"/>
    <mergeCell ref="K10:M10"/>
    <mergeCell ref="K11:M11"/>
    <mergeCell ref="K12:M12"/>
    <mergeCell ref="N13:P13"/>
    <mergeCell ref="Q13:S13"/>
    <mergeCell ref="K13:M13"/>
    <mergeCell ref="N14:P14"/>
    <mergeCell ref="Q14:S14"/>
    <mergeCell ref="N15:P15"/>
    <mergeCell ref="Q15:S15"/>
    <mergeCell ref="T10:U10"/>
    <mergeCell ref="T11:U11"/>
    <mergeCell ref="B343:C343"/>
    <mergeCell ref="B344:C344"/>
    <mergeCell ref="N339:S339"/>
    <mergeCell ref="T339:W339"/>
    <mergeCell ref="X339:AA339"/>
    <mergeCell ref="D344:G344"/>
    <mergeCell ref="C339:M339"/>
    <mergeCell ref="D342:G342"/>
    <mergeCell ref="D343:G343"/>
    <mergeCell ref="X345:AA345"/>
    <mergeCell ref="X346:AA346"/>
    <mergeCell ref="T346:W346"/>
    <mergeCell ref="C346:S346"/>
    <mergeCell ref="T349:W349"/>
    <mergeCell ref="X349:AA349"/>
    <mergeCell ref="T347:W347"/>
    <mergeCell ref="C345:S345"/>
    <mergeCell ref="T345:W345"/>
    <mergeCell ref="H342:K342"/>
    <mergeCell ref="L342:O342"/>
    <mergeCell ref="X338:AA338"/>
    <mergeCell ref="X334:AA334"/>
    <mergeCell ref="C324:M324"/>
    <mergeCell ref="C323:M323"/>
    <mergeCell ref="C327:M327"/>
    <mergeCell ref="B321:C321"/>
    <mergeCell ref="N323:S323"/>
    <mergeCell ref="T323:W323"/>
    <mergeCell ref="X323:AA323"/>
    <mergeCell ref="C328:M328"/>
    <mergeCell ref="X336:AA336"/>
    <mergeCell ref="N337:S337"/>
    <mergeCell ref="T337:W337"/>
    <mergeCell ref="X337:AA337"/>
    <mergeCell ref="C334:M334"/>
    <mergeCell ref="C335:M335"/>
    <mergeCell ref="N335:S335"/>
    <mergeCell ref="T335:W335"/>
    <mergeCell ref="X335:AA335"/>
    <mergeCell ref="N334:S334"/>
    <mergeCell ref="B332:C332"/>
    <mergeCell ref="B333:C333"/>
    <mergeCell ref="C337:M337"/>
    <mergeCell ref="H332:K332"/>
    <mergeCell ref="L332:O332"/>
    <mergeCell ref="X327:AA327"/>
    <mergeCell ref="X326:AA326"/>
    <mergeCell ref="N327:S327"/>
    <mergeCell ref="T327:W327"/>
    <mergeCell ref="X328:AA328"/>
    <mergeCell ref="P321:S321"/>
    <mergeCell ref="B7:G9"/>
    <mergeCell ref="B10:G10"/>
    <mergeCell ref="C13:G13"/>
    <mergeCell ref="C12:G12"/>
    <mergeCell ref="B11:B16"/>
    <mergeCell ref="C11:G11"/>
    <mergeCell ref="C14:G14"/>
    <mergeCell ref="C16:G16"/>
    <mergeCell ref="B42:I42"/>
    <mergeCell ref="J46:K46"/>
    <mergeCell ref="V27:X27"/>
    <mergeCell ref="B27:F27"/>
    <mergeCell ref="G27:I27"/>
    <mergeCell ref="B29:AA29"/>
    <mergeCell ref="X36:AA36"/>
    <mergeCell ref="J40:O40"/>
    <mergeCell ref="I33:N33"/>
    <mergeCell ref="O33:T33"/>
    <mergeCell ref="B25:F25"/>
    <mergeCell ref="J27:L27"/>
    <mergeCell ref="T7:U9"/>
    <mergeCell ref="T12:U12"/>
    <mergeCell ref="T13:U13"/>
    <mergeCell ref="T14:U14"/>
    <mergeCell ref="G25:I25"/>
    <mergeCell ref="T15:U15"/>
    <mergeCell ref="T16:U16"/>
    <mergeCell ref="N16:P16"/>
    <mergeCell ref="Q16:S16"/>
    <mergeCell ref="P21:R23"/>
    <mergeCell ref="K16:M16"/>
    <mergeCell ref="C15:G15"/>
    <mergeCell ref="H16:J16"/>
    <mergeCell ref="U32:W32"/>
    <mergeCell ref="G21:I23"/>
    <mergeCell ref="M27:O27"/>
    <mergeCell ref="P27:R27"/>
    <mergeCell ref="M21:O23"/>
    <mergeCell ref="Y27:AA27"/>
    <mergeCell ref="S27:U27"/>
    <mergeCell ref="B26:F26"/>
    <mergeCell ref="G26:I26"/>
    <mergeCell ref="V21:X23"/>
    <mergeCell ref="Y21:AA23"/>
    <mergeCell ref="S21:U23"/>
    <mergeCell ref="J21:L23"/>
    <mergeCell ref="P25:R25"/>
    <mergeCell ref="S25:U25"/>
    <mergeCell ref="V25:X25"/>
    <mergeCell ref="Y25:AA25"/>
    <mergeCell ref="B21:F23"/>
    <mergeCell ref="J25:L25"/>
    <mergeCell ref="M25:O25"/>
    <mergeCell ref="J26:L26"/>
    <mergeCell ref="M26:O26"/>
    <mergeCell ref="P26:R26"/>
    <mergeCell ref="Y26:AA26"/>
    <mergeCell ref="B24:F24"/>
    <mergeCell ref="G24:I24"/>
    <mergeCell ref="J24:L24"/>
    <mergeCell ref="M24:O24"/>
    <mergeCell ref="P24:R24"/>
    <mergeCell ref="S24:U24"/>
    <mergeCell ref="V24:X24"/>
    <mergeCell ref="O36:T36"/>
    <mergeCell ref="T328:W328"/>
    <mergeCell ref="N326:S326"/>
    <mergeCell ref="D322:G322"/>
    <mergeCell ref="D331:G331"/>
    <mergeCell ref="K14:M14"/>
    <mergeCell ref="K15:M15"/>
    <mergeCell ref="I30:N31"/>
    <mergeCell ref="O32:T32"/>
    <mergeCell ref="I32:N32"/>
    <mergeCell ref="H13:J13"/>
    <mergeCell ref="H14:J14"/>
    <mergeCell ref="H15:J15"/>
    <mergeCell ref="I36:N36"/>
    <mergeCell ref="C325:M325"/>
    <mergeCell ref="D30:H31"/>
    <mergeCell ref="B32:C32"/>
    <mergeCell ref="B36:C36"/>
    <mergeCell ref="D36:H36"/>
    <mergeCell ref="D321:G321"/>
    <mergeCell ref="B30:C31"/>
    <mergeCell ref="D320:G320"/>
    <mergeCell ref="U36:W36"/>
    <mergeCell ref="O30:T31"/>
    <mergeCell ref="S26:U26"/>
    <mergeCell ref="V26:X26"/>
    <mergeCell ref="P40:R41"/>
    <mergeCell ref="S40:AA40"/>
    <mergeCell ref="J41:K42"/>
    <mergeCell ref="L41:M41"/>
    <mergeCell ref="N41:O41"/>
    <mergeCell ref="S41:W42"/>
    <mergeCell ref="P262:R262"/>
    <mergeCell ref="S262:W263"/>
    <mergeCell ref="J263:K263"/>
    <mergeCell ref="L263:M263"/>
    <mergeCell ref="N263:O263"/>
    <mergeCell ref="P263:R263"/>
    <mergeCell ref="X192:AA192"/>
    <mergeCell ref="J193:K193"/>
    <mergeCell ref="L193:M193"/>
    <mergeCell ref="N193:O193"/>
    <mergeCell ref="P193:R193"/>
    <mergeCell ref="X193:AA193"/>
    <mergeCell ref="C192:I193"/>
    <mergeCell ref="J192:K192"/>
    <mergeCell ref="L192:M192"/>
    <mergeCell ref="N192:O192"/>
    <mergeCell ref="P192:R192"/>
    <mergeCell ref="S192:W193"/>
    <mergeCell ref="C198:I199"/>
    <mergeCell ref="J198:K198"/>
    <mergeCell ref="L198:M198"/>
    <mergeCell ref="N198:O198"/>
    <mergeCell ref="P198:R198"/>
    <mergeCell ref="S198:W199"/>
    <mergeCell ref="X198:AA198"/>
    <mergeCell ref="J199:K199"/>
    <mergeCell ref="L199:M199"/>
    <mergeCell ref="N199:O199"/>
    <mergeCell ref="P199:R199"/>
    <mergeCell ref="X199:AA199"/>
    <mergeCell ref="C200:I201"/>
    <mergeCell ref="J200:K200"/>
    <mergeCell ref="N47:O47"/>
    <mergeCell ref="P47:R47"/>
    <mergeCell ref="S47:W48"/>
    <mergeCell ref="X298:AA298"/>
    <mergeCell ref="X264:AA264"/>
    <mergeCell ref="J265:K265"/>
    <mergeCell ref="L265:M265"/>
    <mergeCell ref="N265:O265"/>
    <mergeCell ref="P265:R265"/>
    <mergeCell ref="X265:AA265"/>
    <mergeCell ref="S266:W267"/>
    <mergeCell ref="J267:K267"/>
    <mergeCell ref="L267:M267"/>
    <mergeCell ref="C264:I265"/>
    <mergeCell ref="J264:K264"/>
    <mergeCell ref="L264:M264"/>
    <mergeCell ref="N264:O264"/>
    <mergeCell ref="P264:R264"/>
    <mergeCell ref="S264:W265"/>
    <mergeCell ref="C262:I263"/>
    <mergeCell ref="J262:K262"/>
    <mergeCell ref="L262:M262"/>
    <mergeCell ref="N262:O262"/>
    <mergeCell ref="L119:M119"/>
    <mergeCell ref="N119:O119"/>
    <mergeCell ref="P119:R119"/>
    <mergeCell ref="X119:AA119"/>
    <mergeCell ref="C144:I145"/>
    <mergeCell ref="J144:K144"/>
    <mergeCell ref="L144:M144"/>
    <mergeCell ref="N144:O144"/>
    <mergeCell ref="P144:R144"/>
    <mergeCell ref="X49:AA49"/>
    <mergeCell ref="J50:K50"/>
    <mergeCell ref="L50:M50"/>
    <mergeCell ref="N50:O50"/>
    <mergeCell ref="P50:R50"/>
    <mergeCell ref="X50:AA50"/>
    <mergeCell ref="C49:I50"/>
    <mergeCell ref="J49:K49"/>
    <mergeCell ref="L49:M49"/>
    <mergeCell ref="N49:O49"/>
    <mergeCell ref="P49:R49"/>
    <mergeCell ref="S49:W50"/>
    <mergeCell ref="C53:I54"/>
    <mergeCell ref="J53:K53"/>
    <mergeCell ref="L53:M53"/>
    <mergeCell ref="N53:O53"/>
    <mergeCell ref="P53:R53"/>
    <mergeCell ref="S53:W54"/>
    <mergeCell ref="X53:AA53"/>
    <mergeCell ref="J54:K54"/>
    <mergeCell ref="L54:M54"/>
    <mergeCell ref="N54:O54"/>
    <mergeCell ref="P54:R54"/>
    <mergeCell ref="X54:AA54"/>
    <mergeCell ref="L218:M218"/>
    <mergeCell ref="N218:O218"/>
    <mergeCell ref="P218:R218"/>
    <mergeCell ref="S218:W219"/>
    <mergeCell ref="X144:AA144"/>
    <mergeCell ref="J145:K145"/>
    <mergeCell ref="L145:M145"/>
    <mergeCell ref="N145:O145"/>
    <mergeCell ref="P145:R145"/>
    <mergeCell ref="X145:AA145"/>
    <mergeCell ref="C148:I149"/>
    <mergeCell ref="J148:K148"/>
    <mergeCell ref="L148:M148"/>
    <mergeCell ref="N148:O148"/>
    <mergeCell ref="P148:R148"/>
    <mergeCell ref="S148:W149"/>
    <mergeCell ref="X148:AA148"/>
    <mergeCell ref="J149:K149"/>
    <mergeCell ref="L149:M149"/>
    <mergeCell ref="N149:O149"/>
    <mergeCell ref="P149:R149"/>
    <mergeCell ref="X149:AA149"/>
    <mergeCell ref="C150:I151"/>
    <mergeCell ref="J150:K150"/>
    <mergeCell ref="L150:M150"/>
    <mergeCell ref="N150:O150"/>
    <mergeCell ref="P150:R150"/>
    <mergeCell ref="S150:W151"/>
    <mergeCell ref="X150:AA150"/>
    <mergeCell ref="J151:K151"/>
    <mergeCell ref="L151:M151"/>
    <mergeCell ref="N151:O151"/>
  </mergeCells>
  <phoneticPr fontId="2"/>
  <printOptions horizontalCentered="1"/>
  <pageMargins left="0.59055118110236227" right="0.59055118110236227" top="0.86614173228346458" bottom="0.78740157480314965" header="0.51181102362204722" footer="0.39370078740157483"/>
  <pageSetup paperSize="9" scale="94" firstPageNumber="4" fitToHeight="0" orientation="portrait" cellComments="asDisplayed" r:id="rId2"/>
  <headerFooter alignWithMargins="0">
    <oddHeader>&amp;R&amp;10
&amp;A</oddHeader>
  </headerFooter>
  <rowBreaks count="8" manualBreakCount="8">
    <brk id="36" max="16383" man="1"/>
    <brk id="97" max="26" man="1"/>
    <brk id="108" max="26" man="1"/>
    <brk id="166" max="26" man="1"/>
    <brk id="180" max="26" man="1"/>
    <brk id="240" max="26" man="1"/>
    <brk id="252" max="26" man="1"/>
    <brk id="315" max="2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92D050"/>
    <pageSetUpPr fitToPage="1"/>
  </sheetPr>
  <dimension ref="A1:AX123"/>
  <sheetViews>
    <sheetView view="pageBreakPreview" topLeftCell="A71" zoomScaleNormal="100" zoomScaleSheetLayoutView="100" zoomScalePageLayoutView="80" workbookViewId="0">
      <selection activeCell="F2" sqref="F2"/>
    </sheetView>
  </sheetViews>
  <sheetFormatPr defaultColWidth="3.109375" defaultRowHeight="9" customHeight="1" x14ac:dyDescent="0.2"/>
  <cols>
    <col min="1" max="26" width="3.44140625" style="1" customWidth="1"/>
    <col min="27" max="27" width="5.77734375" style="1" customWidth="1"/>
    <col min="28" max="28" width="3.44140625" style="1" customWidth="1"/>
    <col min="29" max="16384" width="3.109375" style="1"/>
  </cols>
  <sheetData>
    <row r="1" spans="1:50" s="68" customFormat="1" ht="22.5" customHeight="1" x14ac:dyDescent="0.2">
      <c r="A1" s="156">
        <f>+O8</f>
        <v>0</v>
      </c>
      <c r="B1" s="156">
        <f>+X19</f>
        <v>0</v>
      </c>
      <c r="C1" s="156">
        <f>+Z19</f>
        <v>0</v>
      </c>
      <c r="D1" s="156">
        <f>+O23</f>
        <v>0</v>
      </c>
      <c r="E1" s="156">
        <f>+R45</f>
        <v>0</v>
      </c>
      <c r="F1" s="156">
        <f>+N69</f>
        <v>0</v>
      </c>
      <c r="G1" s="156">
        <f>+Q69</f>
        <v>0</v>
      </c>
      <c r="H1" s="122"/>
      <c r="K1" s="122"/>
      <c r="L1" s="122"/>
      <c r="N1" s="122"/>
      <c r="O1" s="122"/>
      <c r="P1" s="122"/>
      <c r="Q1" s="122"/>
      <c r="R1" s="122"/>
      <c r="S1" s="122"/>
      <c r="T1" s="122"/>
      <c r="W1" s="84"/>
      <c r="X1" s="84"/>
      <c r="Z1" s="84"/>
      <c r="AA1" s="84"/>
      <c r="AB1" s="84"/>
      <c r="AC1" s="84"/>
      <c r="AD1" s="84"/>
      <c r="AE1" s="84"/>
      <c r="AF1" s="84"/>
      <c r="AG1" s="85"/>
      <c r="AH1" s="72"/>
      <c r="AI1" s="72"/>
      <c r="AJ1" s="72"/>
      <c r="AK1" s="75"/>
      <c r="AL1" s="72"/>
      <c r="AM1" s="73"/>
      <c r="AN1" s="73"/>
      <c r="AO1" s="73"/>
      <c r="AP1" s="73"/>
      <c r="AQ1" s="73"/>
      <c r="AR1" s="73"/>
      <c r="AS1" s="75"/>
      <c r="AT1" s="75"/>
      <c r="AU1" s="75"/>
      <c r="AV1" s="75"/>
      <c r="AW1" s="75"/>
      <c r="AX1" s="75"/>
    </row>
    <row r="2" spans="1:50" s="74" customFormat="1" ht="23.25" customHeight="1" x14ac:dyDescent="0.2">
      <c r="A2" s="74" t="s">
        <v>185</v>
      </c>
      <c r="B2" s="74" t="s">
        <v>310</v>
      </c>
      <c r="C2" s="74" t="s">
        <v>311</v>
      </c>
      <c r="D2" s="74" t="s">
        <v>312</v>
      </c>
      <c r="E2" s="74" t="s">
        <v>636</v>
      </c>
      <c r="F2" s="74" t="s">
        <v>313</v>
      </c>
      <c r="G2" s="74" t="s">
        <v>314</v>
      </c>
    </row>
    <row r="3" spans="1:50" s="74" customFormat="1" ht="23.25" customHeight="1" x14ac:dyDescent="0.2">
      <c r="A3" s="89" t="s">
        <v>168</v>
      </c>
    </row>
    <row r="4" spans="1:50" ht="22.5" customHeight="1" x14ac:dyDescent="0.2">
      <c r="A4" s="124" t="s">
        <v>589</v>
      </c>
      <c r="B4" s="126"/>
      <c r="C4" s="126"/>
      <c r="D4" s="126"/>
      <c r="E4" s="126"/>
      <c r="F4" s="126"/>
      <c r="G4" s="177"/>
      <c r="H4" s="125"/>
      <c r="I4" s="125"/>
      <c r="J4" s="125"/>
    </row>
    <row r="5" spans="1:50" ht="13.5" customHeight="1" x14ac:dyDescent="0.2">
      <c r="A5" s="37"/>
      <c r="B5" s="33"/>
      <c r="C5" s="33"/>
      <c r="D5" s="33"/>
      <c r="E5" s="33"/>
      <c r="F5" s="33"/>
      <c r="G5" s="38"/>
    </row>
    <row r="6" spans="1:50" customFormat="1" ht="21" customHeight="1" x14ac:dyDescent="0.2">
      <c r="B6" s="43" t="s">
        <v>590</v>
      </c>
      <c r="L6" s="45"/>
      <c r="M6" s="45"/>
      <c r="N6" s="45"/>
      <c r="P6" s="45"/>
      <c r="Q6" s="45"/>
      <c r="R6" s="45"/>
    </row>
    <row r="7" spans="1:50" customFormat="1" ht="15" customHeight="1" x14ac:dyDescent="0.2">
      <c r="B7" s="239" t="s">
        <v>185</v>
      </c>
      <c r="C7" s="240"/>
      <c r="D7" s="240"/>
      <c r="E7" s="241"/>
      <c r="F7" s="638" t="s">
        <v>532</v>
      </c>
      <c r="G7" s="639"/>
      <c r="H7" s="640"/>
      <c r="I7" s="638" t="s">
        <v>546</v>
      </c>
      <c r="J7" s="639"/>
      <c r="K7" s="640"/>
      <c r="L7" s="638" t="s">
        <v>627</v>
      </c>
      <c r="M7" s="639"/>
      <c r="N7" s="640"/>
      <c r="O7" s="638" t="s">
        <v>395</v>
      </c>
      <c r="P7" s="639"/>
      <c r="Q7" s="640"/>
      <c r="U7" s="44"/>
    </row>
    <row r="8" spans="1:50" customFormat="1" ht="15" customHeight="1" x14ac:dyDescent="0.2">
      <c r="B8" s="405"/>
      <c r="C8" s="406"/>
      <c r="D8" s="406"/>
      <c r="E8" s="407"/>
      <c r="F8" s="741"/>
      <c r="G8" s="742"/>
      <c r="H8" s="743"/>
      <c r="I8" s="741"/>
      <c r="J8" s="742"/>
      <c r="K8" s="743"/>
      <c r="L8" s="741"/>
      <c r="M8" s="742"/>
      <c r="N8" s="743"/>
      <c r="O8" s="744">
        <f>IFERROR(AVERAGE(F8,I8,L8*12/9),"")</f>
        <v>0</v>
      </c>
      <c r="P8" s="745"/>
      <c r="Q8" s="746"/>
      <c r="U8" s="61" t="s">
        <v>56</v>
      </c>
    </row>
    <row r="9" spans="1:50" s="90" customFormat="1" ht="15" customHeight="1" x14ac:dyDescent="0.2">
      <c r="B9" s="675" t="s">
        <v>226</v>
      </c>
      <c r="C9" s="675"/>
      <c r="D9" s="675" t="s">
        <v>47</v>
      </c>
      <c r="E9" s="675"/>
      <c r="F9" s="675" t="s">
        <v>0</v>
      </c>
      <c r="G9" s="675"/>
      <c r="H9" s="248" t="s">
        <v>183</v>
      </c>
      <c r="I9" s="249"/>
      <c r="J9" s="419"/>
      <c r="K9" s="248" t="s">
        <v>184</v>
      </c>
      <c r="L9" s="249"/>
      <c r="M9" s="419"/>
      <c r="N9" s="248" t="s">
        <v>48</v>
      </c>
      <c r="O9" s="249"/>
      <c r="P9" s="249"/>
      <c r="Q9" s="249"/>
      <c r="R9" s="249"/>
      <c r="S9" s="249"/>
      <c r="T9" s="419"/>
      <c r="U9" s="248" t="s">
        <v>95</v>
      </c>
      <c r="V9" s="249"/>
      <c r="W9" s="419"/>
      <c r="X9" s="248" t="s">
        <v>1</v>
      </c>
      <c r="Y9" s="419"/>
      <c r="Z9" s="248" t="s">
        <v>2</v>
      </c>
      <c r="AA9" s="419"/>
    </row>
    <row r="10" spans="1:50" customFormat="1" ht="30.75" customHeight="1" x14ac:dyDescent="0.2">
      <c r="B10" s="632" t="s">
        <v>532</v>
      </c>
      <c r="C10" s="634"/>
      <c r="D10" s="662"/>
      <c r="E10" s="662"/>
      <c r="F10" s="662"/>
      <c r="G10" s="662"/>
      <c r="H10" s="718"/>
      <c r="I10" s="719"/>
      <c r="J10" s="720"/>
      <c r="K10" s="718"/>
      <c r="L10" s="719"/>
      <c r="M10" s="720"/>
      <c r="N10" s="676"/>
      <c r="O10" s="677"/>
      <c r="P10" s="677"/>
      <c r="Q10" s="677"/>
      <c r="R10" s="677"/>
      <c r="S10" s="677"/>
      <c r="T10" s="678"/>
      <c r="U10" s="676"/>
      <c r="V10" s="677"/>
      <c r="W10" s="678"/>
      <c r="X10" s="657"/>
      <c r="Y10" s="658"/>
      <c r="Z10" s="657"/>
      <c r="AA10" s="658"/>
    </row>
    <row r="11" spans="1:50" customFormat="1" ht="30.75" customHeight="1" x14ac:dyDescent="0.2">
      <c r="B11" s="635"/>
      <c r="C11" s="637"/>
      <c r="D11" s="662"/>
      <c r="E11" s="662"/>
      <c r="F11" s="662"/>
      <c r="G11" s="662"/>
      <c r="H11" s="718"/>
      <c r="I11" s="719"/>
      <c r="J11" s="720"/>
      <c r="K11" s="718"/>
      <c r="L11" s="719"/>
      <c r="M11" s="720"/>
      <c r="N11" s="676"/>
      <c r="O11" s="677"/>
      <c r="P11" s="677"/>
      <c r="Q11" s="677"/>
      <c r="R11" s="677"/>
      <c r="S11" s="677"/>
      <c r="T11" s="678"/>
      <c r="U11" s="676"/>
      <c r="V11" s="677"/>
      <c r="W11" s="678"/>
      <c r="X11" s="657"/>
      <c r="Y11" s="658"/>
      <c r="Z11" s="657"/>
      <c r="AA11" s="658"/>
    </row>
    <row r="12" spans="1:50" customFormat="1" ht="15" customHeight="1" x14ac:dyDescent="0.2">
      <c r="B12" s="256" t="s">
        <v>16</v>
      </c>
      <c r="C12" s="257"/>
      <c r="D12" s="257"/>
      <c r="E12" s="257"/>
      <c r="F12" s="257"/>
      <c r="G12" s="257"/>
      <c r="H12" s="257"/>
      <c r="I12" s="257"/>
      <c r="J12" s="257"/>
      <c r="K12" s="257"/>
      <c r="L12" s="257"/>
      <c r="M12" s="257"/>
      <c r="N12" s="257"/>
      <c r="O12" s="257"/>
      <c r="P12" s="257"/>
      <c r="Q12" s="257"/>
      <c r="R12" s="257"/>
      <c r="S12" s="257"/>
      <c r="T12" s="257"/>
      <c r="U12" s="257"/>
      <c r="V12" s="257"/>
      <c r="W12" s="258"/>
      <c r="X12" s="671">
        <f>SUM(X10:Y11)</f>
        <v>0</v>
      </c>
      <c r="Y12" s="672"/>
      <c r="Z12" s="671">
        <f>SUM(Z10:AA11)</f>
        <v>0</v>
      </c>
      <c r="AA12" s="672"/>
    </row>
    <row r="13" spans="1:50" customFormat="1" ht="30.75" customHeight="1" x14ac:dyDescent="0.2">
      <c r="B13" s="632" t="s">
        <v>537</v>
      </c>
      <c r="C13" s="634"/>
      <c r="D13" s="662"/>
      <c r="E13" s="662"/>
      <c r="F13" s="662"/>
      <c r="G13" s="662"/>
      <c r="H13" s="718"/>
      <c r="I13" s="719"/>
      <c r="J13" s="720"/>
      <c r="K13" s="718"/>
      <c r="L13" s="719"/>
      <c r="M13" s="720"/>
      <c r="N13" s="676"/>
      <c r="O13" s="677"/>
      <c r="P13" s="677"/>
      <c r="Q13" s="677"/>
      <c r="R13" s="677"/>
      <c r="S13" s="677"/>
      <c r="T13" s="678"/>
      <c r="U13" s="676"/>
      <c r="V13" s="677"/>
      <c r="W13" s="678"/>
      <c r="X13" s="657"/>
      <c r="Y13" s="658"/>
      <c r="Z13" s="657"/>
      <c r="AA13" s="658"/>
    </row>
    <row r="14" spans="1:50" customFormat="1" ht="30.75" customHeight="1" x14ac:dyDescent="0.2">
      <c r="B14" s="635"/>
      <c r="C14" s="637"/>
      <c r="D14" s="662"/>
      <c r="E14" s="662"/>
      <c r="F14" s="662"/>
      <c r="G14" s="662"/>
      <c r="H14" s="718"/>
      <c r="I14" s="719"/>
      <c r="J14" s="720"/>
      <c r="K14" s="718"/>
      <c r="L14" s="719"/>
      <c r="M14" s="720"/>
      <c r="N14" s="676"/>
      <c r="O14" s="677"/>
      <c r="P14" s="677"/>
      <c r="Q14" s="677"/>
      <c r="R14" s="677"/>
      <c r="S14" s="677"/>
      <c r="T14" s="678"/>
      <c r="U14" s="676"/>
      <c r="V14" s="677"/>
      <c r="W14" s="678"/>
      <c r="X14" s="657"/>
      <c r="Y14" s="658"/>
      <c r="Z14" s="657"/>
      <c r="AA14" s="658"/>
    </row>
    <row r="15" spans="1:50" customFormat="1" ht="15" customHeight="1" x14ac:dyDescent="0.2">
      <c r="B15" s="256" t="s">
        <v>16</v>
      </c>
      <c r="C15" s="257"/>
      <c r="D15" s="257"/>
      <c r="E15" s="257"/>
      <c r="F15" s="257"/>
      <c r="G15" s="257"/>
      <c r="H15" s="257"/>
      <c r="I15" s="257"/>
      <c r="J15" s="257"/>
      <c r="K15" s="257"/>
      <c r="L15" s="257"/>
      <c r="M15" s="257"/>
      <c r="N15" s="257"/>
      <c r="O15" s="257"/>
      <c r="P15" s="257"/>
      <c r="Q15" s="257"/>
      <c r="R15" s="257"/>
      <c r="S15" s="257"/>
      <c r="T15" s="257"/>
      <c r="U15" s="257"/>
      <c r="V15" s="257"/>
      <c r="W15" s="258"/>
      <c r="X15" s="671">
        <f>SUM(X13:Y14)</f>
        <v>0</v>
      </c>
      <c r="Y15" s="672"/>
      <c r="Z15" s="671">
        <f>SUM(Z13:AA14)</f>
        <v>0</v>
      </c>
      <c r="AA15" s="672"/>
    </row>
    <row r="16" spans="1:50" customFormat="1" ht="30.75" customHeight="1" x14ac:dyDescent="0.2">
      <c r="B16" s="632" t="s">
        <v>609</v>
      </c>
      <c r="C16" s="634"/>
      <c r="D16" s="374"/>
      <c r="E16" s="374"/>
      <c r="F16" s="753"/>
      <c r="G16" s="753"/>
      <c r="H16" s="663"/>
      <c r="I16" s="664"/>
      <c r="J16" s="665"/>
      <c r="K16" s="663"/>
      <c r="L16" s="664"/>
      <c r="M16" s="665"/>
      <c r="N16" s="693"/>
      <c r="O16" s="694"/>
      <c r="P16" s="694"/>
      <c r="Q16" s="694"/>
      <c r="R16" s="694"/>
      <c r="S16" s="694"/>
      <c r="T16" s="695"/>
      <c r="U16" s="693"/>
      <c r="V16" s="694"/>
      <c r="W16" s="695"/>
      <c r="X16" s="673"/>
      <c r="Y16" s="674"/>
      <c r="Z16" s="673"/>
      <c r="AA16" s="674"/>
    </row>
    <row r="17" spans="1:27" customFormat="1" ht="30.75" customHeight="1" x14ac:dyDescent="0.2">
      <c r="B17" s="635"/>
      <c r="C17" s="637"/>
      <c r="D17" s="357"/>
      <c r="E17" s="357"/>
      <c r="F17" s="357"/>
      <c r="G17" s="357"/>
      <c r="H17" s="663"/>
      <c r="I17" s="664"/>
      <c r="J17" s="665"/>
      <c r="K17" s="663"/>
      <c r="L17" s="664"/>
      <c r="M17" s="665"/>
      <c r="N17" s="693"/>
      <c r="O17" s="694"/>
      <c r="P17" s="694"/>
      <c r="Q17" s="694"/>
      <c r="R17" s="694"/>
      <c r="S17" s="694"/>
      <c r="T17" s="695"/>
      <c r="U17" s="693"/>
      <c r="V17" s="694"/>
      <c r="W17" s="695"/>
      <c r="X17" s="673"/>
      <c r="Y17" s="674"/>
      <c r="Z17" s="673"/>
      <c r="AA17" s="674"/>
    </row>
    <row r="18" spans="1:27" customFormat="1" ht="15" customHeight="1" x14ac:dyDescent="0.2">
      <c r="B18" s="256" t="s">
        <v>16</v>
      </c>
      <c r="C18" s="257"/>
      <c r="D18" s="257"/>
      <c r="E18" s="257"/>
      <c r="F18" s="257"/>
      <c r="G18" s="257"/>
      <c r="H18" s="257"/>
      <c r="I18" s="257"/>
      <c r="J18" s="257"/>
      <c r="K18" s="257"/>
      <c r="L18" s="257"/>
      <c r="M18" s="257"/>
      <c r="N18" s="257"/>
      <c r="O18" s="257"/>
      <c r="P18" s="257"/>
      <c r="Q18" s="257"/>
      <c r="R18" s="257"/>
      <c r="S18" s="257"/>
      <c r="T18" s="257"/>
      <c r="U18" s="257"/>
      <c r="V18" s="257"/>
      <c r="W18" s="258"/>
      <c r="X18" s="671">
        <f>SUM(X16:Y17)</f>
        <v>0</v>
      </c>
      <c r="Y18" s="672"/>
      <c r="Z18" s="671">
        <f>SUM(Z16:AA17)</f>
        <v>0</v>
      </c>
      <c r="AA18" s="672"/>
    </row>
    <row r="19" spans="1:27" customFormat="1" ht="15" customHeight="1" x14ac:dyDescent="0.2">
      <c r="B19" s="256" t="s">
        <v>437</v>
      </c>
      <c r="C19" s="257"/>
      <c r="D19" s="257"/>
      <c r="E19" s="257"/>
      <c r="F19" s="257"/>
      <c r="G19" s="257"/>
      <c r="H19" s="257"/>
      <c r="I19" s="257"/>
      <c r="J19" s="257"/>
      <c r="K19" s="257"/>
      <c r="L19" s="257"/>
      <c r="M19" s="257"/>
      <c r="N19" s="257"/>
      <c r="O19" s="257"/>
      <c r="P19" s="257"/>
      <c r="Q19" s="257"/>
      <c r="R19" s="257"/>
      <c r="S19" s="257"/>
      <c r="T19" s="257"/>
      <c r="U19" s="257"/>
      <c r="V19" s="257"/>
      <c r="W19" s="258"/>
      <c r="X19" s="751">
        <f>IFERROR(AVERAGE(X12,X15,X18*12/9),"")</f>
        <v>0</v>
      </c>
      <c r="Y19" s="752"/>
      <c r="Z19" s="749">
        <f>IFERROR(AVERAGE(Z12,Z15,Z18*12/9),"")</f>
        <v>0</v>
      </c>
      <c r="AA19" s="750"/>
    </row>
    <row r="20" spans="1:27" customFormat="1" ht="15" customHeight="1" x14ac:dyDescent="0.2">
      <c r="A20" s="60"/>
      <c r="B20" s="38"/>
      <c r="C20" s="38"/>
      <c r="D20" s="38"/>
      <c r="E20" s="38"/>
      <c r="F20" s="38"/>
      <c r="G20" s="38"/>
    </row>
    <row r="21" spans="1:27" customFormat="1" ht="21" customHeight="1" x14ac:dyDescent="0.2">
      <c r="B21" s="43" t="s">
        <v>591</v>
      </c>
      <c r="O21" s="45"/>
      <c r="P21" s="45"/>
      <c r="Q21" s="45"/>
    </row>
    <row r="22" spans="1:27" customFormat="1" ht="15" customHeight="1" x14ac:dyDescent="0.2">
      <c r="B22" s="239" t="s">
        <v>115</v>
      </c>
      <c r="C22" s="240"/>
      <c r="D22" s="240"/>
      <c r="E22" s="241"/>
      <c r="F22" s="638" t="s">
        <v>532</v>
      </c>
      <c r="G22" s="639"/>
      <c r="H22" s="640"/>
      <c r="I22" s="638" t="s">
        <v>546</v>
      </c>
      <c r="J22" s="639"/>
      <c r="K22" s="640"/>
      <c r="L22" s="638" t="s">
        <v>627</v>
      </c>
      <c r="M22" s="639"/>
      <c r="N22" s="640"/>
      <c r="O22" s="638" t="s">
        <v>395</v>
      </c>
      <c r="P22" s="639"/>
      <c r="Q22" s="640"/>
      <c r="U22" s="44"/>
    </row>
    <row r="23" spans="1:27" customFormat="1" ht="15" customHeight="1" x14ac:dyDescent="0.2">
      <c r="B23" s="405"/>
      <c r="C23" s="406"/>
      <c r="D23" s="406"/>
      <c r="E23" s="407"/>
      <c r="F23" s="741"/>
      <c r="G23" s="742"/>
      <c r="H23" s="743"/>
      <c r="I23" s="741"/>
      <c r="J23" s="742"/>
      <c r="K23" s="743"/>
      <c r="L23" s="741"/>
      <c r="M23" s="742"/>
      <c r="N23" s="743"/>
      <c r="O23" s="744">
        <f>IFERROR(AVERAGE(F23,I23,L23*12/9),"")</f>
        <v>0</v>
      </c>
      <c r="P23" s="745"/>
      <c r="Q23" s="746"/>
      <c r="U23" s="44"/>
    </row>
    <row r="24" spans="1:27" customFormat="1" ht="15" customHeight="1" x14ac:dyDescent="0.2">
      <c r="A24" s="60"/>
      <c r="B24" s="638" t="s">
        <v>226</v>
      </c>
      <c r="C24" s="640"/>
      <c r="D24" s="721" t="s">
        <v>438</v>
      </c>
      <c r="E24" s="722"/>
      <c r="F24" s="688" t="s">
        <v>186</v>
      </c>
      <c r="G24" s="688"/>
      <c r="H24" s="688"/>
      <c r="I24" s="688" t="s">
        <v>187</v>
      </c>
      <c r="J24" s="688"/>
      <c r="K24" s="688"/>
      <c r="L24" s="256" t="s">
        <v>45</v>
      </c>
      <c r="M24" s="257"/>
      <c r="N24" s="257"/>
      <c r="O24" s="257"/>
      <c r="P24" s="257"/>
      <c r="Q24" s="257"/>
      <c r="R24" s="257"/>
      <c r="S24" s="257"/>
      <c r="T24" s="257"/>
      <c r="U24" s="257"/>
      <c r="V24" s="258"/>
      <c r="W24" s="256" t="s">
        <v>30</v>
      </c>
      <c r="X24" s="257"/>
      <c r="Y24" s="257"/>
      <c r="Z24" s="257"/>
      <c r="AA24" s="258"/>
    </row>
    <row r="25" spans="1:27" customFormat="1" ht="24" customHeight="1" x14ac:dyDescent="0.2">
      <c r="A25" s="60"/>
      <c r="B25" s="679" t="s">
        <v>532</v>
      </c>
      <c r="C25" s="680"/>
      <c r="D25" s="686"/>
      <c r="E25" s="687"/>
      <c r="F25" s="666"/>
      <c r="G25" s="666"/>
      <c r="H25" s="666"/>
      <c r="I25" s="666"/>
      <c r="J25" s="666"/>
      <c r="K25" s="666"/>
      <c r="L25" s="666"/>
      <c r="M25" s="666"/>
      <c r="N25" s="666"/>
      <c r="O25" s="666"/>
      <c r="P25" s="666"/>
      <c r="Q25" s="666"/>
      <c r="R25" s="666"/>
      <c r="S25" s="666"/>
      <c r="T25" s="666"/>
      <c r="U25" s="666"/>
      <c r="V25" s="666"/>
      <c r="W25" s="696"/>
      <c r="X25" s="696"/>
      <c r="Y25" s="696"/>
      <c r="Z25" s="696"/>
      <c r="AA25" s="696"/>
    </row>
    <row r="26" spans="1:27" customFormat="1" ht="24" customHeight="1" x14ac:dyDescent="0.2">
      <c r="A26" s="60"/>
      <c r="B26" s="681"/>
      <c r="C26" s="682"/>
      <c r="D26" s="686"/>
      <c r="E26" s="687"/>
      <c r="F26" s="666"/>
      <c r="G26" s="666"/>
      <c r="H26" s="666"/>
      <c r="I26" s="666"/>
      <c r="J26" s="666"/>
      <c r="K26" s="666"/>
      <c r="L26" s="666"/>
      <c r="M26" s="666"/>
      <c r="N26" s="666"/>
      <c r="O26" s="666"/>
      <c r="P26" s="666"/>
      <c r="Q26" s="666"/>
      <c r="R26" s="666"/>
      <c r="S26" s="666"/>
      <c r="T26" s="666"/>
      <c r="U26" s="666"/>
      <c r="V26" s="666"/>
      <c r="W26" s="696"/>
      <c r="X26" s="696"/>
      <c r="Y26" s="696"/>
      <c r="Z26" s="696"/>
      <c r="AA26" s="696"/>
    </row>
    <row r="27" spans="1:27" customFormat="1" ht="24" customHeight="1" x14ac:dyDescent="0.2">
      <c r="A27" s="60"/>
      <c r="B27" s="679" t="s">
        <v>537</v>
      </c>
      <c r="C27" s="680"/>
      <c r="D27" s="697"/>
      <c r="E27" s="699"/>
      <c r="F27" s="666"/>
      <c r="G27" s="666"/>
      <c r="H27" s="666"/>
      <c r="I27" s="666"/>
      <c r="J27" s="666"/>
      <c r="K27" s="666"/>
      <c r="L27" s="666"/>
      <c r="M27" s="666"/>
      <c r="N27" s="666"/>
      <c r="O27" s="666"/>
      <c r="P27" s="666"/>
      <c r="Q27" s="666"/>
      <c r="R27" s="666"/>
      <c r="S27" s="666"/>
      <c r="T27" s="666"/>
      <c r="U27" s="666"/>
      <c r="V27" s="666"/>
      <c r="W27" s="696"/>
      <c r="X27" s="696"/>
      <c r="Y27" s="696"/>
      <c r="Z27" s="696"/>
      <c r="AA27" s="696"/>
    </row>
    <row r="28" spans="1:27" customFormat="1" ht="24" customHeight="1" x14ac:dyDescent="0.2">
      <c r="A28" s="60"/>
      <c r="B28" s="681"/>
      <c r="C28" s="682"/>
      <c r="D28" s="697"/>
      <c r="E28" s="699"/>
      <c r="F28" s="666"/>
      <c r="G28" s="666"/>
      <c r="H28" s="666"/>
      <c r="I28" s="666"/>
      <c r="J28" s="666"/>
      <c r="K28" s="666"/>
      <c r="L28" s="666"/>
      <c r="M28" s="666"/>
      <c r="N28" s="666"/>
      <c r="O28" s="666"/>
      <c r="P28" s="666"/>
      <c r="Q28" s="666"/>
      <c r="R28" s="666"/>
      <c r="S28" s="666"/>
      <c r="T28" s="666"/>
      <c r="U28" s="666"/>
      <c r="V28" s="666"/>
      <c r="W28" s="696"/>
      <c r="X28" s="696"/>
      <c r="Y28" s="696"/>
      <c r="Z28" s="696"/>
      <c r="AA28" s="696"/>
    </row>
    <row r="29" spans="1:27" customFormat="1" ht="24" customHeight="1" x14ac:dyDescent="0.2">
      <c r="A29" s="60"/>
      <c r="B29" s="679" t="s">
        <v>609</v>
      </c>
      <c r="C29" s="680"/>
      <c r="D29" s="697"/>
      <c r="E29" s="699"/>
      <c r="F29" s="666"/>
      <c r="G29" s="666"/>
      <c r="H29" s="666"/>
      <c r="I29" s="666"/>
      <c r="J29" s="666"/>
      <c r="K29" s="666"/>
      <c r="L29" s="666"/>
      <c r="M29" s="666"/>
      <c r="N29" s="666"/>
      <c r="O29" s="666"/>
      <c r="P29" s="666"/>
      <c r="Q29" s="666"/>
      <c r="R29" s="666"/>
      <c r="S29" s="666"/>
      <c r="T29" s="666"/>
      <c r="U29" s="666"/>
      <c r="V29" s="666"/>
      <c r="W29" s="696"/>
      <c r="X29" s="696"/>
      <c r="Y29" s="696"/>
      <c r="Z29" s="696"/>
      <c r="AA29" s="696"/>
    </row>
    <row r="30" spans="1:27" customFormat="1" ht="24" customHeight="1" x14ac:dyDescent="0.2">
      <c r="A30" s="60"/>
      <c r="B30" s="681"/>
      <c r="C30" s="682"/>
      <c r="D30" s="697"/>
      <c r="E30" s="699"/>
      <c r="F30" s="666"/>
      <c r="G30" s="666"/>
      <c r="H30" s="666"/>
      <c r="I30" s="666"/>
      <c r="J30" s="666"/>
      <c r="K30" s="666"/>
      <c r="L30" s="666"/>
      <c r="M30" s="666"/>
      <c r="N30" s="666"/>
      <c r="O30" s="666"/>
      <c r="P30" s="666"/>
      <c r="Q30" s="666"/>
      <c r="R30" s="666"/>
      <c r="S30" s="666"/>
      <c r="T30" s="666"/>
      <c r="U30" s="666"/>
      <c r="V30" s="666"/>
      <c r="W30" s="696"/>
      <c r="X30" s="696"/>
      <c r="Y30" s="696"/>
      <c r="Z30" s="696"/>
      <c r="AA30" s="696"/>
    </row>
    <row r="31" spans="1:27" customFormat="1" ht="24" customHeight="1" x14ac:dyDescent="0.2">
      <c r="A31" s="60"/>
      <c r="B31" s="183"/>
      <c r="C31" s="183"/>
      <c r="D31" s="7"/>
      <c r="E31" s="7"/>
      <c r="F31" s="7"/>
      <c r="G31" s="7"/>
      <c r="H31" s="7"/>
      <c r="I31" s="7"/>
      <c r="J31" s="7"/>
      <c r="K31" s="7"/>
      <c r="L31" s="7"/>
      <c r="M31" s="7"/>
      <c r="N31" s="7"/>
      <c r="O31" s="7"/>
      <c r="P31" s="7"/>
      <c r="Q31" s="7"/>
      <c r="R31" s="7"/>
      <c r="S31" s="7"/>
      <c r="T31" s="7"/>
      <c r="U31" s="7"/>
      <c r="V31" s="7"/>
      <c r="W31" s="182"/>
      <c r="X31" s="182"/>
      <c r="Y31" s="182"/>
      <c r="Z31" s="182"/>
      <c r="AA31" s="182"/>
    </row>
    <row r="32" spans="1:27" customFormat="1" ht="18.75" customHeight="1" x14ac:dyDescent="0.2">
      <c r="B32" s="43" t="s">
        <v>592</v>
      </c>
      <c r="O32" s="45"/>
      <c r="P32" s="45"/>
      <c r="Q32" s="45"/>
    </row>
    <row r="33" spans="1:31" customFormat="1" ht="18.75" customHeight="1" x14ac:dyDescent="0.2">
      <c r="B33" s="43" t="s">
        <v>606</v>
      </c>
      <c r="O33" s="45"/>
      <c r="P33" s="45"/>
      <c r="Q33" s="45"/>
    </row>
    <row r="34" spans="1:31" customFormat="1" ht="37.5" customHeight="1" x14ac:dyDescent="0.2">
      <c r="A34" s="60"/>
      <c r="B34" s="256" t="s">
        <v>554</v>
      </c>
      <c r="C34" s="257"/>
      <c r="D34" s="257"/>
      <c r="E34" s="257"/>
      <c r="F34" s="258"/>
      <c r="G34" s="256" t="s">
        <v>555</v>
      </c>
      <c r="H34" s="257"/>
      <c r="I34" s="257"/>
      <c r="J34" s="257"/>
      <c r="K34" s="257"/>
      <c r="L34" s="257"/>
      <c r="M34" s="257"/>
      <c r="N34" s="257"/>
      <c r="O34" s="257"/>
      <c r="P34" s="257"/>
      <c r="Q34" s="257"/>
      <c r="R34" s="257"/>
      <c r="S34" s="257"/>
      <c r="T34" s="257"/>
      <c r="U34" s="258"/>
      <c r="V34" s="688" t="s">
        <v>556</v>
      </c>
      <c r="W34" s="688"/>
      <c r="X34" s="688"/>
      <c r="Y34" s="740" t="s">
        <v>557</v>
      </c>
      <c r="Z34" s="740"/>
      <c r="AA34" s="740"/>
    </row>
    <row r="35" spans="1:31" customFormat="1" ht="45" customHeight="1" x14ac:dyDescent="0.2">
      <c r="A35" s="60"/>
      <c r="B35" s="707"/>
      <c r="C35" s="708"/>
      <c r="D35" s="708"/>
      <c r="E35" s="708"/>
      <c r="F35" s="709"/>
      <c r="G35" s="734"/>
      <c r="H35" s="735"/>
      <c r="I35" s="735"/>
      <c r="J35" s="735"/>
      <c r="K35" s="735"/>
      <c r="L35" s="735"/>
      <c r="M35" s="735"/>
      <c r="N35" s="735"/>
      <c r="O35" s="735"/>
      <c r="P35" s="735"/>
      <c r="Q35" s="735"/>
      <c r="R35" s="735"/>
      <c r="S35" s="735"/>
      <c r="T35" s="735"/>
      <c r="U35" s="736"/>
      <c r="V35" s="666"/>
      <c r="W35" s="666"/>
      <c r="X35" s="666"/>
      <c r="Y35" s="666"/>
      <c r="Z35" s="666"/>
      <c r="AA35" s="666"/>
    </row>
    <row r="36" spans="1:31" customFormat="1" ht="45" customHeight="1" x14ac:dyDescent="0.2">
      <c r="A36" s="60"/>
      <c r="B36" s="707"/>
      <c r="C36" s="708"/>
      <c r="D36" s="708"/>
      <c r="E36" s="708"/>
      <c r="F36" s="709"/>
      <c r="G36" s="734"/>
      <c r="H36" s="735"/>
      <c r="I36" s="735"/>
      <c r="J36" s="735"/>
      <c r="K36" s="735"/>
      <c r="L36" s="735"/>
      <c r="M36" s="735"/>
      <c r="N36" s="735"/>
      <c r="O36" s="735"/>
      <c r="P36" s="735"/>
      <c r="Q36" s="735"/>
      <c r="R36" s="735"/>
      <c r="S36" s="735"/>
      <c r="T36" s="735"/>
      <c r="U36" s="736"/>
      <c r="V36" s="697"/>
      <c r="W36" s="698"/>
      <c r="X36" s="699"/>
      <c r="Y36" s="697"/>
      <c r="Z36" s="698"/>
      <c r="AA36" s="699"/>
    </row>
    <row r="37" spans="1:31" customFormat="1" ht="45" customHeight="1" x14ac:dyDescent="0.2">
      <c r="A37" s="60"/>
      <c r="B37" s="707"/>
      <c r="C37" s="708"/>
      <c r="D37" s="708"/>
      <c r="E37" s="708"/>
      <c r="F37" s="709"/>
      <c r="G37" s="734"/>
      <c r="H37" s="735"/>
      <c r="I37" s="735"/>
      <c r="J37" s="735"/>
      <c r="K37" s="735"/>
      <c r="L37" s="735"/>
      <c r="M37" s="735"/>
      <c r="N37" s="735"/>
      <c r="O37" s="735"/>
      <c r="P37" s="735"/>
      <c r="Q37" s="735"/>
      <c r="R37" s="735"/>
      <c r="S37" s="735"/>
      <c r="T37" s="735"/>
      <c r="U37" s="736"/>
      <c r="V37" s="666"/>
      <c r="W37" s="666"/>
      <c r="X37" s="666"/>
      <c r="Y37" s="666"/>
      <c r="Z37" s="666"/>
      <c r="AA37" s="666"/>
    </row>
    <row r="38" spans="1:31" customFormat="1" ht="45" customHeight="1" x14ac:dyDescent="0.2">
      <c r="A38" s="60"/>
      <c r="B38" s="707"/>
      <c r="C38" s="708"/>
      <c r="D38" s="708"/>
      <c r="E38" s="708"/>
      <c r="F38" s="709"/>
      <c r="G38" s="734"/>
      <c r="H38" s="735"/>
      <c r="I38" s="735"/>
      <c r="J38" s="735"/>
      <c r="K38" s="735"/>
      <c r="L38" s="735"/>
      <c r="M38" s="735"/>
      <c r="N38" s="735"/>
      <c r="O38" s="735"/>
      <c r="P38" s="735"/>
      <c r="Q38" s="735"/>
      <c r="R38" s="735"/>
      <c r="S38" s="735"/>
      <c r="T38" s="735"/>
      <c r="U38" s="736"/>
      <c r="V38" s="697"/>
      <c r="W38" s="698"/>
      <c r="X38" s="699"/>
      <c r="Y38" s="697"/>
      <c r="Z38" s="698"/>
      <c r="AA38" s="699"/>
    </row>
    <row r="39" spans="1:31" customFormat="1" ht="45" customHeight="1" x14ac:dyDescent="0.2">
      <c r="A39" s="60"/>
      <c r="B39" s="707"/>
      <c r="C39" s="708"/>
      <c r="D39" s="708"/>
      <c r="E39" s="708"/>
      <c r="F39" s="709"/>
      <c r="G39" s="734"/>
      <c r="H39" s="735"/>
      <c r="I39" s="735"/>
      <c r="J39" s="735"/>
      <c r="K39" s="735"/>
      <c r="L39" s="735"/>
      <c r="M39" s="735"/>
      <c r="N39" s="735"/>
      <c r="O39" s="735"/>
      <c r="P39" s="735"/>
      <c r="Q39" s="735"/>
      <c r="R39" s="735"/>
      <c r="S39" s="735"/>
      <c r="T39" s="735"/>
      <c r="U39" s="736"/>
      <c r="V39" s="666"/>
      <c r="W39" s="666"/>
      <c r="X39" s="666"/>
      <c r="Y39" s="666"/>
      <c r="Z39" s="666"/>
      <c r="AA39" s="666"/>
    </row>
    <row r="40" spans="1:31" customFormat="1" ht="45" customHeight="1" x14ac:dyDescent="0.2">
      <c r="A40" s="60"/>
      <c r="B40" s="707"/>
      <c r="C40" s="708"/>
      <c r="D40" s="708"/>
      <c r="E40" s="708"/>
      <c r="F40" s="709"/>
      <c r="G40" s="734"/>
      <c r="H40" s="735"/>
      <c r="I40" s="735"/>
      <c r="J40" s="735"/>
      <c r="K40" s="735"/>
      <c r="L40" s="735"/>
      <c r="M40" s="735"/>
      <c r="N40" s="735"/>
      <c r="O40" s="735"/>
      <c r="P40" s="735"/>
      <c r="Q40" s="735"/>
      <c r="R40" s="735"/>
      <c r="S40" s="735"/>
      <c r="T40" s="735"/>
      <c r="U40" s="736"/>
      <c r="V40" s="697"/>
      <c r="W40" s="698"/>
      <c r="X40" s="699"/>
      <c r="Y40" s="697"/>
      <c r="Z40" s="698"/>
      <c r="AA40" s="699"/>
    </row>
    <row r="41" spans="1:31" customFormat="1" ht="15" customHeight="1" x14ac:dyDescent="0.2">
      <c r="B41" s="2"/>
      <c r="C41" s="2"/>
      <c r="D41" s="2"/>
      <c r="E41" s="2"/>
      <c r="F41" s="2"/>
      <c r="G41" s="2"/>
      <c r="H41" s="2"/>
      <c r="I41" s="2"/>
      <c r="J41" s="2"/>
      <c r="K41" s="2"/>
      <c r="L41" s="2"/>
      <c r="M41" s="5"/>
      <c r="N41" s="5"/>
      <c r="O41" s="3"/>
      <c r="P41" s="2"/>
      <c r="Q41" s="2"/>
      <c r="R41" s="2"/>
      <c r="S41" s="5"/>
      <c r="T41" s="5"/>
      <c r="U41" s="3"/>
      <c r="V41" s="2"/>
      <c r="W41" s="2"/>
      <c r="X41" s="2"/>
      <c r="Y41" s="5"/>
      <c r="Z41" s="5"/>
      <c r="AA41" s="3"/>
    </row>
    <row r="42" spans="1:31" customFormat="1" ht="21" customHeight="1" x14ac:dyDescent="0.2">
      <c r="B42" s="43" t="s">
        <v>602</v>
      </c>
      <c r="O42" s="45"/>
      <c r="P42" s="45"/>
      <c r="Q42" s="45"/>
    </row>
    <row r="43" spans="1:31" customFormat="1" ht="21" customHeight="1" x14ac:dyDescent="0.2">
      <c r="B43" s="43" t="s">
        <v>606</v>
      </c>
      <c r="O43" s="45"/>
      <c r="P43" s="45"/>
      <c r="Q43" s="45"/>
    </row>
    <row r="44" spans="1:31" customFormat="1" ht="30" customHeight="1" x14ac:dyDescent="0.2">
      <c r="B44" s="239" t="s">
        <v>115</v>
      </c>
      <c r="C44" s="240"/>
      <c r="D44" s="240"/>
      <c r="E44" s="241"/>
      <c r="F44" s="444" t="s">
        <v>532</v>
      </c>
      <c r="G44" s="630"/>
      <c r="H44" s="630"/>
      <c r="I44" s="445"/>
      <c r="J44" s="444" t="s">
        <v>533</v>
      </c>
      <c r="K44" s="630"/>
      <c r="L44" s="630"/>
      <c r="M44" s="445"/>
      <c r="N44" s="444" t="s">
        <v>618</v>
      </c>
      <c r="O44" s="630"/>
      <c r="P44" s="630"/>
      <c r="Q44" s="445"/>
      <c r="R44" s="444" t="s">
        <v>395</v>
      </c>
      <c r="S44" s="630"/>
      <c r="T44" s="630"/>
      <c r="U44" s="445"/>
      <c r="V44" s="45"/>
      <c r="AE44" s="44"/>
    </row>
    <row r="45" spans="1:31" customFormat="1" ht="30" customHeight="1" x14ac:dyDescent="0.2">
      <c r="B45" s="402"/>
      <c r="C45" s="403"/>
      <c r="D45" s="403"/>
      <c r="E45" s="404"/>
      <c r="F45" s="737"/>
      <c r="G45" s="738"/>
      <c r="H45" s="738"/>
      <c r="I45" s="739"/>
      <c r="J45" s="737"/>
      <c r="K45" s="738"/>
      <c r="L45" s="738"/>
      <c r="M45" s="739"/>
      <c r="N45" s="737"/>
      <c r="O45" s="738"/>
      <c r="P45" s="738"/>
      <c r="Q45" s="739"/>
      <c r="R45" s="747">
        <f>+IFERROR(AVERAGE(F45,J45,N45*12/9),"")</f>
        <v>0</v>
      </c>
      <c r="S45" s="747"/>
      <c r="T45" s="747"/>
      <c r="U45" s="747"/>
      <c r="V45" s="45"/>
      <c r="AA45" s="42" t="s">
        <v>390</v>
      </c>
      <c r="AC45" s="44"/>
    </row>
    <row r="46" spans="1:31" s="105" customFormat="1" ht="30" customHeight="1" x14ac:dyDescent="0.2">
      <c r="B46" s="688" t="s">
        <v>71</v>
      </c>
      <c r="C46" s="688"/>
      <c r="D46" s="688"/>
      <c r="E46" s="688"/>
      <c r="F46" s="256" t="s">
        <v>72</v>
      </c>
      <c r="G46" s="257"/>
      <c r="H46" s="257"/>
      <c r="I46" s="258"/>
      <c r="J46" s="688" t="s">
        <v>558</v>
      </c>
      <c r="K46" s="688"/>
      <c r="L46" s="688"/>
      <c r="M46" s="688"/>
      <c r="N46" s="688"/>
      <c r="O46" s="256" t="s">
        <v>46</v>
      </c>
      <c r="P46" s="257"/>
      <c r="Q46" s="257"/>
      <c r="R46" s="257"/>
      <c r="S46" s="257"/>
      <c r="T46" s="257"/>
      <c r="U46" s="257"/>
      <c r="V46" s="257"/>
      <c r="W46" s="257"/>
      <c r="X46" s="258"/>
      <c r="Y46" s="740" t="s">
        <v>559</v>
      </c>
      <c r="Z46" s="740"/>
      <c r="AA46" s="740"/>
    </row>
    <row r="47" spans="1:31" s="105" customFormat="1" ht="60" customHeight="1" x14ac:dyDescent="0.2">
      <c r="B47" s="710"/>
      <c r="C47" s="710"/>
      <c r="D47" s="710"/>
      <c r="E47" s="710"/>
      <c r="F47" s="754"/>
      <c r="G47" s="755"/>
      <c r="H47" s="755"/>
      <c r="I47" s="756"/>
      <c r="J47" s="748"/>
      <c r="K47" s="748"/>
      <c r="L47" s="748"/>
      <c r="M47" s="748"/>
      <c r="N47" s="748"/>
      <c r="O47" s="754"/>
      <c r="P47" s="755"/>
      <c r="Q47" s="755"/>
      <c r="R47" s="755"/>
      <c r="S47" s="755"/>
      <c r="T47" s="755"/>
      <c r="U47" s="755"/>
      <c r="V47" s="755"/>
      <c r="W47" s="755"/>
      <c r="X47" s="756"/>
      <c r="Y47" s="763"/>
      <c r="Z47" s="763"/>
      <c r="AA47" s="763"/>
    </row>
    <row r="48" spans="1:31" s="105" customFormat="1" ht="60" customHeight="1" x14ac:dyDescent="0.2">
      <c r="B48" s="710"/>
      <c r="C48" s="710"/>
      <c r="D48" s="710"/>
      <c r="E48" s="710"/>
      <c r="F48" s="754"/>
      <c r="G48" s="755"/>
      <c r="H48" s="755"/>
      <c r="I48" s="756"/>
      <c r="J48" s="748"/>
      <c r="K48" s="748"/>
      <c r="L48" s="748"/>
      <c r="M48" s="748"/>
      <c r="N48" s="748"/>
      <c r="O48" s="754"/>
      <c r="P48" s="755"/>
      <c r="Q48" s="755"/>
      <c r="R48" s="755"/>
      <c r="S48" s="755"/>
      <c r="T48" s="755"/>
      <c r="U48" s="755"/>
      <c r="V48" s="755"/>
      <c r="W48" s="755"/>
      <c r="X48" s="756"/>
      <c r="Y48" s="763"/>
      <c r="Z48" s="763"/>
      <c r="AA48" s="763"/>
    </row>
    <row r="49" spans="1:27" s="105" customFormat="1" ht="60" customHeight="1" x14ac:dyDescent="0.2">
      <c r="B49" s="710"/>
      <c r="C49" s="710"/>
      <c r="D49" s="710"/>
      <c r="E49" s="710"/>
      <c r="F49" s="754"/>
      <c r="G49" s="755"/>
      <c r="H49" s="755"/>
      <c r="I49" s="756"/>
      <c r="J49" s="748"/>
      <c r="K49" s="748"/>
      <c r="L49" s="748"/>
      <c r="M49" s="748"/>
      <c r="N49" s="748"/>
      <c r="O49" s="754"/>
      <c r="P49" s="755"/>
      <c r="Q49" s="755"/>
      <c r="R49" s="755"/>
      <c r="S49" s="755"/>
      <c r="T49" s="755"/>
      <c r="U49" s="755"/>
      <c r="V49" s="755"/>
      <c r="W49" s="755"/>
      <c r="X49" s="756"/>
      <c r="Y49" s="763"/>
      <c r="Z49" s="763"/>
      <c r="AA49" s="763"/>
    </row>
    <row r="50" spans="1:27" customFormat="1" ht="24" customHeight="1" x14ac:dyDescent="0.2">
      <c r="A50" s="60"/>
      <c r="B50" s="183"/>
      <c r="C50" s="183"/>
      <c r="D50" s="7"/>
      <c r="E50" s="7"/>
      <c r="F50" s="7"/>
      <c r="G50" s="7"/>
      <c r="H50" s="7"/>
      <c r="I50" s="7"/>
      <c r="J50" s="7"/>
      <c r="K50" s="7"/>
      <c r="L50" s="7"/>
      <c r="M50" s="7"/>
      <c r="N50" s="7"/>
      <c r="O50" s="7"/>
      <c r="P50" s="7"/>
      <c r="Q50" s="7"/>
      <c r="R50" s="7"/>
      <c r="S50" s="7"/>
      <c r="T50" s="7"/>
      <c r="U50" s="7"/>
      <c r="V50" s="7"/>
      <c r="W50" s="182"/>
      <c r="X50" s="182"/>
      <c r="Y50" s="182"/>
      <c r="Z50" s="182"/>
      <c r="AA50" s="182"/>
    </row>
    <row r="51" spans="1:27" customFormat="1" ht="21" customHeight="1" x14ac:dyDescent="0.2">
      <c r="B51" s="43" t="s">
        <v>593</v>
      </c>
    </row>
    <row r="52" spans="1:27" customFormat="1" ht="15" customHeight="1" x14ac:dyDescent="0.2">
      <c r="B52" s="43"/>
      <c r="Q52" s="44"/>
      <c r="S52" s="44" t="s">
        <v>390</v>
      </c>
      <c r="Y52" s="44"/>
      <c r="AA52" s="44"/>
    </row>
    <row r="53" spans="1:27" customFormat="1" ht="15" customHeight="1" x14ac:dyDescent="0.2">
      <c r="B53" s="723"/>
      <c r="C53" s="724"/>
      <c r="D53" s="724"/>
      <c r="E53" s="724"/>
      <c r="F53" s="724"/>
      <c r="G53" s="725"/>
      <c r="H53" s="367" t="s">
        <v>532</v>
      </c>
      <c r="I53" s="368"/>
      <c r="J53" s="368"/>
      <c r="K53" s="368"/>
      <c r="L53" s="368"/>
      <c r="M53" s="369"/>
      <c r="N53" s="367" t="s">
        <v>537</v>
      </c>
      <c r="O53" s="368"/>
      <c r="P53" s="368"/>
      <c r="Q53" s="368"/>
      <c r="R53" s="368"/>
      <c r="S53" s="369"/>
    </row>
    <row r="54" spans="1:27" customFormat="1" ht="15" customHeight="1" x14ac:dyDescent="0.2">
      <c r="B54" s="726"/>
      <c r="C54" s="727"/>
      <c r="D54" s="727"/>
      <c r="E54" s="727"/>
      <c r="F54" s="727"/>
      <c r="G54" s="728"/>
      <c r="H54" s="367" t="s">
        <v>78</v>
      </c>
      <c r="I54" s="368"/>
      <c r="J54" s="369"/>
      <c r="K54" s="367" t="s">
        <v>77</v>
      </c>
      <c r="L54" s="368"/>
      <c r="M54" s="369"/>
      <c r="N54" s="367" t="s">
        <v>78</v>
      </c>
      <c r="O54" s="368"/>
      <c r="P54" s="369"/>
      <c r="Q54" s="367" t="s">
        <v>77</v>
      </c>
      <c r="R54" s="368"/>
      <c r="S54" s="369"/>
    </row>
    <row r="55" spans="1:27" customFormat="1" ht="16.5" customHeight="1" x14ac:dyDescent="0.2">
      <c r="B55" s="667" t="s">
        <v>53</v>
      </c>
      <c r="C55" s="667"/>
      <c r="D55" s="667"/>
      <c r="E55" s="667"/>
      <c r="F55" s="667"/>
      <c r="G55" s="667"/>
      <c r="H55" s="683">
        <f>SUM(H56:J59)</f>
        <v>0</v>
      </c>
      <c r="I55" s="684"/>
      <c r="J55" s="685"/>
      <c r="K55" s="683">
        <f>SUM(K56:M59)</f>
        <v>0</v>
      </c>
      <c r="L55" s="684"/>
      <c r="M55" s="685"/>
      <c r="N55" s="683">
        <f>SUM(N56:P59)</f>
        <v>0</v>
      </c>
      <c r="O55" s="684"/>
      <c r="P55" s="685"/>
      <c r="Q55" s="683">
        <f>SUM(Q56:S59)</f>
        <v>0</v>
      </c>
      <c r="R55" s="684"/>
      <c r="S55" s="685"/>
    </row>
    <row r="56" spans="1:27" customFormat="1" ht="15" customHeight="1" x14ac:dyDescent="0.2">
      <c r="B56" s="729" t="s">
        <v>62</v>
      </c>
      <c r="C56" s="729"/>
      <c r="D56" s="731" t="s">
        <v>51</v>
      </c>
      <c r="E56" s="731"/>
      <c r="F56" s="731"/>
      <c r="G56" s="731"/>
      <c r="H56" s="651"/>
      <c r="I56" s="652"/>
      <c r="J56" s="653"/>
      <c r="K56" s="651"/>
      <c r="L56" s="652"/>
      <c r="M56" s="653"/>
      <c r="N56" s="651"/>
      <c r="O56" s="652"/>
      <c r="P56" s="653"/>
      <c r="Q56" s="651"/>
      <c r="R56" s="652"/>
      <c r="S56" s="653"/>
    </row>
    <row r="57" spans="1:27" customFormat="1" ht="15" customHeight="1" x14ac:dyDescent="0.2">
      <c r="B57" s="729"/>
      <c r="C57" s="729"/>
      <c r="D57" s="731" t="s">
        <v>41</v>
      </c>
      <c r="E57" s="731"/>
      <c r="F57" s="731"/>
      <c r="G57" s="731"/>
      <c r="H57" s="651"/>
      <c r="I57" s="652"/>
      <c r="J57" s="653"/>
      <c r="K57" s="651"/>
      <c r="L57" s="652"/>
      <c r="M57" s="653"/>
      <c r="N57" s="651"/>
      <c r="O57" s="652"/>
      <c r="P57" s="653"/>
      <c r="Q57" s="651"/>
      <c r="R57" s="652"/>
      <c r="S57" s="653"/>
    </row>
    <row r="58" spans="1:27" customFormat="1" ht="15" customHeight="1" x14ac:dyDescent="0.2">
      <c r="B58" s="729"/>
      <c r="C58" s="729"/>
      <c r="D58" s="731" t="s">
        <v>52</v>
      </c>
      <c r="E58" s="731"/>
      <c r="F58" s="731"/>
      <c r="G58" s="731"/>
      <c r="H58" s="651"/>
      <c r="I58" s="652"/>
      <c r="J58" s="653"/>
      <c r="K58" s="651"/>
      <c r="L58" s="652"/>
      <c r="M58" s="653"/>
      <c r="N58" s="651"/>
      <c r="O58" s="652"/>
      <c r="P58" s="653"/>
      <c r="Q58" s="651"/>
      <c r="R58" s="652"/>
      <c r="S58" s="653"/>
    </row>
    <row r="59" spans="1:27" customFormat="1" ht="15" customHeight="1" thickBot="1" x14ac:dyDescent="0.25">
      <c r="B59" s="730"/>
      <c r="C59" s="730"/>
      <c r="D59" s="692" t="s">
        <v>60</v>
      </c>
      <c r="E59" s="692"/>
      <c r="F59" s="692"/>
      <c r="G59" s="692"/>
      <c r="H59" s="668"/>
      <c r="I59" s="669"/>
      <c r="J59" s="670"/>
      <c r="K59" s="668"/>
      <c r="L59" s="669"/>
      <c r="M59" s="670"/>
      <c r="N59" s="668"/>
      <c r="O59" s="669"/>
      <c r="P59" s="670"/>
      <c r="Q59" s="668"/>
      <c r="R59" s="669"/>
      <c r="S59" s="670"/>
    </row>
    <row r="60" spans="1:27" customFormat="1" ht="15" customHeight="1" thickTop="1" x14ac:dyDescent="0.2">
      <c r="B60" s="732" t="s">
        <v>63</v>
      </c>
      <c r="C60" s="732"/>
      <c r="D60" s="689" t="s">
        <v>20</v>
      </c>
      <c r="E60" s="690"/>
      <c r="F60" s="690"/>
      <c r="G60" s="691"/>
      <c r="H60" s="654"/>
      <c r="I60" s="655"/>
      <c r="J60" s="656"/>
      <c r="K60" s="654"/>
      <c r="L60" s="655"/>
      <c r="M60" s="656"/>
      <c r="N60" s="654"/>
      <c r="O60" s="655"/>
      <c r="P60" s="656"/>
      <c r="Q60" s="654"/>
      <c r="R60" s="655"/>
      <c r="S60" s="656"/>
    </row>
    <row r="61" spans="1:27" customFormat="1" ht="15" customHeight="1" x14ac:dyDescent="0.2">
      <c r="B61" s="733"/>
      <c r="C61" s="733"/>
      <c r="D61" s="715" t="s">
        <v>42</v>
      </c>
      <c r="E61" s="716"/>
      <c r="F61" s="716"/>
      <c r="G61" s="717"/>
      <c r="H61" s="651"/>
      <c r="I61" s="652"/>
      <c r="J61" s="653"/>
      <c r="K61" s="651"/>
      <c r="L61" s="652"/>
      <c r="M61" s="653"/>
      <c r="N61" s="651"/>
      <c r="O61" s="652"/>
      <c r="P61" s="653"/>
      <c r="Q61" s="651"/>
      <c r="R61" s="652"/>
      <c r="S61" s="653"/>
    </row>
    <row r="62" spans="1:27" customFormat="1" ht="15" customHeight="1" x14ac:dyDescent="0.2">
      <c r="B62" s="733"/>
      <c r="C62" s="733"/>
      <c r="D62" s="715" t="s">
        <v>43</v>
      </c>
      <c r="E62" s="716"/>
      <c r="F62" s="716"/>
      <c r="G62" s="717"/>
      <c r="H62" s="651"/>
      <c r="I62" s="652"/>
      <c r="J62" s="653"/>
      <c r="K62" s="651"/>
      <c r="L62" s="652"/>
      <c r="M62" s="653"/>
      <c r="N62" s="651"/>
      <c r="O62" s="652"/>
      <c r="P62" s="653"/>
      <c r="Q62" s="651"/>
      <c r="R62" s="652"/>
      <c r="S62" s="653"/>
    </row>
    <row r="63" spans="1:27" customFormat="1" ht="15" customHeight="1" x14ac:dyDescent="0.2">
      <c r="B63" s="733"/>
      <c r="C63" s="733"/>
      <c r="D63" s="715" t="s">
        <v>57</v>
      </c>
      <c r="E63" s="716"/>
      <c r="F63" s="716"/>
      <c r="G63" s="717"/>
      <c r="H63" s="651"/>
      <c r="I63" s="652"/>
      <c r="J63" s="653"/>
      <c r="K63" s="651"/>
      <c r="L63" s="652"/>
      <c r="M63" s="653"/>
      <c r="N63" s="651"/>
      <c r="O63" s="652"/>
      <c r="P63" s="653"/>
      <c r="Q63" s="651"/>
      <c r="R63" s="652"/>
      <c r="S63" s="653"/>
    </row>
    <row r="64" spans="1:27" customFormat="1" ht="15" customHeight="1" x14ac:dyDescent="0.2">
      <c r="B64" s="733"/>
      <c r="C64" s="733"/>
      <c r="D64" s="715" t="s">
        <v>58</v>
      </c>
      <c r="E64" s="716"/>
      <c r="F64" s="716"/>
      <c r="G64" s="717"/>
      <c r="H64" s="651"/>
      <c r="I64" s="652"/>
      <c r="J64" s="653"/>
      <c r="K64" s="651"/>
      <c r="L64" s="652"/>
      <c r="M64" s="653"/>
      <c r="N64" s="651"/>
      <c r="O64" s="652"/>
      <c r="P64" s="653"/>
      <c r="Q64" s="651"/>
      <c r="R64" s="652"/>
      <c r="S64" s="653"/>
    </row>
    <row r="65" spans="2:19" customFormat="1" ht="15" customHeight="1" x14ac:dyDescent="0.2">
      <c r="B65" s="733"/>
      <c r="C65" s="733"/>
      <c r="D65" s="715" t="s">
        <v>44</v>
      </c>
      <c r="E65" s="716"/>
      <c r="F65" s="716"/>
      <c r="G65" s="717"/>
      <c r="H65" s="651"/>
      <c r="I65" s="652"/>
      <c r="J65" s="653"/>
      <c r="K65" s="651"/>
      <c r="L65" s="652"/>
      <c r="M65" s="653"/>
      <c r="N65" s="651"/>
      <c r="O65" s="652"/>
      <c r="P65" s="653"/>
      <c r="Q65" s="651"/>
      <c r="R65" s="652"/>
      <c r="S65" s="653"/>
    </row>
    <row r="66" spans="2:19" customFormat="1" ht="15" customHeight="1" x14ac:dyDescent="0.2">
      <c r="B66" s="733"/>
      <c r="C66" s="733"/>
      <c r="D66" s="715" t="s">
        <v>59</v>
      </c>
      <c r="E66" s="716"/>
      <c r="F66" s="716"/>
      <c r="G66" s="717"/>
      <c r="H66" s="651"/>
      <c r="I66" s="652"/>
      <c r="J66" s="653"/>
      <c r="K66" s="651"/>
      <c r="L66" s="652"/>
      <c r="M66" s="653"/>
      <c r="N66" s="651"/>
      <c r="O66" s="652"/>
      <c r="P66" s="653"/>
      <c r="Q66" s="651"/>
      <c r="R66" s="652"/>
      <c r="S66" s="653"/>
    </row>
    <row r="67" spans="2:19" customFormat="1" ht="15" customHeight="1" x14ac:dyDescent="0.2">
      <c r="B67" s="723"/>
      <c r="C67" s="724"/>
      <c r="D67" s="724"/>
      <c r="E67" s="724"/>
      <c r="F67" s="724"/>
      <c r="G67" s="725"/>
      <c r="H67" s="367" t="s">
        <v>618</v>
      </c>
      <c r="I67" s="368"/>
      <c r="J67" s="368"/>
      <c r="K67" s="368"/>
      <c r="L67" s="368"/>
      <c r="M67" s="369"/>
      <c r="N67" s="367" t="s">
        <v>395</v>
      </c>
      <c r="O67" s="368"/>
      <c r="P67" s="368"/>
      <c r="Q67" s="368"/>
      <c r="R67" s="368"/>
      <c r="S67" s="369"/>
    </row>
    <row r="68" spans="2:19" customFormat="1" ht="15" customHeight="1" x14ac:dyDescent="0.2">
      <c r="B68" s="726"/>
      <c r="C68" s="727"/>
      <c r="D68" s="727"/>
      <c r="E68" s="727"/>
      <c r="F68" s="727"/>
      <c r="G68" s="728"/>
      <c r="H68" s="367" t="s">
        <v>78</v>
      </c>
      <c r="I68" s="368"/>
      <c r="J68" s="369"/>
      <c r="K68" s="367" t="s">
        <v>77</v>
      </c>
      <c r="L68" s="368"/>
      <c r="M68" s="369"/>
      <c r="N68" s="367" t="s">
        <v>78</v>
      </c>
      <c r="O68" s="368"/>
      <c r="P68" s="369"/>
      <c r="Q68" s="367" t="s">
        <v>77</v>
      </c>
      <c r="R68" s="368"/>
      <c r="S68" s="369"/>
    </row>
    <row r="69" spans="2:19" customFormat="1" ht="16.5" customHeight="1" x14ac:dyDescent="0.2">
      <c r="B69" s="667" t="s">
        <v>53</v>
      </c>
      <c r="C69" s="667"/>
      <c r="D69" s="667"/>
      <c r="E69" s="667"/>
      <c r="F69" s="667"/>
      <c r="G69" s="667"/>
      <c r="H69" s="683">
        <f>SUM(H70:J73)</f>
        <v>0</v>
      </c>
      <c r="I69" s="684"/>
      <c r="J69" s="685"/>
      <c r="K69" s="683">
        <f>SUM(K70:M73)</f>
        <v>0</v>
      </c>
      <c r="L69" s="684"/>
      <c r="M69" s="685"/>
      <c r="N69" s="659">
        <f>IFERROR(AVERAGE(H55,N55,H69*12/9),"")</f>
        <v>0</v>
      </c>
      <c r="O69" s="660"/>
      <c r="P69" s="661"/>
      <c r="Q69" s="659">
        <f>IFERROR(AVERAGE(K55,Q55,K69*12/9),"")</f>
        <v>0</v>
      </c>
      <c r="R69" s="660"/>
      <c r="S69" s="661"/>
    </row>
    <row r="70" spans="2:19" customFormat="1" ht="15" customHeight="1" x14ac:dyDescent="0.2">
      <c r="B70" s="729" t="s">
        <v>62</v>
      </c>
      <c r="C70" s="729"/>
      <c r="D70" s="731" t="s">
        <v>51</v>
      </c>
      <c r="E70" s="731"/>
      <c r="F70" s="731"/>
      <c r="G70" s="731"/>
      <c r="H70" s="651"/>
      <c r="I70" s="652"/>
      <c r="J70" s="653"/>
      <c r="K70" s="651"/>
      <c r="L70" s="652"/>
      <c r="M70" s="653"/>
      <c r="N70" s="659">
        <f t="shared" ref="N70:N80" si="0">IFERROR(AVERAGE(H56,N56,H70*12/9),"")</f>
        <v>0</v>
      </c>
      <c r="O70" s="660"/>
      <c r="P70" s="661"/>
      <c r="Q70" s="659">
        <f t="shared" ref="Q70:Q80" si="1">IFERROR(AVERAGE(K56,Q56,K70*12/9),"")</f>
        <v>0</v>
      </c>
      <c r="R70" s="660"/>
      <c r="S70" s="661"/>
    </row>
    <row r="71" spans="2:19" customFormat="1" ht="15" customHeight="1" x14ac:dyDescent="0.2">
      <c r="B71" s="729"/>
      <c r="C71" s="729"/>
      <c r="D71" s="731" t="s">
        <v>41</v>
      </c>
      <c r="E71" s="731"/>
      <c r="F71" s="731"/>
      <c r="G71" s="731"/>
      <c r="H71" s="651"/>
      <c r="I71" s="652"/>
      <c r="J71" s="653"/>
      <c r="K71" s="651"/>
      <c r="L71" s="652"/>
      <c r="M71" s="653"/>
      <c r="N71" s="659">
        <f t="shared" si="0"/>
        <v>0</v>
      </c>
      <c r="O71" s="660"/>
      <c r="P71" s="661"/>
      <c r="Q71" s="659">
        <f t="shared" si="1"/>
        <v>0</v>
      </c>
      <c r="R71" s="660"/>
      <c r="S71" s="661"/>
    </row>
    <row r="72" spans="2:19" customFormat="1" ht="15" customHeight="1" x14ac:dyDescent="0.2">
      <c r="B72" s="729"/>
      <c r="C72" s="729"/>
      <c r="D72" s="731" t="s">
        <v>52</v>
      </c>
      <c r="E72" s="731"/>
      <c r="F72" s="731"/>
      <c r="G72" s="731"/>
      <c r="H72" s="651"/>
      <c r="I72" s="652"/>
      <c r="J72" s="653"/>
      <c r="K72" s="651"/>
      <c r="L72" s="652"/>
      <c r="M72" s="653"/>
      <c r="N72" s="659">
        <f t="shared" si="0"/>
        <v>0</v>
      </c>
      <c r="O72" s="660"/>
      <c r="P72" s="661"/>
      <c r="Q72" s="659">
        <f t="shared" si="1"/>
        <v>0</v>
      </c>
      <c r="R72" s="660"/>
      <c r="S72" s="661"/>
    </row>
    <row r="73" spans="2:19" customFormat="1" ht="15" customHeight="1" thickBot="1" x14ac:dyDescent="0.25">
      <c r="B73" s="730"/>
      <c r="C73" s="730"/>
      <c r="D73" s="692" t="s">
        <v>60</v>
      </c>
      <c r="E73" s="692"/>
      <c r="F73" s="692"/>
      <c r="G73" s="692"/>
      <c r="H73" s="668"/>
      <c r="I73" s="669"/>
      <c r="J73" s="670"/>
      <c r="K73" s="668"/>
      <c r="L73" s="669"/>
      <c r="M73" s="670"/>
      <c r="N73" s="757">
        <f t="shared" si="0"/>
        <v>0</v>
      </c>
      <c r="O73" s="758"/>
      <c r="P73" s="759"/>
      <c r="Q73" s="757">
        <f t="shared" si="1"/>
        <v>0</v>
      </c>
      <c r="R73" s="758"/>
      <c r="S73" s="759"/>
    </row>
    <row r="74" spans="2:19" customFormat="1" ht="15" customHeight="1" thickTop="1" x14ac:dyDescent="0.2">
      <c r="B74" s="732" t="s">
        <v>63</v>
      </c>
      <c r="C74" s="732"/>
      <c r="D74" s="689" t="s">
        <v>20</v>
      </c>
      <c r="E74" s="690"/>
      <c r="F74" s="690"/>
      <c r="G74" s="691"/>
      <c r="H74" s="654"/>
      <c r="I74" s="655"/>
      <c r="J74" s="656"/>
      <c r="K74" s="654"/>
      <c r="L74" s="655"/>
      <c r="M74" s="656"/>
      <c r="N74" s="760">
        <f t="shared" si="0"/>
        <v>0</v>
      </c>
      <c r="O74" s="761"/>
      <c r="P74" s="762"/>
      <c r="Q74" s="760">
        <f t="shared" si="1"/>
        <v>0</v>
      </c>
      <c r="R74" s="761"/>
      <c r="S74" s="762"/>
    </row>
    <row r="75" spans="2:19" customFormat="1" ht="15" customHeight="1" x14ac:dyDescent="0.2">
      <c r="B75" s="733"/>
      <c r="C75" s="733"/>
      <c r="D75" s="715" t="s">
        <v>42</v>
      </c>
      <c r="E75" s="716"/>
      <c r="F75" s="716"/>
      <c r="G75" s="717"/>
      <c r="H75" s="651"/>
      <c r="I75" s="652"/>
      <c r="J75" s="653"/>
      <c r="K75" s="651"/>
      <c r="L75" s="652"/>
      <c r="M75" s="653"/>
      <c r="N75" s="659">
        <f t="shared" si="0"/>
        <v>0</v>
      </c>
      <c r="O75" s="660"/>
      <c r="P75" s="661"/>
      <c r="Q75" s="659">
        <f t="shared" si="1"/>
        <v>0</v>
      </c>
      <c r="R75" s="660"/>
      <c r="S75" s="661"/>
    </row>
    <row r="76" spans="2:19" customFormat="1" ht="15" customHeight="1" x14ac:dyDescent="0.2">
      <c r="B76" s="733"/>
      <c r="C76" s="733"/>
      <c r="D76" s="715" t="s">
        <v>43</v>
      </c>
      <c r="E76" s="716"/>
      <c r="F76" s="716"/>
      <c r="G76" s="717"/>
      <c r="H76" s="651"/>
      <c r="I76" s="652"/>
      <c r="J76" s="653"/>
      <c r="K76" s="651"/>
      <c r="L76" s="652"/>
      <c r="M76" s="653"/>
      <c r="N76" s="659">
        <f t="shared" si="0"/>
        <v>0</v>
      </c>
      <c r="O76" s="660"/>
      <c r="P76" s="661"/>
      <c r="Q76" s="659">
        <f t="shared" si="1"/>
        <v>0</v>
      </c>
      <c r="R76" s="660"/>
      <c r="S76" s="661"/>
    </row>
    <row r="77" spans="2:19" customFormat="1" ht="15" customHeight="1" x14ac:dyDescent="0.2">
      <c r="B77" s="733"/>
      <c r="C77" s="733"/>
      <c r="D77" s="715" t="s">
        <v>57</v>
      </c>
      <c r="E77" s="716"/>
      <c r="F77" s="716"/>
      <c r="G77" s="717"/>
      <c r="H77" s="651"/>
      <c r="I77" s="652"/>
      <c r="J77" s="653"/>
      <c r="K77" s="651"/>
      <c r="L77" s="652"/>
      <c r="M77" s="653"/>
      <c r="N77" s="659">
        <f t="shared" si="0"/>
        <v>0</v>
      </c>
      <c r="O77" s="660"/>
      <c r="P77" s="661"/>
      <c r="Q77" s="659">
        <f t="shared" si="1"/>
        <v>0</v>
      </c>
      <c r="R77" s="660"/>
      <c r="S77" s="661"/>
    </row>
    <row r="78" spans="2:19" customFormat="1" ht="15" customHeight="1" x14ac:dyDescent="0.2">
      <c r="B78" s="733"/>
      <c r="C78" s="733"/>
      <c r="D78" s="715" t="s">
        <v>58</v>
      </c>
      <c r="E78" s="716"/>
      <c r="F78" s="716"/>
      <c r="G78" s="717"/>
      <c r="H78" s="651"/>
      <c r="I78" s="652"/>
      <c r="J78" s="653"/>
      <c r="K78" s="651"/>
      <c r="L78" s="652"/>
      <c r="M78" s="653"/>
      <c r="N78" s="659">
        <f t="shared" si="0"/>
        <v>0</v>
      </c>
      <c r="O78" s="660"/>
      <c r="P78" s="661"/>
      <c r="Q78" s="659">
        <f t="shared" si="1"/>
        <v>0</v>
      </c>
      <c r="R78" s="660"/>
      <c r="S78" s="661"/>
    </row>
    <row r="79" spans="2:19" customFormat="1" ht="15" customHeight="1" x14ac:dyDescent="0.2">
      <c r="B79" s="733"/>
      <c r="C79" s="733"/>
      <c r="D79" s="715" t="s">
        <v>44</v>
      </c>
      <c r="E79" s="716"/>
      <c r="F79" s="716"/>
      <c r="G79" s="717"/>
      <c r="H79" s="651"/>
      <c r="I79" s="652"/>
      <c r="J79" s="653"/>
      <c r="K79" s="651"/>
      <c r="L79" s="652"/>
      <c r="M79" s="653"/>
      <c r="N79" s="659">
        <f t="shared" si="0"/>
        <v>0</v>
      </c>
      <c r="O79" s="660"/>
      <c r="P79" s="661"/>
      <c r="Q79" s="659">
        <f t="shared" si="1"/>
        <v>0</v>
      </c>
      <c r="R79" s="660"/>
      <c r="S79" s="661"/>
    </row>
    <row r="80" spans="2:19" customFormat="1" ht="15" customHeight="1" x14ac:dyDescent="0.2">
      <c r="B80" s="733"/>
      <c r="C80" s="733"/>
      <c r="D80" s="715" t="s">
        <v>59</v>
      </c>
      <c r="E80" s="716"/>
      <c r="F80" s="716"/>
      <c r="G80" s="717"/>
      <c r="H80" s="651"/>
      <c r="I80" s="652"/>
      <c r="J80" s="653"/>
      <c r="K80" s="651"/>
      <c r="L80" s="652"/>
      <c r="M80" s="653"/>
      <c r="N80" s="659">
        <f t="shared" si="0"/>
        <v>0</v>
      </c>
      <c r="O80" s="660"/>
      <c r="P80" s="661"/>
      <c r="Q80" s="659">
        <f t="shared" si="1"/>
        <v>0</v>
      </c>
      <c r="R80" s="660"/>
      <c r="S80" s="661"/>
    </row>
    <row r="81" spans="2:27" customFormat="1" ht="15" customHeight="1" x14ac:dyDescent="0.2">
      <c r="B81" s="2"/>
      <c r="C81" s="2"/>
      <c r="D81" s="2"/>
      <c r="E81" s="2"/>
      <c r="F81" s="2"/>
      <c r="G81" s="2"/>
      <c r="H81" s="2"/>
      <c r="I81" s="2"/>
      <c r="J81" s="2"/>
      <c r="K81" s="2"/>
      <c r="L81" s="2"/>
      <c r="M81" s="5"/>
      <c r="N81" s="5"/>
      <c r="O81" s="3"/>
      <c r="P81" s="2"/>
      <c r="Q81" s="2"/>
      <c r="R81" s="2"/>
      <c r="S81" s="5"/>
      <c r="T81" s="5"/>
      <c r="U81" s="3"/>
      <c r="V81" s="2"/>
      <c r="W81" s="2"/>
      <c r="X81" s="2"/>
      <c r="Y81" s="5"/>
      <c r="Z81" s="5"/>
      <c r="AA81" s="3"/>
    </row>
    <row r="82" spans="2:27" customFormat="1" ht="15" customHeight="1" x14ac:dyDescent="0.2">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row>
    <row r="83" spans="2:27" customFormat="1" ht="21" customHeight="1" x14ac:dyDescent="0.2">
      <c r="B83" s="43" t="s">
        <v>594</v>
      </c>
      <c r="AA83" s="61" t="s">
        <v>56</v>
      </c>
    </row>
    <row r="84" spans="2:27" customFormat="1" ht="15" customHeight="1" x14ac:dyDescent="0.2">
      <c r="B84" s="256" t="s">
        <v>226</v>
      </c>
      <c r="C84" s="258"/>
      <c r="D84" s="703" t="s">
        <v>450</v>
      </c>
      <c r="E84" s="703"/>
      <c r="F84" s="703"/>
      <c r="G84" s="703"/>
      <c r="H84" s="703"/>
      <c r="I84" s="703"/>
      <c r="J84" s="703" t="s">
        <v>439</v>
      </c>
      <c r="K84" s="703"/>
      <c r="L84" s="703"/>
      <c r="M84" s="703"/>
      <c r="N84" s="703"/>
      <c r="O84" s="703"/>
      <c r="P84" s="703"/>
      <c r="Q84" s="703"/>
      <c r="R84" s="703"/>
      <c r="S84" s="703"/>
      <c r="T84" s="703"/>
      <c r="U84" s="703"/>
      <c r="V84" s="703"/>
      <c r="W84" s="703"/>
      <c r="X84" s="248" t="s">
        <v>1</v>
      </c>
      <c r="Y84" s="419"/>
      <c r="Z84" s="248" t="s">
        <v>2</v>
      </c>
      <c r="AA84" s="419"/>
    </row>
    <row r="85" spans="2:27" customFormat="1" ht="15" customHeight="1" x14ac:dyDescent="0.2">
      <c r="B85" s="632" t="s">
        <v>532</v>
      </c>
      <c r="C85" s="634"/>
      <c r="D85" s="711"/>
      <c r="E85" s="711"/>
      <c r="F85" s="711"/>
      <c r="G85" s="711"/>
      <c r="H85" s="711"/>
      <c r="I85" s="711"/>
      <c r="J85" s="357"/>
      <c r="K85" s="357"/>
      <c r="L85" s="357"/>
      <c r="M85" s="357"/>
      <c r="N85" s="357"/>
      <c r="O85" s="357"/>
      <c r="P85" s="357"/>
      <c r="Q85" s="357"/>
      <c r="R85" s="357"/>
      <c r="S85" s="357"/>
      <c r="T85" s="357"/>
      <c r="U85" s="357"/>
      <c r="V85" s="357"/>
      <c r="W85" s="357"/>
      <c r="X85" s="375"/>
      <c r="Y85" s="375"/>
      <c r="Z85" s="375"/>
      <c r="AA85" s="375"/>
    </row>
    <row r="86" spans="2:27" customFormat="1" ht="15" customHeight="1" x14ac:dyDescent="0.2">
      <c r="B86" s="705"/>
      <c r="C86" s="706"/>
      <c r="D86" s="712"/>
      <c r="E86" s="713"/>
      <c r="F86" s="713"/>
      <c r="G86" s="713"/>
      <c r="H86" s="713"/>
      <c r="I86" s="714"/>
      <c r="J86" s="693"/>
      <c r="K86" s="694"/>
      <c r="L86" s="694"/>
      <c r="M86" s="694"/>
      <c r="N86" s="694"/>
      <c r="O86" s="694"/>
      <c r="P86" s="694"/>
      <c r="Q86" s="694"/>
      <c r="R86" s="694"/>
      <c r="S86" s="694"/>
      <c r="T86" s="694"/>
      <c r="U86" s="694"/>
      <c r="V86" s="694"/>
      <c r="W86" s="695"/>
      <c r="X86" s="375"/>
      <c r="Y86" s="375"/>
      <c r="Z86" s="375"/>
      <c r="AA86" s="375"/>
    </row>
    <row r="87" spans="2:27" customFormat="1" ht="15" customHeight="1" x14ac:dyDescent="0.2">
      <c r="B87" s="705"/>
      <c r="C87" s="706"/>
      <c r="D87" s="712"/>
      <c r="E87" s="713"/>
      <c r="F87" s="713"/>
      <c r="G87" s="713"/>
      <c r="H87" s="713"/>
      <c r="I87" s="714"/>
      <c r="J87" s="693"/>
      <c r="K87" s="694"/>
      <c r="L87" s="694"/>
      <c r="M87" s="694"/>
      <c r="N87" s="694"/>
      <c r="O87" s="694"/>
      <c r="P87" s="694"/>
      <c r="Q87" s="694"/>
      <c r="R87" s="694"/>
      <c r="S87" s="694"/>
      <c r="T87" s="694"/>
      <c r="U87" s="694"/>
      <c r="V87" s="694"/>
      <c r="W87" s="695"/>
      <c r="X87" s="375"/>
      <c r="Y87" s="375"/>
      <c r="Z87" s="375"/>
      <c r="AA87" s="375"/>
    </row>
    <row r="88" spans="2:27" customFormat="1" ht="15" customHeight="1" x14ac:dyDescent="0.2">
      <c r="B88" s="635"/>
      <c r="C88" s="637"/>
      <c r="D88" s="712"/>
      <c r="E88" s="713"/>
      <c r="F88" s="713"/>
      <c r="G88" s="713"/>
      <c r="H88" s="713"/>
      <c r="I88" s="714"/>
      <c r="J88" s="693"/>
      <c r="K88" s="694"/>
      <c r="L88" s="694"/>
      <c r="M88" s="694"/>
      <c r="N88" s="694"/>
      <c r="O88" s="694"/>
      <c r="P88" s="694"/>
      <c r="Q88" s="694"/>
      <c r="R88" s="694"/>
      <c r="S88" s="694"/>
      <c r="T88" s="694"/>
      <c r="U88" s="694"/>
      <c r="V88" s="694"/>
      <c r="W88" s="695"/>
      <c r="X88" s="375"/>
      <c r="Y88" s="700"/>
      <c r="Z88" s="375"/>
      <c r="AA88" s="700"/>
    </row>
    <row r="89" spans="2:27" customFormat="1" ht="15" customHeight="1" x14ac:dyDescent="0.2">
      <c r="B89" s="256" t="s">
        <v>16</v>
      </c>
      <c r="C89" s="257"/>
      <c r="D89" s="257"/>
      <c r="E89" s="257"/>
      <c r="F89" s="257"/>
      <c r="G89" s="257"/>
      <c r="H89" s="257"/>
      <c r="I89" s="257"/>
      <c r="J89" s="257"/>
      <c r="K89" s="257"/>
      <c r="L89" s="257"/>
      <c r="M89" s="257"/>
      <c r="N89" s="257"/>
      <c r="O89" s="257"/>
      <c r="P89" s="257"/>
      <c r="Q89" s="257"/>
      <c r="R89" s="257"/>
      <c r="S89" s="257"/>
      <c r="T89" s="257"/>
      <c r="U89" s="257"/>
      <c r="V89" s="257"/>
      <c r="W89" s="258"/>
      <c r="X89" s="701">
        <f>SUM(X85:Y88)</f>
        <v>0</v>
      </c>
      <c r="Y89" s="702"/>
      <c r="Z89" s="701">
        <f>SUM(Z85:AA88)</f>
        <v>0</v>
      </c>
      <c r="AA89" s="702"/>
    </row>
    <row r="90" spans="2:27" customFormat="1" ht="15" customHeight="1" x14ac:dyDescent="0.2">
      <c r="B90" s="632" t="s">
        <v>537</v>
      </c>
      <c r="C90" s="634"/>
      <c r="D90" s="711"/>
      <c r="E90" s="711"/>
      <c r="F90" s="711"/>
      <c r="G90" s="711"/>
      <c r="H90" s="711"/>
      <c r="I90" s="711"/>
      <c r="J90" s="357"/>
      <c r="K90" s="357"/>
      <c r="L90" s="357"/>
      <c r="M90" s="357"/>
      <c r="N90" s="357"/>
      <c r="O90" s="357"/>
      <c r="P90" s="357"/>
      <c r="Q90" s="357"/>
      <c r="R90" s="357"/>
      <c r="S90" s="357"/>
      <c r="T90" s="357"/>
      <c r="U90" s="357"/>
      <c r="V90" s="357"/>
      <c r="W90" s="357"/>
      <c r="X90" s="375"/>
      <c r="Y90" s="375"/>
      <c r="Z90" s="375"/>
      <c r="AA90" s="375"/>
    </row>
    <row r="91" spans="2:27" customFormat="1" ht="15" customHeight="1" x14ac:dyDescent="0.2">
      <c r="B91" s="705"/>
      <c r="C91" s="706"/>
      <c r="D91" s="712"/>
      <c r="E91" s="713"/>
      <c r="F91" s="713"/>
      <c r="G91" s="713"/>
      <c r="H91" s="713"/>
      <c r="I91" s="714"/>
      <c r="J91" s="693"/>
      <c r="K91" s="694"/>
      <c r="L91" s="694"/>
      <c r="M91" s="694"/>
      <c r="N91" s="694"/>
      <c r="O91" s="694"/>
      <c r="P91" s="694"/>
      <c r="Q91" s="694"/>
      <c r="R91" s="694"/>
      <c r="S91" s="694"/>
      <c r="T91" s="694"/>
      <c r="U91" s="694"/>
      <c r="V91" s="694"/>
      <c r="W91" s="695"/>
      <c r="X91" s="375"/>
      <c r="Y91" s="375"/>
      <c r="Z91" s="375"/>
      <c r="AA91" s="375"/>
    </row>
    <row r="92" spans="2:27" customFormat="1" ht="15" customHeight="1" x14ac:dyDescent="0.2">
      <c r="B92" s="705"/>
      <c r="C92" s="706"/>
      <c r="D92" s="712"/>
      <c r="E92" s="713"/>
      <c r="F92" s="713"/>
      <c r="G92" s="713"/>
      <c r="H92" s="713"/>
      <c r="I92" s="714"/>
      <c r="J92" s="693"/>
      <c r="K92" s="694"/>
      <c r="L92" s="694"/>
      <c r="M92" s="694"/>
      <c r="N92" s="694"/>
      <c r="O92" s="694"/>
      <c r="P92" s="694"/>
      <c r="Q92" s="694"/>
      <c r="R92" s="694"/>
      <c r="S92" s="694"/>
      <c r="T92" s="694"/>
      <c r="U92" s="694"/>
      <c r="V92" s="694"/>
      <c r="W92" s="695"/>
      <c r="X92" s="375"/>
      <c r="Y92" s="375"/>
      <c r="Z92" s="375"/>
      <c r="AA92" s="375"/>
    </row>
    <row r="93" spans="2:27" customFormat="1" ht="15" customHeight="1" x14ac:dyDescent="0.2">
      <c r="B93" s="635"/>
      <c r="C93" s="637"/>
      <c r="D93" s="712"/>
      <c r="E93" s="713"/>
      <c r="F93" s="713"/>
      <c r="G93" s="713"/>
      <c r="H93" s="713"/>
      <c r="I93" s="714"/>
      <c r="J93" s="693"/>
      <c r="K93" s="694"/>
      <c r="L93" s="694"/>
      <c r="M93" s="694"/>
      <c r="N93" s="694"/>
      <c r="O93" s="694"/>
      <c r="P93" s="694"/>
      <c r="Q93" s="694"/>
      <c r="R93" s="694"/>
      <c r="S93" s="694"/>
      <c r="T93" s="694"/>
      <c r="U93" s="694"/>
      <c r="V93" s="694"/>
      <c r="W93" s="695"/>
      <c r="X93" s="375"/>
      <c r="Y93" s="700"/>
      <c r="Z93" s="375"/>
      <c r="AA93" s="700"/>
    </row>
    <row r="94" spans="2:27" customFormat="1" ht="15" customHeight="1" x14ac:dyDescent="0.2">
      <c r="B94" s="688" t="s">
        <v>16</v>
      </c>
      <c r="C94" s="688"/>
      <c r="D94" s="688"/>
      <c r="E94" s="688"/>
      <c r="F94" s="688"/>
      <c r="G94" s="688"/>
      <c r="H94" s="688"/>
      <c r="I94" s="688"/>
      <c r="J94" s="688"/>
      <c r="K94" s="688"/>
      <c r="L94" s="688"/>
      <c r="M94" s="688"/>
      <c r="N94" s="688"/>
      <c r="O94" s="688"/>
      <c r="P94" s="688"/>
      <c r="Q94" s="688"/>
      <c r="R94" s="688"/>
      <c r="S94" s="688"/>
      <c r="T94" s="688"/>
      <c r="U94" s="688"/>
      <c r="V94" s="688"/>
      <c r="W94" s="688"/>
      <c r="X94" s="704">
        <f>SUM(X90:Y93)</f>
        <v>0</v>
      </c>
      <c r="Y94" s="704"/>
      <c r="Z94" s="704">
        <f>SUM(Z90:AA93)</f>
        <v>0</v>
      </c>
      <c r="AA94" s="704"/>
    </row>
    <row r="95" spans="2:27" customFormat="1" ht="15" customHeight="1" x14ac:dyDescent="0.2">
      <c r="B95" s="632" t="s">
        <v>618</v>
      </c>
      <c r="C95" s="634"/>
      <c r="D95" s="711"/>
      <c r="E95" s="711"/>
      <c r="F95" s="711"/>
      <c r="G95" s="711"/>
      <c r="H95" s="711"/>
      <c r="I95" s="711"/>
      <c r="J95" s="357"/>
      <c r="K95" s="357"/>
      <c r="L95" s="357"/>
      <c r="M95" s="357"/>
      <c r="N95" s="357"/>
      <c r="O95" s="357"/>
      <c r="P95" s="357"/>
      <c r="Q95" s="357"/>
      <c r="R95" s="357"/>
      <c r="S95" s="357"/>
      <c r="T95" s="357"/>
      <c r="U95" s="357"/>
      <c r="V95" s="357"/>
      <c r="W95" s="357"/>
      <c r="X95" s="375"/>
      <c r="Y95" s="375"/>
      <c r="Z95" s="375"/>
      <c r="AA95" s="375"/>
    </row>
    <row r="96" spans="2:27" customFormat="1" ht="15" customHeight="1" x14ac:dyDescent="0.2">
      <c r="B96" s="705"/>
      <c r="C96" s="706"/>
      <c r="D96" s="712"/>
      <c r="E96" s="713"/>
      <c r="F96" s="713"/>
      <c r="G96" s="713"/>
      <c r="H96" s="713"/>
      <c r="I96" s="714"/>
      <c r="J96" s="693"/>
      <c r="K96" s="694"/>
      <c r="L96" s="694"/>
      <c r="M96" s="694"/>
      <c r="N96" s="694"/>
      <c r="O96" s="694"/>
      <c r="P96" s="694"/>
      <c r="Q96" s="694"/>
      <c r="R96" s="694"/>
      <c r="S96" s="694"/>
      <c r="T96" s="694"/>
      <c r="U96" s="694"/>
      <c r="V96" s="694"/>
      <c r="W96" s="695"/>
      <c r="X96" s="375"/>
      <c r="Y96" s="375"/>
      <c r="Z96" s="375"/>
      <c r="AA96" s="375"/>
    </row>
    <row r="97" spans="2:27" customFormat="1" ht="15" customHeight="1" x14ac:dyDescent="0.2">
      <c r="B97" s="705"/>
      <c r="C97" s="706"/>
      <c r="D97" s="712"/>
      <c r="E97" s="713"/>
      <c r="F97" s="713"/>
      <c r="G97" s="713"/>
      <c r="H97" s="713"/>
      <c r="I97" s="714"/>
      <c r="J97" s="693"/>
      <c r="K97" s="694"/>
      <c r="L97" s="694"/>
      <c r="M97" s="694"/>
      <c r="N97" s="694"/>
      <c r="O97" s="694"/>
      <c r="P97" s="694"/>
      <c r="Q97" s="694"/>
      <c r="R97" s="694"/>
      <c r="S97" s="694"/>
      <c r="T97" s="694"/>
      <c r="U97" s="694"/>
      <c r="V97" s="694"/>
      <c r="W97" s="695"/>
      <c r="X97" s="375"/>
      <c r="Y97" s="375"/>
      <c r="Z97" s="375"/>
      <c r="AA97" s="375"/>
    </row>
    <row r="98" spans="2:27" customFormat="1" ht="15" customHeight="1" x14ac:dyDescent="0.2">
      <c r="B98" s="635"/>
      <c r="C98" s="637"/>
      <c r="D98" s="712"/>
      <c r="E98" s="713"/>
      <c r="F98" s="713"/>
      <c r="G98" s="713"/>
      <c r="H98" s="713"/>
      <c r="I98" s="714"/>
      <c r="J98" s="693"/>
      <c r="K98" s="694"/>
      <c r="L98" s="694"/>
      <c r="M98" s="694"/>
      <c r="N98" s="694"/>
      <c r="O98" s="694"/>
      <c r="P98" s="694"/>
      <c r="Q98" s="694"/>
      <c r="R98" s="694"/>
      <c r="S98" s="694"/>
      <c r="T98" s="694"/>
      <c r="U98" s="694"/>
      <c r="V98" s="694"/>
      <c r="W98" s="695"/>
      <c r="X98" s="375"/>
      <c r="Y98" s="700"/>
      <c r="Z98" s="375"/>
      <c r="AA98" s="700"/>
    </row>
    <row r="99" spans="2:27" customFormat="1" ht="15" customHeight="1" x14ac:dyDescent="0.2">
      <c r="B99" s="688" t="s">
        <v>16</v>
      </c>
      <c r="C99" s="688"/>
      <c r="D99" s="688"/>
      <c r="E99" s="688"/>
      <c r="F99" s="688"/>
      <c r="G99" s="688"/>
      <c r="H99" s="688"/>
      <c r="I99" s="688"/>
      <c r="J99" s="688"/>
      <c r="K99" s="688"/>
      <c r="L99" s="688"/>
      <c r="M99" s="688"/>
      <c r="N99" s="688"/>
      <c r="O99" s="688"/>
      <c r="P99" s="688"/>
      <c r="Q99" s="688"/>
      <c r="R99" s="688"/>
      <c r="S99" s="688"/>
      <c r="T99" s="688"/>
      <c r="U99" s="688"/>
      <c r="V99" s="688"/>
      <c r="W99" s="688"/>
      <c r="X99" s="704">
        <f>SUM(X95:Y98)</f>
        <v>0</v>
      </c>
      <c r="Y99" s="704"/>
      <c r="Z99" s="704">
        <f>SUM(Z95:AA98)</f>
        <v>0</v>
      </c>
      <c r="AA99" s="704"/>
    </row>
    <row r="100" spans="2:27" ht="15" customHeight="1" x14ac:dyDescent="0.2"/>
    <row r="101" spans="2:27" ht="15" customHeight="1" x14ac:dyDescent="0.2"/>
    <row r="102" spans="2:27" ht="15" customHeight="1" x14ac:dyDescent="0.2"/>
    <row r="103" spans="2:27" ht="15" customHeight="1" x14ac:dyDescent="0.2"/>
    <row r="104" spans="2:27" ht="15" customHeight="1" x14ac:dyDescent="0.2"/>
    <row r="105" spans="2:27" ht="15" customHeight="1" x14ac:dyDescent="0.2"/>
    <row r="106" spans="2:27" ht="15" customHeight="1" x14ac:dyDescent="0.2"/>
    <row r="107" spans="2:27" ht="15" customHeight="1" x14ac:dyDescent="0.2"/>
    <row r="108" spans="2:27" ht="15" customHeight="1" x14ac:dyDescent="0.2"/>
    <row r="109" spans="2:27" ht="15" customHeight="1" x14ac:dyDescent="0.2"/>
    <row r="110" spans="2:27" ht="15" customHeight="1" x14ac:dyDescent="0.2"/>
    <row r="111" spans="2:27" ht="15" customHeight="1" x14ac:dyDescent="0.2"/>
    <row r="112" spans="2:27"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sheetData>
  <customSheetViews>
    <customSheetView guid="{6C6F9770-00A4-469A-B65C-1B89AB972F41}" showPageBreaks="1" fitToPage="1" printArea="1" view="pageBreakPreview" topLeftCell="A46">
      <selection activeCell="B64" sqref="B64:AA64"/>
      <rowBreaks count="2" manualBreakCount="2">
        <brk id="30" max="26" man="1"/>
        <brk id="65" max="26" man="1"/>
      </rowBreaks>
      <pageMargins left="0.59055118110236227" right="0.59055118110236227" top="0.72187500000000004" bottom="0.78740157480314965" header="0.51181102362204722" footer="0.39370078740157483"/>
      <printOptions horizontalCentered="1"/>
      <pageSetup paperSize="9" scale="96" firstPageNumber="11" fitToHeight="0" orientation="portrait" cellComments="asDisplayed" r:id="rId1"/>
      <headerFooter alignWithMargins="0">
        <oddHeader>&amp;R&amp;10
&amp;A</oddHeader>
        <oddFooter>&amp;C&amp;P</oddFooter>
      </headerFooter>
    </customSheetView>
  </customSheetViews>
  <mergeCells count="389">
    <mergeCell ref="Y46:AA46"/>
    <mergeCell ref="F48:I48"/>
    <mergeCell ref="Y40:AA40"/>
    <mergeCell ref="J47:N47"/>
    <mergeCell ref="Y47:AA47"/>
    <mergeCell ref="Y49:AA49"/>
    <mergeCell ref="Y48:AA48"/>
    <mergeCell ref="F47:I47"/>
    <mergeCell ref="Z94:AA94"/>
    <mergeCell ref="X93:Y93"/>
    <mergeCell ref="Z93:AA93"/>
    <mergeCell ref="D90:I90"/>
    <mergeCell ref="J90:W90"/>
    <mergeCell ref="X90:Y90"/>
    <mergeCell ref="Z90:AA90"/>
    <mergeCell ref="D91:I91"/>
    <mergeCell ref="X91:Y91"/>
    <mergeCell ref="Z91:AA91"/>
    <mergeCell ref="D92:I92"/>
    <mergeCell ref="J92:W92"/>
    <mergeCell ref="X92:Y92"/>
    <mergeCell ref="Z92:AA92"/>
    <mergeCell ref="Q79:S79"/>
    <mergeCell ref="Z88:AA88"/>
    <mergeCell ref="K80:M80"/>
    <mergeCell ref="J88:W88"/>
    <mergeCell ref="J84:W84"/>
    <mergeCell ref="J85:W85"/>
    <mergeCell ref="J86:W86"/>
    <mergeCell ref="N79:P79"/>
    <mergeCell ref="Z86:AA86"/>
    <mergeCell ref="O47:X47"/>
    <mergeCell ref="O48:X48"/>
    <mergeCell ref="O49:X49"/>
    <mergeCell ref="K77:M77"/>
    <mergeCell ref="H78:J78"/>
    <mergeCell ref="X87:Y87"/>
    <mergeCell ref="H80:J80"/>
    <mergeCell ref="K78:M78"/>
    <mergeCell ref="X86:Y86"/>
    <mergeCell ref="N58:P58"/>
    <mergeCell ref="N60:P60"/>
    <mergeCell ref="Q55:S55"/>
    <mergeCell ref="N63:P63"/>
    <mergeCell ref="Q60:S60"/>
    <mergeCell ref="H67:M67"/>
    <mergeCell ref="N65:P65"/>
    <mergeCell ref="Q65:S65"/>
    <mergeCell ref="N75:P75"/>
    <mergeCell ref="Q75:S75"/>
    <mergeCell ref="H73:J73"/>
    <mergeCell ref="K73:M73"/>
    <mergeCell ref="D75:G75"/>
    <mergeCell ref="B74:C80"/>
    <mergeCell ref="D74:G74"/>
    <mergeCell ref="N74:P74"/>
    <mergeCell ref="Q74:S74"/>
    <mergeCell ref="D76:G76"/>
    <mergeCell ref="N76:P76"/>
    <mergeCell ref="D78:G78"/>
    <mergeCell ref="N78:P78"/>
    <mergeCell ref="Q76:S76"/>
    <mergeCell ref="D77:G77"/>
    <mergeCell ref="N77:P77"/>
    <mergeCell ref="Q77:S77"/>
    <mergeCell ref="D80:G80"/>
    <mergeCell ref="N80:P80"/>
    <mergeCell ref="Q80:S80"/>
    <mergeCell ref="D79:G79"/>
    <mergeCell ref="Q78:S78"/>
    <mergeCell ref="H79:J79"/>
    <mergeCell ref="K79:M79"/>
    <mergeCell ref="L25:V25"/>
    <mergeCell ref="H70:J70"/>
    <mergeCell ref="K70:M70"/>
    <mergeCell ref="H71:J71"/>
    <mergeCell ref="D71:G71"/>
    <mergeCell ref="B46:E46"/>
    <mergeCell ref="F49:I49"/>
    <mergeCell ref="B49:E49"/>
    <mergeCell ref="J49:N49"/>
    <mergeCell ref="G40:U40"/>
    <mergeCell ref="O46:X46"/>
    <mergeCell ref="I30:K30"/>
    <mergeCell ref="Q61:S61"/>
    <mergeCell ref="D28:E28"/>
    <mergeCell ref="F28:H28"/>
    <mergeCell ref="N64:P64"/>
    <mergeCell ref="Q56:S56"/>
    <mergeCell ref="N57:P57"/>
    <mergeCell ref="Q57:S57"/>
    <mergeCell ref="H68:J68"/>
    <mergeCell ref="K64:M64"/>
    <mergeCell ref="H61:J61"/>
    <mergeCell ref="N68:P68"/>
    <mergeCell ref="Z12:AA12"/>
    <mergeCell ref="F22:H22"/>
    <mergeCell ref="I22:K22"/>
    <mergeCell ref="L22:N22"/>
    <mergeCell ref="O22:Q22"/>
    <mergeCell ref="Z15:AA15"/>
    <mergeCell ref="Z19:AA19"/>
    <mergeCell ref="X19:Y19"/>
    <mergeCell ref="H14:J14"/>
    <mergeCell ref="K14:M14"/>
    <mergeCell ref="N13:T13"/>
    <mergeCell ref="B12:W12"/>
    <mergeCell ref="X12:Y12"/>
    <mergeCell ref="B13:C14"/>
    <mergeCell ref="D13:E13"/>
    <mergeCell ref="F13:G13"/>
    <mergeCell ref="X14:Y14"/>
    <mergeCell ref="Z13:AA13"/>
    <mergeCell ref="K13:M13"/>
    <mergeCell ref="N16:T16"/>
    <mergeCell ref="F16:G16"/>
    <mergeCell ref="Z18:AA18"/>
    <mergeCell ref="B15:W15"/>
    <mergeCell ref="U16:W16"/>
    <mergeCell ref="Z10:AA10"/>
    <mergeCell ref="D11:E11"/>
    <mergeCell ref="F11:G11"/>
    <mergeCell ref="H11:J11"/>
    <mergeCell ref="K11:M11"/>
    <mergeCell ref="N11:T11"/>
    <mergeCell ref="U11:W11"/>
    <mergeCell ref="X11:Y11"/>
    <mergeCell ref="Z11:AA11"/>
    <mergeCell ref="H10:J10"/>
    <mergeCell ref="X10:Y10"/>
    <mergeCell ref="U10:W10"/>
    <mergeCell ref="V40:X40"/>
    <mergeCell ref="G36:U36"/>
    <mergeCell ref="G38:U38"/>
    <mergeCell ref="V34:X34"/>
    <mergeCell ref="B40:F40"/>
    <mergeCell ref="B27:C28"/>
    <mergeCell ref="B10:C11"/>
    <mergeCell ref="D10:E10"/>
    <mergeCell ref="F7:H7"/>
    <mergeCell ref="I7:K7"/>
    <mergeCell ref="F8:H8"/>
    <mergeCell ref="I8:K8"/>
    <mergeCell ref="K10:M10"/>
    <mergeCell ref="L7:N7"/>
    <mergeCell ref="L8:N8"/>
    <mergeCell ref="F10:G10"/>
    <mergeCell ref="N10:T10"/>
    <mergeCell ref="O7:Q7"/>
    <mergeCell ref="O8:Q8"/>
    <mergeCell ref="I26:K26"/>
    <mergeCell ref="L26:V26"/>
    <mergeCell ref="F26:H26"/>
    <mergeCell ref="F25:H25"/>
    <mergeCell ref="L24:V24"/>
    <mergeCell ref="W29:AA29"/>
    <mergeCell ref="Q54:S54"/>
    <mergeCell ref="N61:P61"/>
    <mergeCell ref="G34:U34"/>
    <mergeCell ref="J45:M45"/>
    <mergeCell ref="Y34:AA34"/>
    <mergeCell ref="F45:I45"/>
    <mergeCell ref="V35:X35"/>
    <mergeCell ref="Y35:AA35"/>
    <mergeCell ref="B36:F36"/>
    <mergeCell ref="V36:X36"/>
    <mergeCell ref="Y36:AA36"/>
    <mergeCell ref="G35:U35"/>
    <mergeCell ref="Y37:AA37"/>
    <mergeCell ref="B38:F38"/>
    <mergeCell ref="H55:J55"/>
    <mergeCell ref="H56:J56"/>
    <mergeCell ref="B39:F39"/>
    <mergeCell ref="N54:P54"/>
    <mergeCell ref="L29:V29"/>
    <mergeCell ref="N53:S53"/>
    <mergeCell ref="V39:X39"/>
    <mergeCell ref="R44:U44"/>
    <mergeCell ref="N45:Q45"/>
    <mergeCell ref="Q70:S70"/>
    <mergeCell ref="B69:G69"/>
    <mergeCell ref="N69:P69"/>
    <mergeCell ref="Q69:S69"/>
    <mergeCell ref="B67:G68"/>
    <mergeCell ref="B70:C73"/>
    <mergeCell ref="D70:G70"/>
    <mergeCell ref="D72:G72"/>
    <mergeCell ref="B60:C66"/>
    <mergeCell ref="D66:G66"/>
    <mergeCell ref="D62:G62"/>
    <mergeCell ref="N62:P62"/>
    <mergeCell ref="Q62:S62"/>
    <mergeCell ref="Q64:S64"/>
    <mergeCell ref="D73:G73"/>
    <mergeCell ref="N73:P73"/>
    <mergeCell ref="Q73:S73"/>
    <mergeCell ref="N72:P72"/>
    <mergeCell ref="Q72:S72"/>
    <mergeCell ref="J95:W95"/>
    <mergeCell ref="D96:I96"/>
    <mergeCell ref="J96:W96"/>
    <mergeCell ref="D87:I87"/>
    <mergeCell ref="D88:I88"/>
    <mergeCell ref="B89:W89"/>
    <mergeCell ref="B94:W94"/>
    <mergeCell ref="B90:C93"/>
    <mergeCell ref="D93:I93"/>
    <mergeCell ref="J91:W91"/>
    <mergeCell ref="D64:G64"/>
    <mergeCell ref="H65:J65"/>
    <mergeCell ref="Z89:AA89"/>
    <mergeCell ref="J93:W93"/>
    <mergeCell ref="B9:C9"/>
    <mergeCell ref="F9:G9"/>
    <mergeCell ref="H16:J16"/>
    <mergeCell ref="H9:J9"/>
    <mergeCell ref="H13:J13"/>
    <mergeCell ref="I25:K25"/>
    <mergeCell ref="D24:E24"/>
    <mergeCell ref="D25:E25"/>
    <mergeCell ref="K9:M9"/>
    <mergeCell ref="F14:G14"/>
    <mergeCell ref="B29:C30"/>
    <mergeCell ref="D29:E29"/>
    <mergeCell ref="D30:E30"/>
    <mergeCell ref="B34:F34"/>
    <mergeCell ref="B53:G54"/>
    <mergeCell ref="B56:C59"/>
    <mergeCell ref="D65:G65"/>
    <mergeCell ref="Q66:S66"/>
    <mergeCell ref="N67:S67"/>
    <mergeCell ref="N70:P70"/>
    <mergeCell ref="Z9:AA9"/>
    <mergeCell ref="N17:T17"/>
    <mergeCell ref="Z99:AA99"/>
    <mergeCell ref="X97:Y97"/>
    <mergeCell ref="Z97:AA97"/>
    <mergeCell ref="B95:C98"/>
    <mergeCell ref="D95:I95"/>
    <mergeCell ref="Z98:AA98"/>
    <mergeCell ref="X95:Y95"/>
    <mergeCell ref="Z95:AA95"/>
    <mergeCell ref="D98:I98"/>
    <mergeCell ref="Z96:AA96"/>
    <mergeCell ref="D97:I97"/>
    <mergeCell ref="J97:W97"/>
    <mergeCell ref="J98:W98"/>
    <mergeCell ref="X99:Y99"/>
    <mergeCell ref="B99:W99"/>
    <mergeCell ref="X98:Y98"/>
    <mergeCell ref="X96:Y96"/>
    <mergeCell ref="B84:C84"/>
    <mergeCell ref="D61:G61"/>
    <mergeCell ref="H63:J63"/>
    <mergeCell ref="D63:G63"/>
    <mergeCell ref="H62:J62"/>
    <mergeCell ref="X88:Y88"/>
    <mergeCell ref="X89:Y89"/>
    <mergeCell ref="X85:Y85"/>
    <mergeCell ref="X84:Y84"/>
    <mergeCell ref="J87:W87"/>
    <mergeCell ref="D84:I84"/>
    <mergeCell ref="X94:Y94"/>
    <mergeCell ref="B85:C88"/>
    <mergeCell ref="Z84:AA84"/>
    <mergeCell ref="Z85:AA85"/>
    <mergeCell ref="Z87:AA87"/>
    <mergeCell ref="D85:I85"/>
    <mergeCell ref="D86:I86"/>
    <mergeCell ref="Z17:AA17"/>
    <mergeCell ref="X17:Y17"/>
    <mergeCell ref="N14:T14"/>
    <mergeCell ref="Z14:AA14"/>
    <mergeCell ref="U14:W14"/>
    <mergeCell ref="N59:P59"/>
    <mergeCell ref="Q59:S59"/>
    <mergeCell ref="N55:P55"/>
    <mergeCell ref="N56:P56"/>
    <mergeCell ref="W30:AA30"/>
    <mergeCell ref="L30:V30"/>
    <mergeCell ref="W27:AA27"/>
    <mergeCell ref="V38:X38"/>
    <mergeCell ref="Y38:AA38"/>
    <mergeCell ref="W26:AA26"/>
    <mergeCell ref="W28:AA28"/>
    <mergeCell ref="W25:AA25"/>
    <mergeCell ref="H53:M53"/>
    <mergeCell ref="F44:I44"/>
    <mergeCell ref="J44:M44"/>
    <mergeCell ref="N44:Q44"/>
    <mergeCell ref="F46:I46"/>
    <mergeCell ref="J46:N46"/>
    <mergeCell ref="K55:M55"/>
    <mergeCell ref="H77:J77"/>
    <mergeCell ref="B7:E8"/>
    <mergeCell ref="D9:E9"/>
    <mergeCell ref="N9:T9"/>
    <mergeCell ref="U13:W13"/>
    <mergeCell ref="B25:C26"/>
    <mergeCell ref="H69:J69"/>
    <mergeCell ref="K69:M69"/>
    <mergeCell ref="H75:J75"/>
    <mergeCell ref="W24:AA24"/>
    <mergeCell ref="X15:Y15"/>
    <mergeCell ref="Z16:AA16"/>
    <mergeCell ref="D17:E17"/>
    <mergeCell ref="B19:W19"/>
    <mergeCell ref="B22:E23"/>
    <mergeCell ref="D26:E26"/>
    <mergeCell ref="I24:K24"/>
    <mergeCell ref="F24:H24"/>
    <mergeCell ref="F17:G17"/>
    <mergeCell ref="U9:W9"/>
    <mergeCell ref="D60:G60"/>
    <mergeCell ref="D59:G59"/>
    <mergeCell ref="H60:J60"/>
    <mergeCell ref="X9:Y9"/>
    <mergeCell ref="Q63:S63"/>
    <mergeCell ref="K63:M63"/>
    <mergeCell ref="B24:C24"/>
    <mergeCell ref="D16:E16"/>
    <mergeCell ref="K17:M17"/>
    <mergeCell ref="B18:W18"/>
    <mergeCell ref="X18:Y18"/>
    <mergeCell ref="B16:C17"/>
    <mergeCell ref="K16:M16"/>
    <mergeCell ref="X16:Y16"/>
    <mergeCell ref="U17:W17"/>
    <mergeCell ref="F30:H30"/>
    <mergeCell ref="B35:F35"/>
    <mergeCell ref="B48:E48"/>
    <mergeCell ref="B44:E45"/>
    <mergeCell ref="B47:E47"/>
    <mergeCell ref="Q58:S58"/>
    <mergeCell ref="D56:G56"/>
    <mergeCell ref="H54:J54"/>
    <mergeCell ref="D57:G57"/>
    <mergeCell ref="D58:G58"/>
    <mergeCell ref="B37:F37"/>
    <mergeCell ref="Y39:AA39"/>
    <mergeCell ref="G37:U37"/>
    <mergeCell ref="D14:E14"/>
    <mergeCell ref="H17:J17"/>
    <mergeCell ref="I29:K29"/>
    <mergeCell ref="H57:J57"/>
    <mergeCell ref="B55:G55"/>
    <mergeCell ref="H58:J58"/>
    <mergeCell ref="H59:J59"/>
    <mergeCell ref="K58:M58"/>
    <mergeCell ref="K59:M59"/>
    <mergeCell ref="F29:H29"/>
    <mergeCell ref="F27:H27"/>
    <mergeCell ref="I27:K27"/>
    <mergeCell ref="G39:U39"/>
    <mergeCell ref="F23:H23"/>
    <mergeCell ref="I23:K23"/>
    <mergeCell ref="L23:N23"/>
    <mergeCell ref="D27:E27"/>
    <mergeCell ref="L27:V27"/>
    <mergeCell ref="I28:K28"/>
    <mergeCell ref="L28:V28"/>
    <mergeCell ref="O23:Q23"/>
    <mergeCell ref="R45:U45"/>
    <mergeCell ref="J48:N48"/>
    <mergeCell ref="V37:X37"/>
    <mergeCell ref="K75:M75"/>
    <mergeCell ref="H76:J76"/>
    <mergeCell ref="K71:M71"/>
    <mergeCell ref="H72:J72"/>
    <mergeCell ref="K72:M72"/>
    <mergeCell ref="H74:J74"/>
    <mergeCell ref="K74:M74"/>
    <mergeCell ref="K76:M76"/>
    <mergeCell ref="X13:Y13"/>
    <mergeCell ref="N71:P71"/>
    <mergeCell ref="Q71:S71"/>
    <mergeCell ref="H66:J66"/>
    <mergeCell ref="K65:M65"/>
    <mergeCell ref="K66:M66"/>
    <mergeCell ref="H64:J64"/>
    <mergeCell ref="Q68:S68"/>
    <mergeCell ref="N66:P66"/>
    <mergeCell ref="K60:M60"/>
    <mergeCell ref="K56:M56"/>
    <mergeCell ref="K57:M57"/>
    <mergeCell ref="K54:M54"/>
    <mergeCell ref="K68:M68"/>
    <mergeCell ref="K62:M62"/>
    <mergeCell ref="K61:M61"/>
  </mergeCells>
  <phoneticPr fontId="2"/>
  <dataValidations count="2">
    <dataValidation imeMode="off" allowBlank="1" showInputMessage="1" showErrorMessage="1" sqref="Y47:AA49" xr:uid="{00000000-0002-0000-0200-000000000000}"/>
    <dataValidation imeMode="on" allowBlank="1" showInputMessage="1" showErrorMessage="1" sqref="O47:O49 F47:F49 G48:I49" xr:uid="{00000000-0002-0000-0200-000001000000}"/>
  </dataValidations>
  <printOptions horizontalCentered="1"/>
  <pageMargins left="0.59055118110236227" right="0.59055118110236227" top="0.86614173228346458" bottom="0.78740157480314965" header="0.51181102362204722" footer="0.39370078740157483"/>
  <pageSetup paperSize="9" scale="96" firstPageNumber="11" fitToHeight="0" orientation="portrait" cellComments="asDisplayed" r:id="rId2"/>
  <headerFooter alignWithMargins="0">
    <oddHeader>&amp;R&amp;10
&amp;A</oddHeader>
  </headerFooter>
  <rowBreaks count="3" manualBreakCount="3">
    <brk id="31" max="26" man="1"/>
    <brk id="50" max="26" man="1"/>
    <brk id="82" max="2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92D050"/>
    <pageSetUpPr fitToPage="1"/>
  </sheetPr>
  <dimension ref="A1:AJ23"/>
  <sheetViews>
    <sheetView view="pageBreakPreview" zoomScaleNormal="100" zoomScaleSheetLayoutView="100" workbookViewId="0">
      <selection activeCell="B11" sqref="B11"/>
    </sheetView>
  </sheetViews>
  <sheetFormatPr defaultColWidth="3.109375" defaultRowHeight="9" customHeight="1" x14ac:dyDescent="0.2"/>
  <cols>
    <col min="1" max="1" width="4.6640625" style="1" customWidth="1"/>
    <col min="2" max="2" width="3.77734375" style="1" bestFit="1" customWidth="1"/>
    <col min="3" max="3" width="6.33203125" style="1" customWidth="1"/>
    <col min="4" max="4" width="4.6640625" style="1" customWidth="1"/>
    <col min="5" max="5" width="3.77734375" style="1" bestFit="1" customWidth="1"/>
    <col min="6" max="16384" width="3.109375" style="1"/>
  </cols>
  <sheetData>
    <row r="1" spans="1:36" s="68" customFormat="1" ht="22.5" customHeight="1" x14ac:dyDescent="0.2">
      <c r="A1" s="156" t="e">
        <f>+#REF!</f>
        <v>#REF!</v>
      </c>
      <c r="B1" s="156" t="e">
        <f>+#REF!</f>
        <v>#REF!</v>
      </c>
      <c r="C1" s="156" t="str">
        <f>+T9</f>
        <v/>
      </c>
      <c r="D1" s="156" t="str">
        <f>+V9</f>
        <v/>
      </c>
      <c r="E1" s="156">
        <f>+T20</f>
        <v>0</v>
      </c>
      <c r="F1" s="122"/>
      <c r="G1" s="122"/>
      <c r="H1" s="122"/>
      <c r="I1" s="84"/>
      <c r="J1" s="84"/>
      <c r="L1" s="84"/>
      <c r="M1" s="84"/>
      <c r="N1" s="84"/>
      <c r="O1" s="84"/>
      <c r="P1" s="84"/>
      <c r="Q1" s="84"/>
      <c r="R1" s="84"/>
      <c r="S1" s="85"/>
      <c r="T1" s="72"/>
      <c r="U1" s="72"/>
      <c r="V1" s="72"/>
      <c r="W1" s="75"/>
      <c r="X1" s="72"/>
      <c r="Y1" s="73"/>
      <c r="Z1" s="73"/>
      <c r="AA1" s="73"/>
      <c r="AB1" s="73"/>
      <c r="AC1" s="73"/>
      <c r="AD1" s="73"/>
      <c r="AE1" s="75"/>
      <c r="AF1" s="75"/>
      <c r="AG1" s="75"/>
      <c r="AH1" s="75"/>
      <c r="AI1" s="75"/>
      <c r="AJ1" s="75"/>
    </row>
    <row r="2" spans="1:36" s="74" customFormat="1" ht="23.25" customHeight="1" x14ac:dyDescent="0.2">
      <c r="A2" s="74" t="s">
        <v>315</v>
      </c>
      <c r="B2" s="74" t="s">
        <v>316</v>
      </c>
      <c r="C2" s="74" t="s">
        <v>317</v>
      </c>
      <c r="D2" s="74" t="s">
        <v>318</v>
      </c>
      <c r="E2" s="74" t="s">
        <v>319</v>
      </c>
    </row>
    <row r="3" spans="1:36" s="74" customFormat="1" ht="23.25" customHeight="1" x14ac:dyDescent="0.2">
      <c r="A3" s="89" t="s">
        <v>168</v>
      </c>
    </row>
    <row r="4" spans="1:36" ht="21" customHeight="1" x14ac:dyDescent="0.2">
      <c r="A4" s="124" t="s">
        <v>595</v>
      </c>
      <c r="B4" s="24"/>
      <c r="C4" s="24"/>
      <c r="D4" s="24"/>
      <c r="E4" s="25"/>
      <c r="F4" s="25"/>
      <c r="G4" s="25"/>
      <c r="H4" s="25"/>
      <c r="I4" s="26"/>
      <c r="J4" s="125"/>
      <c r="K4" s="125"/>
    </row>
    <row r="5" spans="1:36" s="28" customFormat="1" ht="15" customHeight="1" x14ac:dyDescent="0.2">
      <c r="A5" s="29"/>
      <c r="B5" s="29"/>
      <c r="C5" s="29"/>
      <c r="D5" s="29"/>
    </row>
    <row r="6" spans="1:36" customFormat="1" ht="21" customHeight="1" x14ac:dyDescent="0.2">
      <c r="B6" s="43" t="s">
        <v>689</v>
      </c>
      <c r="C6" s="4"/>
      <c r="D6" s="4"/>
      <c r="E6" s="4"/>
      <c r="F6" s="4"/>
      <c r="G6" s="4"/>
      <c r="H6" s="5"/>
      <c r="I6" s="5"/>
      <c r="J6" s="5"/>
      <c r="K6" s="5"/>
      <c r="L6" s="5"/>
      <c r="M6" s="5"/>
      <c r="N6" s="5"/>
      <c r="O6" s="5"/>
      <c r="P6" s="5"/>
      <c r="Q6" s="5"/>
      <c r="R6" s="5"/>
      <c r="S6" s="5"/>
      <c r="T6" s="5"/>
      <c r="U6" s="5"/>
      <c r="V6" s="5"/>
      <c r="W6" s="5"/>
      <c r="X6" s="5"/>
      <c r="Y6" s="5"/>
      <c r="Z6" s="5"/>
      <c r="AA6" s="5"/>
      <c r="AE6" s="44"/>
    </row>
    <row r="7" spans="1:36" customFormat="1" ht="15" customHeight="1" x14ac:dyDescent="0.2">
      <c r="B7" s="767" t="s">
        <v>64</v>
      </c>
      <c r="C7" s="768"/>
      <c r="D7" s="768"/>
      <c r="E7" s="768"/>
      <c r="F7" s="768"/>
      <c r="G7" s="769"/>
      <c r="H7" s="779" t="s">
        <v>535</v>
      </c>
      <c r="I7" s="780"/>
      <c r="J7" s="781"/>
      <c r="K7" s="782"/>
      <c r="L7" s="779" t="s">
        <v>537</v>
      </c>
      <c r="M7" s="780"/>
      <c r="N7" s="781"/>
      <c r="O7" s="782"/>
      <c r="P7" s="779" t="s">
        <v>609</v>
      </c>
      <c r="Q7" s="780"/>
      <c r="R7" s="781"/>
      <c r="S7" s="782"/>
      <c r="T7" s="367" t="s">
        <v>395</v>
      </c>
      <c r="U7" s="368"/>
      <c r="V7" s="368"/>
      <c r="W7" s="369"/>
      <c r="X7" s="49" t="s">
        <v>390</v>
      </c>
    </row>
    <row r="8" spans="1:36" customFormat="1" ht="15" customHeight="1" x14ac:dyDescent="0.2">
      <c r="B8" s="770"/>
      <c r="C8" s="771"/>
      <c r="D8" s="771"/>
      <c r="E8" s="771"/>
      <c r="F8" s="771"/>
      <c r="G8" s="772"/>
      <c r="H8" s="703" t="s">
        <v>50</v>
      </c>
      <c r="I8" s="703"/>
      <c r="J8" s="703" t="s">
        <v>25</v>
      </c>
      <c r="K8" s="703"/>
      <c r="L8" s="703" t="s">
        <v>50</v>
      </c>
      <c r="M8" s="703"/>
      <c r="N8" s="703" t="s">
        <v>25</v>
      </c>
      <c r="O8" s="703"/>
      <c r="P8" s="703" t="s">
        <v>50</v>
      </c>
      <c r="Q8" s="703"/>
      <c r="R8" s="703" t="s">
        <v>25</v>
      </c>
      <c r="S8" s="703"/>
      <c r="T8" s="703" t="s">
        <v>50</v>
      </c>
      <c r="U8" s="703"/>
      <c r="V8" s="703" t="s">
        <v>25</v>
      </c>
      <c r="W8" s="703"/>
    </row>
    <row r="9" spans="1:36" customFormat="1" ht="15" customHeight="1" x14ac:dyDescent="0.2">
      <c r="B9" s="764" t="s">
        <v>26</v>
      </c>
      <c r="C9" s="765"/>
      <c r="D9" s="765"/>
      <c r="E9" s="765"/>
      <c r="F9" s="765"/>
      <c r="G9" s="766"/>
      <c r="H9" s="431"/>
      <c r="I9" s="433"/>
      <c r="J9" s="431"/>
      <c r="K9" s="433"/>
      <c r="L9" s="431"/>
      <c r="M9" s="433"/>
      <c r="N9" s="431"/>
      <c r="O9" s="433"/>
      <c r="P9" s="431"/>
      <c r="Q9" s="433"/>
      <c r="R9" s="431"/>
      <c r="S9" s="433"/>
      <c r="T9" s="783" t="str">
        <f>+IFERROR(AVERAGE(H9,L9,P9),"")</f>
        <v/>
      </c>
      <c r="U9" s="784"/>
      <c r="V9" s="783" t="str">
        <f>+IFERROR(AVERAGE(J9,N9,R9),"")</f>
        <v/>
      </c>
      <c r="W9" s="784"/>
    </row>
    <row r="10" spans="1:36" customFormat="1" ht="15" customHeight="1" x14ac:dyDescent="0.2">
      <c r="B10" s="4"/>
      <c r="C10" s="4"/>
      <c r="D10" s="4"/>
      <c r="E10" s="4"/>
      <c r="F10" s="4"/>
      <c r="G10" s="4"/>
      <c r="H10" s="5"/>
      <c r="I10" s="5"/>
      <c r="J10" s="5"/>
      <c r="K10" s="5"/>
      <c r="L10" s="5"/>
      <c r="M10" s="5"/>
      <c r="N10" s="5"/>
      <c r="O10" s="5"/>
      <c r="P10" s="5"/>
      <c r="Q10" s="5"/>
      <c r="R10" s="5"/>
      <c r="S10" s="5"/>
      <c r="T10" s="5"/>
      <c r="U10" s="5"/>
      <c r="V10" s="5"/>
      <c r="W10" s="5"/>
      <c r="X10" s="5"/>
      <c r="Y10" s="5"/>
      <c r="Z10" s="5"/>
      <c r="AA10" s="5"/>
    </row>
    <row r="11" spans="1:36" customFormat="1" ht="21" customHeight="1" x14ac:dyDescent="0.2">
      <c r="B11" s="43" t="s">
        <v>690</v>
      </c>
    </row>
    <row r="12" spans="1:36" customFormat="1" ht="15" customHeight="1" x14ac:dyDescent="0.2">
      <c r="B12" s="773" t="s">
        <v>61</v>
      </c>
      <c r="C12" s="774"/>
      <c r="D12" s="774"/>
      <c r="E12" s="774"/>
      <c r="F12" s="774"/>
      <c r="G12" s="775"/>
      <c r="H12" s="779" t="s">
        <v>535</v>
      </c>
      <c r="I12" s="780"/>
      <c r="J12" s="781"/>
      <c r="K12" s="782"/>
      <c r="L12" s="779" t="s">
        <v>537</v>
      </c>
      <c r="M12" s="780"/>
      <c r="N12" s="781"/>
      <c r="O12" s="782"/>
      <c r="P12" s="779" t="s">
        <v>609</v>
      </c>
      <c r="Q12" s="780"/>
      <c r="R12" s="781"/>
      <c r="S12" s="782"/>
      <c r="T12" s="367" t="s">
        <v>395</v>
      </c>
      <c r="U12" s="368"/>
      <c r="V12" s="368"/>
      <c r="W12" s="369"/>
    </row>
    <row r="13" spans="1:36" customFormat="1" ht="15" customHeight="1" x14ac:dyDescent="0.2">
      <c r="B13" s="776" t="s">
        <v>73</v>
      </c>
      <c r="C13" s="777"/>
      <c r="D13" s="777"/>
      <c r="E13" s="777"/>
      <c r="F13" s="777"/>
      <c r="G13" s="778"/>
      <c r="H13" s="651"/>
      <c r="I13" s="652"/>
      <c r="J13" s="652"/>
      <c r="K13" s="653"/>
      <c r="L13" s="651"/>
      <c r="M13" s="652"/>
      <c r="N13" s="652"/>
      <c r="O13" s="653"/>
      <c r="P13" s="651"/>
      <c r="Q13" s="652"/>
      <c r="R13" s="652"/>
      <c r="S13" s="653"/>
      <c r="T13" s="785">
        <f>+IFERROR(AVERAGE(H13,L13,P13*12/9),"")</f>
        <v>0</v>
      </c>
      <c r="U13" s="786"/>
      <c r="V13" s="786"/>
      <c r="W13" s="787"/>
    </row>
    <row r="14" spans="1:36" customFormat="1" ht="15" customHeight="1" x14ac:dyDescent="0.2">
      <c r="B14" s="776" t="s">
        <v>42</v>
      </c>
      <c r="C14" s="777"/>
      <c r="D14" s="777"/>
      <c r="E14" s="777"/>
      <c r="F14" s="777"/>
      <c r="G14" s="778"/>
      <c r="H14" s="651"/>
      <c r="I14" s="652"/>
      <c r="J14" s="652"/>
      <c r="K14" s="653"/>
      <c r="L14" s="651"/>
      <c r="M14" s="652"/>
      <c r="N14" s="652"/>
      <c r="O14" s="653"/>
      <c r="P14" s="651"/>
      <c r="Q14" s="652"/>
      <c r="R14" s="652"/>
      <c r="S14" s="653"/>
      <c r="T14" s="785">
        <f t="shared" ref="T14:T19" si="0">+IFERROR(AVERAGE(H14,L14,P14*12/9),"")</f>
        <v>0</v>
      </c>
      <c r="U14" s="786"/>
      <c r="V14" s="786"/>
      <c r="W14" s="787"/>
    </row>
    <row r="15" spans="1:36" customFormat="1" ht="15" customHeight="1" x14ac:dyDescent="0.2">
      <c r="B15" s="776" t="s">
        <v>43</v>
      </c>
      <c r="C15" s="777"/>
      <c r="D15" s="777"/>
      <c r="E15" s="777"/>
      <c r="F15" s="777"/>
      <c r="G15" s="778"/>
      <c r="H15" s="651"/>
      <c r="I15" s="652"/>
      <c r="J15" s="652"/>
      <c r="K15" s="653"/>
      <c r="L15" s="651"/>
      <c r="M15" s="652"/>
      <c r="N15" s="652"/>
      <c r="O15" s="653"/>
      <c r="P15" s="651"/>
      <c r="Q15" s="652"/>
      <c r="R15" s="652"/>
      <c r="S15" s="653"/>
      <c r="T15" s="785">
        <f t="shared" si="0"/>
        <v>0</v>
      </c>
      <c r="U15" s="786"/>
      <c r="V15" s="786"/>
      <c r="W15" s="787"/>
    </row>
    <row r="16" spans="1:36" customFormat="1" ht="15" customHeight="1" x14ac:dyDescent="0.2">
      <c r="B16" s="776" t="s">
        <v>57</v>
      </c>
      <c r="C16" s="777"/>
      <c r="D16" s="777"/>
      <c r="E16" s="777"/>
      <c r="F16" s="777"/>
      <c r="G16" s="778"/>
      <c r="H16" s="651"/>
      <c r="I16" s="652"/>
      <c r="J16" s="652"/>
      <c r="K16" s="653"/>
      <c r="L16" s="651"/>
      <c r="M16" s="652"/>
      <c r="N16" s="652"/>
      <c r="O16" s="653"/>
      <c r="P16" s="651"/>
      <c r="Q16" s="652"/>
      <c r="R16" s="652"/>
      <c r="S16" s="653"/>
      <c r="T16" s="785">
        <f t="shared" si="0"/>
        <v>0</v>
      </c>
      <c r="U16" s="786"/>
      <c r="V16" s="786"/>
      <c r="W16" s="787"/>
    </row>
    <row r="17" spans="2:23" customFormat="1" ht="15" customHeight="1" x14ac:dyDescent="0.2">
      <c r="B17" s="776" t="s">
        <v>58</v>
      </c>
      <c r="C17" s="777"/>
      <c r="D17" s="777"/>
      <c r="E17" s="777"/>
      <c r="F17" s="777"/>
      <c r="G17" s="778"/>
      <c r="H17" s="651"/>
      <c r="I17" s="652"/>
      <c r="J17" s="652"/>
      <c r="K17" s="653"/>
      <c r="L17" s="651"/>
      <c r="M17" s="652"/>
      <c r="N17" s="652"/>
      <c r="O17" s="653"/>
      <c r="P17" s="651"/>
      <c r="Q17" s="652"/>
      <c r="R17" s="652"/>
      <c r="S17" s="653"/>
      <c r="T17" s="785">
        <f t="shared" si="0"/>
        <v>0</v>
      </c>
      <c r="U17" s="786"/>
      <c r="V17" s="786"/>
      <c r="W17" s="787"/>
    </row>
    <row r="18" spans="2:23" customFormat="1" ht="15" customHeight="1" x14ac:dyDescent="0.2">
      <c r="B18" s="776" t="s">
        <v>44</v>
      </c>
      <c r="C18" s="777"/>
      <c r="D18" s="777"/>
      <c r="E18" s="777"/>
      <c r="F18" s="777"/>
      <c r="G18" s="778"/>
      <c r="H18" s="651"/>
      <c r="I18" s="652"/>
      <c r="J18" s="652"/>
      <c r="K18" s="653"/>
      <c r="L18" s="651"/>
      <c r="M18" s="652"/>
      <c r="N18" s="652"/>
      <c r="O18" s="653"/>
      <c r="P18" s="651"/>
      <c r="Q18" s="652"/>
      <c r="R18" s="652"/>
      <c r="S18" s="653"/>
      <c r="T18" s="785">
        <f t="shared" si="0"/>
        <v>0</v>
      </c>
      <c r="U18" s="786"/>
      <c r="V18" s="786"/>
      <c r="W18" s="787"/>
    </row>
    <row r="19" spans="2:23" customFormat="1" ht="15" customHeight="1" x14ac:dyDescent="0.2">
      <c r="B19" s="776" t="s">
        <v>59</v>
      </c>
      <c r="C19" s="777"/>
      <c r="D19" s="777"/>
      <c r="E19" s="777"/>
      <c r="F19" s="777"/>
      <c r="G19" s="778"/>
      <c r="H19" s="651"/>
      <c r="I19" s="652"/>
      <c r="J19" s="652"/>
      <c r="K19" s="653"/>
      <c r="L19" s="651"/>
      <c r="M19" s="652"/>
      <c r="N19" s="652"/>
      <c r="O19" s="653"/>
      <c r="P19" s="651"/>
      <c r="Q19" s="652"/>
      <c r="R19" s="652"/>
      <c r="S19" s="653"/>
      <c r="T19" s="785">
        <f t="shared" si="0"/>
        <v>0</v>
      </c>
      <c r="U19" s="786"/>
      <c r="V19" s="786"/>
      <c r="W19" s="787"/>
    </row>
    <row r="20" spans="2:23" customFormat="1" ht="15" customHeight="1" x14ac:dyDescent="0.2">
      <c r="B20" s="248" t="s">
        <v>53</v>
      </c>
      <c r="C20" s="249"/>
      <c r="D20" s="249"/>
      <c r="E20" s="249"/>
      <c r="F20" s="249"/>
      <c r="G20" s="419"/>
      <c r="H20" s="683">
        <f>SUM(H13:K19)</f>
        <v>0</v>
      </c>
      <c r="I20" s="684"/>
      <c r="J20" s="684"/>
      <c r="K20" s="685"/>
      <c r="L20" s="683">
        <f>SUM(L13:O19)</f>
        <v>0</v>
      </c>
      <c r="M20" s="684"/>
      <c r="N20" s="684"/>
      <c r="O20" s="685"/>
      <c r="P20" s="683">
        <f>SUM(P13:S19)</f>
        <v>0</v>
      </c>
      <c r="Q20" s="684"/>
      <c r="R20" s="684"/>
      <c r="S20" s="685"/>
      <c r="T20" s="785">
        <f>+IFERROR(AVERAGE(H20,L20,P20*12/9),"")</f>
        <v>0</v>
      </c>
      <c r="U20" s="786"/>
      <c r="V20" s="786"/>
      <c r="W20" s="787"/>
    </row>
    <row r="21" spans="2:23" customFormat="1" ht="15" customHeight="1" x14ac:dyDescent="0.2"/>
    <row r="22" spans="2:23" s="8" customFormat="1" ht="12" customHeight="1" x14ac:dyDescent="0.2"/>
    <row r="23" spans="2:23" s="8" customFormat="1" ht="9" customHeight="1" x14ac:dyDescent="0.2"/>
  </sheetData>
  <customSheetViews>
    <customSheetView guid="{6C6F9770-00A4-469A-B65C-1B89AB972F41}" showPageBreaks="1" fitToPage="1" printArea="1" view="pageBreakPreview" topLeftCell="A4">
      <selection activeCell="B13" sqref="B13:G13"/>
      <pageMargins left="0.59055118110236227" right="0.59055118110236227" top="0.9375" bottom="0.78740157480314965" header="0.51181102362204722" footer="0.39370078740157483"/>
      <printOptions horizontalCentered="1"/>
      <pageSetup paperSize="9" scale="92" firstPageNumber="13" fitToHeight="0" orientation="portrait" cellComments="asDisplayed" r:id="rId1"/>
      <headerFooter alignWithMargins="0">
        <oddHeader>&amp;R&amp;10
&amp;A</oddHeader>
        <oddFooter>&amp;C&amp;P</oddFooter>
      </headerFooter>
    </customSheetView>
  </customSheetViews>
  <mergeCells count="67">
    <mergeCell ref="L20:O20"/>
    <mergeCell ref="P20:S20"/>
    <mergeCell ref="T20:W20"/>
    <mergeCell ref="L18:O18"/>
    <mergeCell ref="P18:S18"/>
    <mergeCell ref="T18:W18"/>
    <mergeCell ref="L19:O19"/>
    <mergeCell ref="P19:S19"/>
    <mergeCell ref="T19:W19"/>
    <mergeCell ref="L15:O15"/>
    <mergeCell ref="P15:S15"/>
    <mergeCell ref="T15:W15"/>
    <mergeCell ref="L16:O16"/>
    <mergeCell ref="P16:S16"/>
    <mergeCell ref="T16:W16"/>
    <mergeCell ref="N8:O8"/>
    <mergeCell ref="P8:Q8"/>
    <mergeCell ref="R8:S8"/>
    <mergeCell ref="T8:U8"/>
    <mergeCell ref="L17:O17"/>
    <mergeCell ref="P17:S17"/>
    <mergeCell ref="T17:W17"/>
    <mergeCell ref="L12:O12"/>
    <mergeCell ref="P12:S12"/>
    <mergeCell ref="T12:W12"/>
    <mergeCell ref="L13:O13"/>
    <mergeCell ref="P13:S13"/>
    <mergeCell ref="T13:W13"/>
    <mergeCell ref="L14:O14"/>
    <mergeCell ref="P14:S14"/>
    <mergeCell ref="T14:W14"/>
    <mergeCell ref="L7:O7"/>
    <mergeCell ref="P7:S7"/>
    <mergeCell ref="T7:W7"/>
    <mergeCell ref="J8:K8"/>
    <mergeCell ref="H9:I9"/>
    <mergeCell ref="J9:K9"/>
    <mergeCell ref="H7:K7"/>
    <mergeCell ref="H8:I8"/>
    <mergeCell ref="V8:W8"/>
    <mergeCell ref="L9:M9"/>
    <mergeCell ref="N9:O9"/>
    <mergeCell ref="P9:Q9"/>
    <mergeCell ref="R9:S9"/>
    <mergeCell ref="T9:U9"/>
    <mergeCell ref="V9:W9"/>
    <mergeCell ref="L8:M8"/>
    <mergeCell ref="H18:K18"/>
    <mergeCell ref="H19:K19"/>
    <mergeCell ref="H20:K20"/>
    <mergeCell ref="H12:K12"/>
    <mergeCell ref="H13:K13"/>
    <mergeCell ref="H14:K14"/>
    <mergeCell ref="H15:K15"/>
    <mergeCell ref="H16:K16"/>
    <mergeCell ref="H17:K17"/>
    <mergeCell ref="B9:G9"/>
    <mergeCell ref="B7:G8"/>
    <mergeCell ref="B20:G20"/>
    <mergeCell ref="B12:G12"/>
    <mergeCell ref="B13:G13"/>
    <mergeCell ref="B14:G14"/>
    <mergeCell ref="B15:G15"/>
    <mergeCell ref="B16:G16"/>
    <mergeCell ref="B17:G17"/>
    <mergeCell ref="B18:G18"/>
    <mergeCell ref="B19:G19"/>
  </mergeCells>
  <phoneticPr fontId="2"/>
  <printOptions horizontalCentered="1"/>
  <pageMargins left="0.59055118110236227" right="0.59055118110236227" top="0.86614173228346458" bottom="0.78740157480314965" header="0.51181102362204722" footer="0.39370078740157483"/>
  <pageSetup paperSize="9" scale="87" firstPageNumber="13" fitToHeight="0" orientation="portrait" cellComments="asDisplayed" r:id="rId2"/>
  <headerFooter alignWithMargins="0">
    <oddHeader>&amp;R&amp;10
&amp;A</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rgb="FF92D050"/>
    <pageSetUpPr fitToPage="1"/>
  </sheetPr>
  <dimension ref="A1:BE468"/>
  <sheetViews>
    <sheetView view="pageBreakPreview" zoomScaleNormal="100" zoomScaleSheetLayoutView="100" zoomScalePageLayoutView="80" workbookViewId="0">
      <selection activeCell="AI436" sqref="AI436"/>
    </sheetView>
  </sheetViews>
  <sheetFormatPr defaultColWidth="3.109375" defaultRowHeight="9" customHeight="1" x14ac:dyDescent="0.2"/>
  <cols>
    <col min="1" max="8" width="3.6640625" style="1" customWidth="1"/>
    <col min="9" max="9" width="4.44140625" style="1" customWidth="1"/>
    <col min="10" max="10" width="3.6640625" style="1" customWidth="1"/>
    <col min="11" max="12" width="3.21875" style="1" customWidth="1"/>
    <col min="13" max="13" width="3.109375" style="1" customWidth="1"/>
    <col min="14" max="14" width="3.109375" style="1"/>
    <col min="15" max="16" width="4.33203125" style="1" customWidth="1"/>
    <col min="17" max="19" width="3.21875" style="1" customWidth="1"/>
    <col min="20" max="20" width="4.109375" style="1" customWidth="1"/>
    <col min="21" max="23" width="3.21875" style="1" customWidth="1"/>
    <col min="24" max="25" width="4.33203125" style="1" customWidth="1"/>
    <col min="26" max="29" width="3.21875" style="1" customWidth="1"/>
    <col min="30" max="30" width="3.109375" style="1" customWidth="1"/>
    <col min="31" max="34" width="3.77734375" style="1" bestFit="1" customWidth="1"/>
    <col min="35" max="35" width="3.109375" style="1" customWidth="1"/>
    <col min="36" max="36" width="3.77734375" style="1" bestFit="1" customWidth="1"/>
    <col min="37" max="38" width="3.6640625" style="1" bestFit="1" customWidth="1"/>
    <col min="39" max="39" width="3.33203125" style="1" customWidth="1"/>
    <col min="40" max="40" width="3.77734375" style="1" bestFit="1" customWidth="1"/>
    <col min="41" max="41" width="3.33203125" style="1" customWidth="1"/>
    <col min="42" max="42" width="3.77734375" style="1" bestFit="1" customWidth="1"/>
    <col min="43" max="55" width="3.88671875" style="1" bestFit="1" customWidth="1"/>
    <col min="56" max="56" width="5.21875" style="1" customWidth="1"/>
    <col min="57" max="16384" width="3.109375" style="1"/>
  </cols>
  <sheetData>
    <row r="1" spans="1:57" s="65" customFormat="1" ht="22.5" customHeight="1" x14ac:dyDescent="0.2">
      <c r="A1" s="75">
        <f>+O59</f>
        <v>0</v>
      </c>
      <c r="B1" s="75">
        <f>+O120</f>
        <v>0</v>
      </c>
      <c r="C1" s="160" t="e">
        <f>+#REF!</f>
        <v>#REF!</v>
      </c>
      <c r="D1" s="160" t="e">
        <f>+#REF!</f>
        <v>#REF!</v>
      </c>
      <c r="E1" s="160" t="e">
        <f>+#REF!</f>
        <v>#REF!</v>
      </c>
      <c r="F1" s="160" t="e">
        <f>+#REF!</f>
        <v>#REF!</v>
      </c>
      <c r="G1" s="160" t="e">
        <f>+#REF!</f>
        <v>#REF!</v>
      </c>
      <c r="H1" s="160" t="e">
        <f>+#REF!</f>
        <v>#REF!</v>
      </c>
      <c r="I1" s="160" t="e">
        <f>+#REF!</f>
        <v>#REF!</v>
      </c>
      <c r="J1" s="160" t="e">
        <f>+#REF!</f>
        <v>#REF!</v>
      </c>
      <c r="K1" s="160" t="e">
        <f>+#REF!</f>
        <v>#REF!</v>
      </c>
      <c r="L1" s="160" t="e">
        <f>+#REF!</f>
        <v>#REF!</v>
      </c>
      <c r="M1" s="160" t="e">
        <f>+#REF!</f>
        <v>#REF!</v>
      </c>
      <c r="N1" s="160" t="e">
        <f>+#REF!</f>
        <v>#REF!</v>
      </c>
      <c r="O1" s="160" t="e">
        <f>+#REF!</f>
        <v>#REF!</v>
      </c>
      <c r="P1" s="160" t="e">
        <f>+#REF!</f>
        <v>#REF!</v>
      </c>
      <c r="Q1" s="160" t="e">
        <f>+#REF!</f>
        <v>#REF!</v>
      </c>
      <c r="R1" s="160" t="e">
        <f>+#REF!</f>
        <v>#REF!</v>
      </c>
      <c r="S1" s="160" t="e">
        <f>+#REF!</f>
        <v>#REF!</v>
      </c>
      <c r="T1" s="160" t="e">
        <f>+#REF!</f>
        <v>#REF!</v>
      </c>
      <c r="U1" s="160" t="e">
        <f>+#REF!</f>
        <v>#REF!</v>
      </c>
      <c r="V1" s="160" t="e">
        <f>+#REF!</f>
        <v>#REF!</v>
      </c>
      <c r="W1" s="160" t="e">
        <f>+#REF!</f>
        <v>#REF!</v>
      </c>
      <c r="X1" s="160" t="e">
        <f>+#REF!</f>
        <v>#REF!</v>
      </c>
      <c r="Y1" s="160" t="e">
        <f>+#REF!</f>
        <v>#REF!</v>
      </c>
      <c r="Z1" s="160" t="e">
        <f>+#REF!</f>
        <v>#REF!</v>
      </c>
      <c r="AA1" s="160">
        <f>+O213</f>
        <v>0</v>
      </c>
      <c r="AB1" s="160">
        <f>+R213</f>
        <v>0</v>
      </c>
      <c r="AC1" s="156">
        <f>+C248</f>
        <v>0</v>
      </c>
      <c r="AD1" s="156">
        <f>+E248</f>
        <v>0</v>
      </c>
      <c r="AE1" s="156" t="str">
        <f>+G248</f>
        <v/>
      </c>
      <c r="AF1" s="156">
        <f>+I248</f>
        <v>0</v>
      </c>
      <c r="AG1" s="156">
        <f>+K248</f>
        <v>0</v>
      </c>
      <c r="AH1" s="156">
        <f>+M248</f>
        <v>0</v>
      </c>
      <c r="AI1" s="156">
        <f>+O248</f>
        <v>0</v>
      </c>
      <c r="AJ1" s="156">
        <f>+P248</f>
        <v>0</v>
      </c>
      <c r="AK1" s="156">
        <f>+R248</f>
        <v>0</v>
      </c>
      <c r="AL1" s="156">
        <f>+T248</f>
        <v>0</v>
      </c>
      <c r="AM1" s="156">
        <f>+U248</f>
        <v>0</v>
      </c>
      <c r="AN1" s="156">
        <f>+X248</f>
        <v>0</v>
      </c>
      <c r="AO1" s="156">
        <f>+AA248</f>
        <v>0</v>
      </c>
      <c r="AP1" s="156">
        <f>+G395</f>
        <v>0</v>
      </c>
      <c r="AQ1" s="156">
        <f>+J395</f>
        <v>0</v>
      </c>
      <c r="AR1" s="156">
        <f>+M395</f>
        <v>0</v>
      </c>
      <c r="AS1" s="156">
        <f>+O395</f>
        <v>0</v>
      </c>
      <c r="AT1" s="156">
        <f>+Q395</f>
        <v>0</v>
      </c>
      <c r="AU1" s="156">
        <f>+S395</f>
        <v>0</v>
      </c>
      <c r="AV1" s="156">
        <f>+V395</f>
        <v>0</v>
      </c>
      <c r="AW1" s="156">
        <f>+X395</f>
        <v>0</v>
      </c>
      <c r="AX1" s="156">
        <f>+Z395</f>
        <v>0</v>
      </c>
      <c r="AY1" s="156">
        <f>+O413</f>
        <v>0</v>
      </c>
      <c r="AZ1" s="156">
        <f>+O414</f>
        <v>0</v>
      </c>
      <c r="BA1" s="156">
        <f>+Q413</f>
        <v>0</v>
      </c>
      <c r="BB1" s="156">
        <f>+Q414</f>
        <v>0</v>
      </c>
      <c r="BC1" s="156">
        <f>I433</f>
        <v>0</v>
      </c>
      <c r="BD1" s="156">
        <f>+O451</f>
        <v>0</v>
      </c>
      <c r="BE1" s="156">
        <f>+Q451</f>
        <v>0</v>
      </c>
    </row>
    <row r="2" spans="1:57" s="65" customFormat="1" ht="29.25" customHeight="1" x14ac:dyDescent="0.2">
      <c r="A2" s="218" t="s">
        <v>522</v>
      </c>
      <c r="B2" s="218" t="s">
        <v>637</v>
      </c>
      <c r="C2" s="74" t="s">
        <v>320</v>
      </c>
      <c r="D2" s="128" t="s">
        <v>281</v>
      </c>
      <c r="E2" s="128" t="s">
        <v>638</v>
      </c>
      <c r="F2" s="128" t="s">
        <v>639</v>
      </c>
      <c r="G2" s="128" t="s">
        <v>321</v>
      </c>
      <c r="H2" s="128" t="s">
        <v>322</v>
      </c>
      <c r="I2" s="128" t="s">
        <v>640</v>
      </c>
      <c r="J2" s="128" t="s">
        <v>641</v>
      </c>
      <c r="K2" s="128" t="s">
        <v>323</v>
      </c>
      <c r="L2" s="128" t="s">
        <v>324</v>
      </c>
      <c r="M2" s="128" t="s">
        <v>642</v>
      </c>
      <c r="N2" s="128" t="s">
        <v>643</v>
      </c>
      <c r="O2" s="128" t="s">
        <v>325</v>
      </c>
      <c r="P2" s="128" t="s">
        <v>326</v>
      </c>
      <c r="Q2" s="128" t="s">
        <v>644</v>
      </c>
      <c r="R2" s="128" t="s">
        <v>645</v>
      </c>
      <c r="S2" s="128" t="s">
        <v>327</v>
      </c>
      <c r="T2" s="128" t="s">
        <v>328</v>
      </c>
      <c r="U2" s="128" t="s">
        <v>646</v>
      </c>
      <c r="V2" s="128" t="s">
        <v>647</v>
      </c>
      <c r="W2" s="128" t="s">
        <v>329</v>
      </c>
      <c r="X2" s="128" t="s">
        <v>330</v>
      </c>
      <c r="Y2" s="128" t="s">
        <v>648</v>
      </c>
      <c r="Z2" s="128" t="s">
        <v>649</v>
      </c>
      <c r="AA2" s="128" t="s">
        <v>415</v>
      </c>
      <c r="AB2" s="128" t="s">
        <v>650</v>
      </c>
      <c r="AC2" s="128" t="s">
        <v>209</v>
      </c>
      <c r="AD2" s="128" t="s">
        <v>208</v>
      </c>
      <c r="AE2" s="128" t="s">
        <v>119</v>
      </c>
      <c r="AF2" s="128" t="s">
        <v>206</v>
      </c>
      <c r="AG2" s="128" t="s">
        <v>331</v>
      </c>
      <c r="AH2" s="128" t="s">
        <v>523</v>
      </c>
      <c r="AI2" s="128" t="s">
        <v>332</v>
      </c>
      <c r="AJ2" s="128" t="s">
        <v>333</v>
      </c>
      <c r="AK2" s="128" t="s">
        <v>524</v>
      </c>
      <c r="AL2" s="128" t="s">
        <v>525</v>
      </c>
      <c r="AM2" s="128" t="s">
        <v>334</v>
      </c>
      <c r="AN2" s="128" t="s">
        <v>526</v>
      </c>
      <c r="AO2" s="128" t="s">
        <v>527</v>
      </c>
      <c r="AP2" s="128" t="s">
        <v>204</v>
      </c>
      <c r="AQ2" s="128" t="s">
        <v>335</v>
      </c>
      <c r="AR2" s="128" t="s">
        <v>336</v>
      </c>
      <c r="AS2" s="128" t="s">
        <v>337</v>
      </c>
      <c r="AT2" s="128" t="s">
        <v>338</v>
      </c>
      <c r="AU2" s="128" t="s">
        <v>203</v>
      </c>
      <c r="AV2" s="128" t="s">
        <v>339</v>
      </c>
      <c r="AW2" s="128" t="s">
        <v>340</v>
      </c>
      <c r="AX2" s="128" t="s">
        <v>341</v>
      </c>
      <c r="AY2" s="128" t="s">
        <v>342</v>
      </c>
      <c r="AZ2" s="128" t="s">
        <v>343</v>
      </c>
      <c r="BA2" s="128" t="s">
        <v>344</v>
      </c>
      <c r="BB2" s="128" t="s">
        <v>654</v>
      </c>
      <c r="BC2" s="128" t="s">
        <v>651</v>
      </c>
      <c r="BD2" s="128" t="s">
        <v>652</v>
      </c>
      <c r="BE2" s="128" t="s">
        <v>653</v>
      </c>
    </row>
    <row r="3" spans="1:57" s="66" customFormat="1" ht="19.5" customHeight="1" x14ac:dyDescent="0.2">
      <c r="A3" s="67" t="s">
        <v>168</v>
      </c>
      <c r="C3" s="67"/>
    </row>
    <row r="4" spans="1:57" s="9" customFormat="1" ht="21.75" customHeight="1" x14ac:dyDescent="0.2">
      <c r="A4" s="124" t="s">
        <v>493</v>
      </c>
      <c r="B4" s="24"/>
      <c r="C4" s="24"/>
      <c r="D4" s="24"/>
      <c r="E4" s="24"/>
      <c r="F4" s="24"/>
      <c r="G4" s="24"/>
      <c r="H4" s="24"/>
      <c r="I4" s="24"/>
      <c r="J4" s="24"/>
      <c r="K4" s="24"/>
      <c r="L4" s="24"/>
      <c r="M4" s="33"/>
      <c r="N4" s="33"/>
      <c r="O4" s="33"/>
      <c r="P4" s="33"/>
      <c r="Q4" s="33"/>
      <c r="R4" s="33"/>
      <c r="S4" s="33"/>
    </row>
    <row r="5" spans="1:57" s="9" customFormat="1" ht="21.75" customHeight="1" x14ac:dyDescent="0.2">
      <c r="A5" s="127"/>
      <c r="B5" s="33"/>
      <c r="C5" s="33"/>
      <c r="D5" s="33"/>
      <c r="E5" s="33"/>
      <c r="F5" s="33"/>
      <c r="G5" s="33"/>
      <c r="H5" s="33"/>
      <c r="I5" s="33"/>
      <c r="J5" s="33"/>
      <c r="K5" s="33"/>
      <c r="L5" s="33"/>
      <c r="M5" s="33"/>
      <c r="N5" s="33"/>
      <c r="O5" s="33"/>
      <c r="P5" s="33"/>
      <c r="Q5" s="33"/>
      <c r="R5" s="33"/>
      <c r="S5" s="33"/>
    </row>
    <row r="6" spans="1:57" s="9" customFormat="1" ht="21.75" customHeight="1" x14ac:dyDescent="0.2">
      <c r="A6" s="124" t="s">
        <v>490</v>
      </c>
      <c r="B6" s="24"/>
      <c r="C6" s="24"/>
      <c r="D6" s="24"/>
      <c r="E6" s="24"/>
      <c r="F6" s="24"/>
      <c r="G6" s="24"/>
      <c r="H6" s="24"/>
      <c r="I6" s="24"/>
      <c r="J6" s="24"/>
      <c r="K6" s="24"/>
      <c r="L6" s="24"/>
      <c r="M6" s="33"/>
      <c r="N6" s="33"/>
      <c r="O6" s="33"/>
      <c r="P6" s="33"/>
      <c r="Q6" s="33"/>
      <c r="R6" s="33"/>
      <c r="S6" s="33"/>
    </row>
    <row r="7" spans="1:57" s="91" customFormat="1" ht="15" customHeight="1" x14ac:dyDescent="0.2">
      <c r="B7" s="119" t="s">
        <v>507</v>
      </c>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row>
    <row r="8" spans="1:57" s="91" customFormat="1" ht="19.2" customHeight="1" x14ac:dyDescent="0.2">
      <c r="B8" s="843" t="s">
        <v>597</v>
      </c>
      <c r="C8" s="843"/>
      <c r="D8" s="843"/>
      <c r="E8" s="843"/>
      <c r="F8" s="843"/>
      <c r="G8" s="843"/>
      <c r="H8" s="843"/>
      <c r="I8" s="843"/>
      <c r="J8" s="843"/>
      <c r="K8" s="843"/>
      <c r="L8" s="843"/>
      <c r="M8" s="843"/>
      <c r="N8" s="843"/>
      <c r="O8" s="843"/>
      <c r="P8" s="843"/>
      <c r="Q8" s="843"/>
      <c r="R8" s="843"/>
      <c r="S8" s="843"/>
      <c r="T8" s="843"/>
      <c r="U8" s="843"/>
      <c r="V8" s="843"/>
      <c r="W8" s="843"/>
      <c r="X8" s="843"/>
      <c r="Y8" s="843"/>
      <c r="Z8" s="843"/>
      <c r="AA8" s="843"/>
      <c r="AB8" s="843"/>
    </row>
    <row r="9" spans="1:57" s="91" customFormat="1" ht="15" customHeight="1" x14ac:dyDescent="0.2">
      <c r="B9" s="835" t="s">
        <v>496</v>
      </c>
      <c r="C9" s="836" t="s">
        <v>497</v>
      </c>
      <c r="D9" s="836"/>
      <c r="E9" s="836"/>
      <c r="F9" s="836"/>
      <c r="G9" s="836"/>
      <c r="H9" s="836"/>
      <c r="I9" s="836"/>
      <c r="J9" s="836"/>
      <c r="K9" s="836"/>
      <c r="L9" s="836"/>
      <c r="M9" s="836"/>
      <c r="N9" s="836"/>
      <c r="O9" s="836"/>
      <c r="P9" s="836"/>
      <c r="Q9" s="836"/>
      <c r="R9" s="836"/>
      <c r="S9" s="836"/>
      <c r="T9" s="836"/>
      <c r="U9" s="836"/>
      <c r="V9" s="836"/>
      <c r="W9" s="836"/>
      <c r="X9" s="836"/>
      <c r="Y9" s="836"/>
      <c r="Z9" s="836"/>
      <c r="AA9" s="836"/>
      <c r="AB9" s="836"/>
    </row>
    <row r="10" spans="1:57" s="91" customFormat="1" ht="15" customHeight="1" x14ac:dyDescent="0.2">
      <c r="B10" s="835"/>
      <c r="C10" s="828"/>
      <c r="D10" s="828"/>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row>
    <row r="11" spans="1:57" s="91" customFormat="1" ht="15" customHeight="1" x14ac:dyDescent="0.2">
      <c r="B11" s="835"/>
      <c r="C11" s="828"/>
      <c r="D11" s="828"/>
      <c r="E11" s="828"/>
      <c r="F11" s="828"/>
      <c r="G11" s="828"/>
      <c r="H11" s="828"/>
      <c r="I11" s="828"/>
      <c r="J11" s="828"/>
      <c r="K11" s="828"/>
      <c r="L11" s="828"/>
      <c r="M11" s="828"/>
      <c r="N11" s="828"/>
      <c r="O11" s="828"/>
      <c r="P11" s="828"/>
      <c r="Q11" s="828"/>
      <c r="R11" s="828"/>
      <c r="S11" s="828"/>
      <c r="T11" s="828"/>
      <c r="U11" s="828"/>
      <c r="V11" s="828"/>
      <c r="W11" s="828"/>
      <c r="X11" s="828"/>
      <c r="Y11" s="828"/>
      <c r="Z11" s="828"/>
      <c r="AA11" s="828"/>
      <c r="AB11" s="828"/>
    </row>
    <row r="12" spans="1:57" s="91" customFormat="1" ht="15" customHeight="1" x14ac:dyDescent="0.2">
      <c r="B12" s="835"/>
      <c r="C12" s="828"/>
      <c r="D12" s="828"/>
      <c r="E12" s="828"/>
      <c r="F12" s="828"/>
      <c r="G12" s="828"/>
      <c r="H12" s="828"/>
      <c r="I12" s="828"/>
      <c r="J12" s="828"/>
      <c r="K12" s="828"/>
      <c r="L12" s="828"/>
      <c r="M12" s="828"/>
      <c r="N12" s="828"/>
      <c r="O12" s="828"/>
      <c r="P12" s="828"/>
      <c r="Q12" s="828"/>
      <c r="R12" s="828"/>
      <c r="S12" s="828"/>
      <c r="T12" s="828"/>
      <c r="U12" s="828"/>
      <c r="V12" s="828"/>
      <c r="W12" s="828"/>
      <c r="X12" s="828"/>
      <c r="Y12" s="828"/>
      <c r="Z12" s="828"/>
      <c r="AA12" s="828"/>
      <c r="AB12" s="828"/>
    </row>
    <row r="13" spans="1:57" s="91" customFormat="1" ht="15" customHeight="1" x14ac:dyDescent="0.2">
      <c r="B13" s="835"/>
      <c r="C13" s="828"/>
      <c r="D13" s="828"/>
      <c r="E13" s="828"/>
      <c r="F13" s="828"/>
      <c r="G13" s="828"/>
      <c r="H13" s="828"/>
      <c r="I13" s="828"/>
      <c r="J13" s="828"/>
      <c r="K13" s="828"/>
      <c r="L13" s="828"/>
      <c r="M13" s="828"/>
      <c r="N13" s="828"/>
      <c r="O13" s="828"/>
      <c r="P13" s="828"/>
      <c r="Q13" s="828"/>
      <c r="R13" s="828"/>
      <c r="S13" s="828"/>
      <c r="T13" s="828"/>
      <c r="U13" s="828"/>
      <c r="V13" s="828"/>
      <c r="W13" s="828"/>
      <c r="X13" s="828"/>
      <c r="Y13" s="828"/>
      <c r="Z13" s="828"/>
      <c r="AA13" s="828"/>
      <c r="AB13" s="828"/>
    </row>
    <row r="14" spans="1:57" s="91" customFormat="1" ht="15" customHeight="1" x14ac:dyDescent="0.2">
      <c r="B14" s="835"/>
      <c r="C14" s="836" t="s">
        <v>498</v>
      </c>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row>
    <row r="15" spans="1:57" s="91" customFormat="1" ht="15" customHeight="1" x14ac:dyDescent="0.2">
      <c r="B15" s="835"/>
      <c r="C15" s="837" t="s">
        <v>499</v>
      </c>
      <c r="D15" s="837"/>
      <c r="E15" s="837"/>
      <c r="F15" s="837"/>
      <c r="G15" s="837" t="s">
        <v>500</v>
      </c>
      <c r="H15" s="837"/>
      <c r="I15" s="837"/>
      <c r="J15" s="837"/>
      <c r="K15" s="837"/>
      <c r="L15" s="837"/>
      <c r="M15" s="837"/>
      <c r="N15" s="837"/>
      <c r="O15" s="837"/>
      <c r="P15" s="837"/>
      <c r="Q15" s="837"/>
      <c r="R15" s="837"/>
      <c r="S15" s="837"/>
      <c r="T15" s="837"/>
      <c r="U15" s="837"/>
      <c r="V15" s="837"/>
      <c r="W15" s="827" t="s">
        <v>501</v>
      </c>
      <c r="X15" s="827"/>
      <c r="Y15" s="827"/>
      <c r="Z15" s="827"/>
      <c r="AA15" s="827"/>
      <c r="AB15" s="827"/>
    </row>
    <row r="16" spans="1:57" s="91" customFormat="1" ht="12.75" customHeight="1" x14ac:dyDescent="0.2">
      <c r="B16" s="835"/>
      <c r="C16" s="828"/>
      <c r="D16" s="828"/>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row>
    <row r="17" spans="2:28" s="91" customFormat="1" ht="12.75" customHeight="1" x14ac:dyDescent="0.2">
      <c r="B17" s="835"/>
      <c r="C17" s="828"/>
      <c r="D17" s="828"/>
      <c r="E17" s="828"/>
      <c r="F17" s="828"/>
      <c r="G17" s="828"/>
      <c r="H17" s="828"/>
      <c r="I17" s="828"/>
      <c r="J17" s="828"/>
      <c r="K17" s="828"/>
      <c r="L17" s="828"/>
      <c r="M17" s="828"/>
      <c r="N17" s="828"/>
      <c r="O17" s="828"/>
      <c r="P17" s="828"/>
      <c r="Q17" s="828"/>
      <c r="R17" s="828"/>
      <c r="S17" s="828"/>
      <c r="T17" s="828"/>
      <c r="U17" s="828"/>
      <c r="V17" s="828"/>
      <c r="W17" s="828"/>
      <c r="X17" s="828"/>
      <c r="Y17" s="828"/>
      <c r="Z17" s="828"/>
      <c r="AA17" s="828"/>
      <c r="AB17" s="828"/>
    </row>
    <row r="18" spans="2:28" s="91" customFormat="1" ht="15" customHeight="1" x14ac:dyDescent="0.2">
      <c r="B18" s="835" t="s">
        <v>502</v>
      </c>
      <c r="C18" s="836" t="s">
        <v>497</v>
      </c>
      <c r="D18" s="836"/>
      <c r="E18" s="836"/>
      <c r="F18" s="836"/>
      <c r="G18" s="836"/>
      <c r="H18" s="836"/>
      <c r="I18" s="836"/>
      <c r="J18" s="836"/>
      <c r="K18" s="836"/>
      <c r="L18" s="836"/>
      <c r="M18" s="836"/>
      <c r="N18" s="836"/>
      <c r="O18" s="836"/>
      <c r="P18" s="836"/>
      <c r="Q18" s="836"/>
      <c r="R18" s="836"/>
      <c r="S18" s="836"/>
      <c r="T18" s="836"/>
      <c r="U18" s="836"/>
      <c r="V18" s="836"/>
      <c r="W18" s="836"/>
      <c r="X18" s="836"/>
      <c r="Y18" s="836"/>
      <c r="Z18" s="836"/>
      <c r="AA18" s="836"/>
      <c r="AB18" s="836"/>
    </row>
    <row r="19" spans="2:28" s="91" customFormat="1" ht="15" customHeight="1" x14ac:dyDescent="0.2">
      <c r="B19" s="835"/>
      <c r="C19" s="828"/>
      <c r="D19" s="828"/>
      <c r="E19" s="828"/>
      <c r="F19" s="828"/>
      <c r="G19" s="828"/>
      <c r="H19" s="828"/>
      <c r="I19" s="828"/>
      <c r="J19" s="828"/>
      <c r="K19" s="828"/>
      <c r="L19" s="828"/>
      <c r="M19" s="828"/>
      <c r="N19" s="828"/>
      <c r="O19" s="828"/>
      <c r="P19" s="828"/>
      <c r="Q19" s="828"/>
      <c r="R19" s="828"/>
      <c r="S19" s="828"/>
      <c r="T19" s="828"/>
      <c r="U19" s="828"/>
      <c r="V19" s="828"/>
      <c r="W19" s="828"/>
      <c r="X19" s="828"/>
      <c r="Y19" s="828"/>
      <c r="Z19" s="828"/>
      <c r="AA19" s="828"/>
      <c r="AB19" s="828"/>
    </row>
    <row r="20" spans="2:28" s="91" customFormat="1" ht="15" customHeight="1" x14ac:dyDescent="0.2">
      <c r="B20" s="835"/>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828"/>
      <c r="AB20" s="828"/>
    </row>
    <row r="21" spans="2:28" s="91" customFormat="1" ht="15" customHeight="1" x14ac:dyDescent="0.2">
      <c r="B21" s="835"/>
      <c r="C21" s="828"/>
      <c r="D21" s="828"/>
      <c r="E21" s="828"/>
      <c r="F21" s="828"/>
      <c r="G21" s="828"/>
      <c r="H21" s="828"/>
      <c r="I21" s="828"/>
      <c r="J21" s="828"/>
      <c r="K21" s="828"/>
      <c r="L21" s="828"/>
      <c r="M21" s="828"/>
      <c r="N21" s="828"/>
      <c r="O21" s="828"/>
      <c r="P21" s="828"/>
      <c r="Q21" s="828"/>
      <c r="R21" s="828"/>
      <c r="S21" s="828"/>
      <c r="T21" s="828"/>
      <c r="U21" s="828"/>
      <c r="V21" s="828"/>
      <c r="W21" s="828"/>
      <c r="X21" s="828"/>
      <c r="Y21" s="828"/>
      <c r="Z21" s="828"/>
      <c r="AA21" s="828"/>
      <c r="AB21" s="828"/>
    </row>
    <row r="22" spans="2:28" s="91" customFormat="1" ht="15" customHeight="1" x14ac:dyDescent="0.2">
      <c r="B22" s="835"/>
      <c r="C22" s="828"/>
      <c r="D22" s="828"/>
      <c r="E22" s="828"/>
      <c r="F22" s="828"/>
      <c r="G22" s="828"/>
      <c r="H22" s="828"/>
      <c r="I22" s="828"/>
      <c r="J22" s="828"/>
      <c r="K22" s="828"/>
      <c r="L22" s="828"/>
      <c r="M22" s="828"/>
      <c r="N22" s="828"/>
      <c r="O22" s="828"/>
      <c r="P22" s="828"/>
      <c r="Q22" s="828"/>
      <c r="R22" s="828"/>
      <c r="S22" s="828"/>
      <c r="T22" s="828"/>
      <c r="U22" s="828"/>
      <c r="V22" s="828"/>
      <c r="W22" s="828"/>
      <c r="X22" s="828"/>
      <c r="Y22" s="828"/>
      <c r="Z22" s="828"/>
      <c r="AA22" s="828"/>
      <c r="AB22" s="828"/>
    </row>
    <row r="23" spans="2:28" s="91" customFormat="1" ht="15" customHeight="1" x14ac:dyDescent="0.2">
      <c r="B23" s="835"/>
      <c r="C23" s="836" t="s">
        <v>498</v>
      </c>
      <c r="D23" s="836"/>
      <c r="E23" s="836"/>
      <c r="F23" s="836"/>
      <c r="G23" s="836"/>
      <c r="H23" s="836"/>
      <c r="I23" s="836"/>
      <c r="J23" s="836"/>
      <c r="K23" s="836"/>
      <c r="L23" s="836"/>
      <c r="M23" s="836"/>
      <c r="N23" s="836"/>
      <c r="O23" s="836"/>
      <c r="P23" s="836"/>
      <c r="Q23" s="836"/>
      <c r="R23" s="836"/>
      <c r="S23" s="836"/>
      <c r="T23" s="836"/>
      <c r="U23" s="836"/>
      <c r="V23" s="836"/>
      <c r="W23" s="836"/>
      <c r="X23" s="836"/>
      <c r="Y23" s="836"/>
      <c r="Z23" s="836"/>
      <c r="AA23" s="836"/>
      <c r="AB23" s="836"/>
    </row>
    <row r="24" spans="2:28" s="91" customFormat="1" ht="15" customHeight="1" x14ac:dyDescent="0.2">
      <c r="B24" s="835"/>
      <c r="C24" s="837" t="s">
        <v>499</v>
      </c>
      <c r="D24" s="837"/>
      <c r="E24" s="837"/>
      <c r="F24" s="837"/>
      <c r="G24" s="837" t="s">
        <v>500</v>
      </c>
      <c r="H24" s="837"/>
      <c r="I24" s="837"/>
      <c r="J24" s="837"/>
      <c r="K24" s="837"/>
      <c r="L24" s="837"/>
      <c r="M24" s="837"/>
      <c r="N24" s="837"/>
      <c r="O24" s="837"/>
      <c r="P24" s="837"/>
      <c r="Q24" s="837"/>
      <c r="R24" s="837"/>
      <c r="S24" s="837"/>
      <c r="T24" s="837"/>
      <c r="U24" s="837"/>
      <c r="V24" s="837"/>
      <c r="W24" s="827" t="s">
        <v>501</v>
      </c>
      <c r="X24" s="827"/>
      <c r="Y24" s="827"/>
      <c r="Z24" s="827"/>
      <c r="AA24" s="827"/>
      <c r="AB24" s="827"/>
    </row>
    <row r="25" spans="2:28" s="91" customFormat="1" ht="12.75" customHeight="1" x14ac:dyDescent="0.2">
      <c r="B25" s="835"/>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row>
    <row r="26" spans="2:28" s="91" customFormat="1" ht="12.75" customHeight="1" x14ac:dyDescent="0.2">
      <c r="B26" s="835"/>
      <c r="C26" s="828"/>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row>
    <row r="27" spans="2:28" s="91" customFormat="1" ht="15" customHeight="1" x14ac:dyDescent="0.2">
      <c r="B27" s="835" t="s">
        <v>503</v>
      </c>
      <c r="C27" s="836" t="s">
        <v>497</v>
      </c>
      <c r="D27" s="836"/>
      <c r="E27" s="836"/>
      <c r="F27" s="836"/>
      <c r="G27" s="836"/>
      <c r="H27" s="836"/>
      <c r="I27" s="836"/>
      <c r="J27" s="836"/>
      <c r="K27" s="836"/>
      <c r="L27" s="836"/>
      <c r="M27" s="836"/>
      <c r="N27" s="836"/>
      <c r="O27" s="836"/>
      <c r="P27" s="836"/>
      <c r="Q27" s="836"/>
      <c r="R27" s="836"/>
      <c r="S27" s="836"/>
      <c r="T27" s="836"/>
      <c r="U27" s="836"/>
      <c r="V27" s="836"/>
      <c r="W27" s="836"/>
      <c r="X27" s="836"/>
      <c r="Y27" s="836"/>
      <c r="Z27" s="836"/>
      <c r="AA27" s="836"/>
      <c r="AB27" s="836"/>
    </row>
    <row r="28" spans="2:28" s="91" customFormat="1" ht="15" customHeight="1" x14ac:dyDescent="0.2">
      <c r="B28" s="835"/>
      <c r="C28" s="828"/>
      <c r="D28" s="828"/>
      <c r="E28" s="828"/>
      <c r="F28" s="828"/>
      <c r="G28" s="828"/>
      <c r="H28" s="828"/>
      <c r="I28" s="828"/>
      <c r="J28" s="828"/>
      <c r="K28" s="828"/>
      <c r="L28" s="828"/>
      <c r="M28" s="828"/>
      <c r="N28" s="828"/>
      <c r="O28" s="828"/>
      <c r="P28" s="828"/>
      <c r="Q28" s="828"/>
      <c r="R28" s="828"/>
      <c r="S28" s="828"/>
      <c r="T28" s="828"/>
      <c r="U28" s="828"/>
      <c r="V28" s="828"/>
      <c r="W28" s="828"/>
      <c r="X28" s="828"/>
      <c r="Y28" s="828"/>
      <c r="Z28" s="828"/>
      <c r="AA28" s="828"/>
      <c r="AB28" s="828"/>
    </row>
    <row r="29" spans="2:28" s="91" customFormat="1" ht="15" customHeight="1" x14ac:dyDescent="0.2">
      <c r="B29" s="835"/>
      <c r="C29" s="828"/>
      <c r="D29" s="828"/>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row>
    <row r="30" spans="2:28" s="91" customFormat="1" ht="15" customHeight="1" x14ac:dyDescent="0.2">
      <c r="B30" s="835"/>
      <c r="C30" s="828"/>
      <c r="D30" s="828"/>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row>
    <row r="31" spans="2:28" s="91" customFormat="1" ht="15" customHeight="1" x14ac:dyDescent="0.2">
      <c r="B31" s="835"/>
      <c r="C31" s="828"/>
      <c r="D31" s="828"/>
      <c r="E31" s="828"/>
      <c r="F31" s="828"/>
      <c r="G31" s="828"/>
      <c r="H31" s="828"/>
      <c r="I31" s="828"/>
      <c r="J31" s="828"/>
      <c r="K31" s="828"/>
      <c r="L31" s="828"/>
      <c r="M31" s="828"/>
      <c r="N31" s="828"/>
      <c r="O31" s="828"/>
      <c r="P31" s="828"/>
      <c r="Q31" s="828"/>
      <c r="R31" s="828"/>
      <c r="S31" s="828"/>
      <c r="T31" s="828"/>
      <c r="U31" s="828"/>
      <c r="V31" s="828"/>
      <c r="W31" s="828"/>
      <c r="X31" s="828"/>
      <c r="Y31" s="828"/>
      <c r="Z31" s="828"/>
      <c r="AA31" s="828"/>
      <c r="AB31" s="828"/>
    </row>
    <row r="32" spans="2:28" s="91" customFormat="1" ht="15" customHeight="1" x14ac:dyDescent="0.2">
      <c r="B32" s="835"/>
      <c r="C32" s="836" t="s">
        <v>498</v>
      </c>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row>
    <row r="33" spans="2:28" s="91" customFormat="1" ht="15" customHeight="1" x14ac:dyDescent="0.2">
      <c r="B33" s="835"/>
      <c r="C33" s="837" t="s">
        <v>499</v>
      </c>
      <c r="D33" s="837"/>
      <c r="E33" s="837"/>
      <c r="F33" s="837"/>
      <c r="G33" s="837" t="s">
        <v>500</v>
      </c>
      <c r="H33" s="837"/>
      <c r="I33" s="837"/>
      <c r="J33" s="837"/>
      <c r="K33" s="837"/>
      <c r="L33" s="837"/>
      <c r="M33" s="837"/>
      <c r="N33" s="837"/>
      <c r="O33" s="837"/>
      <c r="P33" s="837"/>
      <c r="Q33" s="837"/>
      <c r="R33" s="837"/>
      <c r="S33" s="837"/>
      <c r="T33" s="837"/>
      <c r="U33" s="837"/>
      <c r="V33" s="837"/>
      <c r="W33" s="827" t="s">
        <v>501</v>
      </c>
      <c r="X33" s="827"/>
      <c r="Y33" s="827"/>
      <c r="Z33" s="827"/>
      <c r="AA33" s="827"/>
      <c r="AB33" s="827"/>
    </row>
    <row r="34" spans="2:28" s="91" customFormat="1" ht="12.75" customHeight="1" x14ac:dyDescent="0.2">
      <c r="B34" s="835"/>
      <c r="C34" s="828"/>
      <c r="D34" s="828"/>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row>
    <row r="35" spans="2:28" s="91" customFormat="1" ht="12.75" customHeight="1" x14ac:dyDescent="0.2">
      <c r="B35" s="835"/>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row>
    <row r="36" spans="2:28" s="91" customFormat="1" ht="15" customHeight="1" x14ac:dyDescent="0.2">
      <c r="B36" s="835" t="s">
        <v>504</v>
      </c>
      <c r="C36" s="836" t="s">
        <v>497</v>
      </c>
      <c r="D36" s="836"/>
      <c r="E36" s="836"/>
      <c r="F36" s="836"/>
      <c r="G36" s="836"/>
      <c r="H36" s="836"/>
      <c r="I36" s="836"/>
      <c r="J36" s="836"/>
      <c r="K36" s="836"/>
      <c r="L36" s="836"/>
      <c r="M36" s="836"/>
      <c r="N36" s="836"/>
      <c r="O36" s="836"/>
      <c r="P36" s="836"/>
      <c r="Q36" s="836"/>
      <c r="R36" s="836"/>
      <c r="S36" s="836"/>
      <c r="T36" s="836"/>
      <c r="U36" s="836"/>
      <c r="V36" s="836"/>
      <c r="W36" s="836"/>
      <c r="X36" s="836"/>
      <c r="Y36" s="836"/>
      <c r="Z36" s="836"/>
      <c r="AA36" s="836"/>
      <c r="AB36" s="836"/>
    </row>
    <row r="37" spans="2:28" s="91" customFormat="1" ht="15" customHeight="1" x14ac:dyDescent="0.2">
      <c r="B37" s="835"/>
      <c r="C37" s="828"/>
      <c r="D37" s="828"/>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row>
    <row r="38" spans="2:28" s="91" customFormat="1" ht="15" customHeight="1" x14ac:dyDescent="0.2">
      <c r="B38" s="835"/>
      <c r="C38" s="828"/>
      <c r="D38" s="828"/>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row>
    <row r="39" spans="2:28" s="91" customFormat="1" ht="15" customHeight="1" x14ac:dyDescent="0.2">
      <c r="B39" s="835"/>
      <c r="C39" s="828"/>
      <c r="D39" s="828"/>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row>
    <row r="40" spans="2:28" s="91" customFormat="1" ht="15" customHeight="1" x14ac:dyDescent="0.2">
      <c r="B40" s="835"/>
      <c r="C40" s="828"/>
      <c r="D40" s="828"/>
      <c r="E40" s="828"/>
      <c r="F40" s="828"/>
      <c r="G40" s="828"/>
      <c r="H40" s="828"/>
      <c r="I40" s="828"/>
      <c r="J40" s="828"/>
      <c r="K40" s="828"/>
      <c r="L40" s="828"/>
      <c r="M40" s="828"/>
      <c r="N40" s="828"/>
      <c r="O40" s="828"/>
      <c r="P40" s="828"/>
      <c r="Q40" s="828"/>
      <c r="R40" s="828"/>
      <c r="S40" s="828"/>
      <c r="T40" s="828"/>
      <c r="U40" s="828"/>
      <c r="V40" s="828"/>
      <c r="W40" s="828"/>
      <c r="X40" s="828"/>
      <c r="Y40" s="828"/>
      <c r="Z40" s="828"/>
      <c r="AA40" s="828"/>
      <c r="AB40" s="828"/>
    </row>
    <row r="41" spans="2:28" s="91" customFormat="1" ht="15" customHeight="1" x14ac:dyDescent="0.2">
      <c r="B41" s="835"/>
      <c r="C41" s="836" t="s">
        <v>498</v>
      </c>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row>
    <row r="42" spans="2:28" s="91" customFormat="1" ht="15" customHeight="1" x14ac:dyDescent="0.2">
      <c r="B42" s="835"/>
      <c r="C42" s="837" t="s">
        <v>499</v>
      </c>
      <c r="D42" s="837"/>
      <c r="E42" s="837"/>
      <c r="F42" s="837"/>
      <c r="G42" s="837" t="s">
        <v>500</v>
      </c>
      <c r="H42" s="837"/>
      <c r="I42" s="837"/>
      <c r="J42" s="837"/>
      <c r="K42" s="837"/>
      <c r="L42" s="837"/>
      <c r="M42" s="837"/>
      <c r="N42" s="837"/>
      <c r="O42" s="837"/>
      <c r="P42" s="837"/>
      <c r="Q42" s="837"/>
      <c r="R42" s="837"/>
      <c r="S42" s="837"/>
      <c r="T42" s="837"/>
      <c r="U42" s="837"/>
      <c r="V42" s="837"/>
      <c r="W42" s="827" t="s">
        <v>501</v>
      </c>
      <c r="X42" s="827"/>
      <c r="Y42" s="827"/>
      <c r="Z42" s="827"/>
      <c r="AA42" s="827"/>
      <c r="AB42" s="827"/>
    </row>
    <row r="43" spans="2:28" s="91" customFormat="1" ht="12.75" customHeight="1" x14ac:dyDescent="0.2">
      <c r="B43" s="835"/>
      <c r="C43" s="828"/>
      <c r="D43" s="828"/>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row>
    <row r="44" spans="2:28" s="91" customFormat="1" ht="12.75" customHeight="1" x14ac:dyDescent="0.2">
      <c r="B44" s="835"/>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row>
    <row r="45" spans="2:28" s="91" customFormat="1" ht="15" customHeight="1" x14ac:dyDescent="0.2">
      <c r="B45" s="835" t="s">
        <v>505</v>
      </c>
      <c r="C45" s="836" t="s">
        <v>497</v>
      </c>
      <c r="D45" s="836"/>
      <c r="E45" s="836"/>
      <c r="F45" s="836"/>
      <c r="G45" s="836"/>
      <c r="H45" s="836"/>
      <c r="I45" s="836"/>
      <c r="J45" s="836"/>
      <c r="K45" s="836"/>
      <c r="L45" s="836"/>
      <c r="M45" s="836"/>
      <c r="N45" s="836"/>
      <c r="O45" s="836"/>
      <c r="P45" s="836"/>
      <c r="Q45" s="836"/>
      <c r="R45" s="836"/>
      <c r="S45" s="836"/>
      <c r="T45" s="836"/>
      <c r="U45" s="836"/>
      <c r="V45" s="836"/>
      <c r="W45" s="836"/>
      <c r="X45" s="836"/>
      <c r="Y45" s="836"/>
      <c r="Z45" s="836"/>
      <c r="AA45" s="836"/>
      <c r="AB45" s="836"/>
    </row>
    <row r="46" spans="2:28" s="91" customFormat="1" ht="15" customHeight="1" x14ac:dyDescent="0.2">
      <c r="B46" s="835"/>
      <c r="C46" s="828"/>
      <c r="D46" s="828"/>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row>
    <row r="47" spans="2:28" s="91" customFormat="1" ht="15" customHeight="1" x14ac:dyDescent="0.2">
      <c r="B47" s="835"/>
      <c r="C47" s="828"/>
      <c r="D47" s="828"/>
      <c r="E47" s="828"/>
      <c r="F47" s="828"/>
      <c r="G47" s="828"/>
      <c r="H47" s="828"/>
      <c r="I47" s="828"/>
      <c r="J47" s="828"/>
      <c r="K47" s="828"/>
      <c r="L47" s="828"/>
      <c r="M47" s="828"/>
      <c r="N47" s="828"/>
      <c r="O47" s="828"/>
      <c r="P47" s="828"/>
      <c r="Q47" s="828"/>
      <c r="R47" s="828"/>
      <c r="S47" s="828"/>
      <c r="T47" s="828"/>
      <c r="U47" s="828"/>
      <c r="V47" s="828"/>
      <c r="W47" s="828"/>
      <c r="X47" s="828"/>
      <c r="Y47" s="828"/>
      <c r="Z47" s="828"/>
      <c r="AA47" s="828"/>
      <c r="AB47" s="828"/>
    </row>
    <row r="48" spans="2:28" s="91" customFormat="1" ht="15" customHeight="1" x14ac:dyDescent="0.2">
      <c r="B48" s="835"/>
      <c r="C48" s="828"/>
      <c r="D48" s="828"/>
      <c r="E48" s="828"/>
      <c r="F48" s="828"/>
      <c r="G48" s="828"/>
      <c r="H48" s="828"/>
      <c r="I48" s="828"/>
      <c r="J48" s="828"/>
      <c r="K48" s="828"/>
      <c r="L48" s="828"/>
      <c r="M48" s="828"/>
      <c r="N48" s="828"/>
      <c r="O48" s="828"/>
      <c r="P48" s="828"/>
      <c r="Q48" s="828"/>
      <c r="R48" s="828"/>
      <c r="S48" s="828"/>
      <c r="T48" s="828"/>
      <c r="U48" s="828"/>
      <c r="V48" s="828"/>
      <c r="W48" s="828"/>
      <c r="X48" s="828"/>
      <c r="Y48" s="828"/>
      <c r="Z48" s="828"/>
      <c r="AA48" s="828"/>
      <c r="AB48" s="828"/>
    </row>
    <row r="49" spans="1:28" s="91" customFormat="1" ht="15" customHeight="1" x14ac:dyDescent="0.2">
      <c r="B49" s="835"/>
      <c r="C49" s="828"/>
      <c r="D49" s="828"/>
      <c r="E49" s="828"/>
      <c r="F49" s="828"/>
      <c r="G49" s="828"/>
      <c r="H49" s="828"/>
      <c r="I49" s="828"/>
      <c r="J49" s="828"/>
      <c r="K49" s="828"/>
      <c r="L49" s="828"/>
      <c r="M49" s="828"/>
      <c r="N49" s="828"/>
      <c r="O49" s="828"/>
      <c r="P49" s="828"/>
      <c r="Q49" s="828"/>
      <c r="R49" s="828"/>
      <c r="S49" s="828"/>
      <c r="T49" s="828"/>
      <c r="U49" s="828"/>
      <c r="V49" s="828"/>
      <c r="W49" s="828"/>
      <c r="X49" s="828"/>
      <c r="Y49" s="828"/>
      <c r="Z49" s="828"/>
      <c r="AA49" s="828"/>
      <c r="AB49" s="828"/>
    </row>
    <row r="50" spans="1:28" s="91" customFormat="1" ht="15" customHeight="1" x14ac:dyDescent="0.2">
      <c r="B50" s="835"/>
      <c r="C50" s="836" t="s">
        <v>498</v>
      </c>
      <c r="D50" s="836"/>
      <c r="E50" s="836"/>
      <c r="F50" s="836"/>
      <c r="G50" s="836"/>
      <c r="H50" s="836"/>
      <c r="I50" s="836"/>
      <c r="J50" s="836"/>
      <c r="K50" s="836"/>
      <c r="L50" s="836"/>
      <c r="M50" s="836"/>
      <c r="N50" s="836"/>
      <c r="O50" s="836"/>
      <c r="P50" s="836"/>
      <c r="Q50" s="836"/>
      <c r="R50" s="836"/>
      <c r="S50" s="836"/>
      <c r="T50" s="836"/>
      <c r="U50" s="836"/>
      <c r="V50" s="836"/>
      <c r="W50" s="836"/>
      <c r="X50" s="836"/>
      <c r="Y50" s="836"/>
      <c r="Z50" s="836"/>
      <c r="AA50" s="836"/>
      <c r="AB50" s="836"/>
    </row>
    <row r="51" spans="1:28" s="91" customFormat="1" ht="15" customHeight="1" x14ac:dyDescent="0.2">
      <c r="B51" s="835"/>
      <c r="C51" s="837" t="s">
        <v>499</v>
      </c>
      <c r="D51" s="837"/>
      <c r="E51" s="837"/>
      <c r="F51" s="837"/>
      <c r="G51" s="837" t="s">
        <v>500</v>
      </c>
      <c r="H51" s="837"/>
      <c r="I51" s="837"/>
      <c r="J51" s="837"/>
      <c r="K51" s="837"/>
      <c r="L51" s="837"/>
      <c r="M51" s="837"/>
      <c r="N51" s="837"/>
      <c r="O51" s="837"/>
      <c r="P51" s="837"/>
      <c r="Q51" s="837"/>
      <c r="R51" s="837"/>
      <c r="S51" s="837"/>
      <c r="T51" s="837"/>
      <c r="U51" s="837"/>
      <c r="V51" s="837"/>
      <c r="W51" s="827" t="s">
        <v>501</v>
      </c>
      <c r="X51" s="827"/>
      <c r="Y51" s="827"/>
      <c r="Z51" s="827"/>
      <c r="AA51" s="827"/>
      <c r="AB51" s="827"/>
    </row>
    <row r="52" spans="1:28" s="91" customFormat="1" ht="12.75" customHeight="1" x14ac:dyDescent="0.2">
      <c r="B52" s="835"/>
      <c r="C52" s="828"/>
      <c r="D52" s="828"/>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row>
    <row r="53" spans="1:28" s="91" customFormat="1" ht="12.75" customHeight="1" x14ac:dyDescent="0.2">
      <c r="B53" s="835"/>
      <c r="C53" s="828"/>
      <c r="D53" s="828"/>
      <c r="E53" s="828"/>
      <c r="F53" s="828"/>
      <c r="G53" s="828"/>
      <c r="H53" s="828"/>
      <c r="I53" s="828"/>
      <c r="J53" s="828"/>
      <c r="K53" s="828"/>
      <c r="L53" s="828"/>
      <c r="M53" s="828"/>
      <c r="N53" s="828"/>
      <c r="O53" s="828"/>
      <c r="P53" s="828"/>
      <c r="Q53" s="828"/>
      <c r="R53" s="828"/>
      <c r="S53" s="828"/>
      <c r="T53" s="828"/>
      <c r="U53" s="828"/>
      <c r="V53" s="828"/>
      <c r="W53" s="828"/>
      <c r="X53" s="828"/>
      <c r="Y53" s="828"/>
      <c r="Z53" s="828"/>
      <c r="AA53" s="828"/>
      <c r="AB53" s="828"/>
    </row>
    <row r="54" spans="1:28" s="91" customFormat="1" ht="15" customHeight="1" x14ac:dyDescent="0.2">
      <c r="B54" s="209" t="s">
        <v>596</v>
      </c>
      <c r="C54" s="209"/>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row>
    <row r="55" spans="1:28" s="91" customFormat="1" ht="15" customHeight="1" x14ac:dyDescent="0.2">
      <c r="B55" s="210" t="s">
        <v>506</v>
      </c>
      <c r="C55" s="210"/>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row>
    <row r="56" spans="1:28" s="91" customFormat="1" ht="15" customHeight="1" x14ac:dyDescent="0.2">
      <c r="B56" s="206"/>
      <c r="C56" s="206"/>
      <c r="D56" s="2"/>
      <c r="E56" s="2"/>
      <c r="F56" s="2"/>
      <c r="G56" s="2"/>
      <c r="H56" s="2"/>
      <c r="I56" s="2"/>
      <c r="J56" s="2"/>
      <c r="K56" s="2"/>
      <c r="L56" s="2"/>
      <c r="M56" s="2"/>
      <c r="N56" s="2"/>
      <c r="O56" s="2"/>
      <c r="P56" s="2"/>
      <c r="Q56" s="2"/>
      <c r="R56" s="2"/>
      <c r="S56" s="2"/>
      <c r="T56" s="2"/>
      <c r="U56" s="2"/>
      <c r="V56" s="2"/>
      <c r="W56" s="2"/>
      <c r="X56" s="2"/>
      <c r="Y56" s="2"/>
      <c r="Z56" s="2"/>
      <c r="AA56" s="2"/>
      <c r="AB56" s="2"/>
    </row>
    <row r="57" spans="1:28" customFormat="1" ht="21" customHeight="1" x14ac:dyDescent="0.2">
      <c r="B57" s="195" t="s">
        <v>518</v>
      </c>
      <c r="C57" s="186"/>
      <c r="D57" s="186"/>
      <c r="E57" s="186"/>
      <c r="F57" s="187"/>
      <c r="G57" s="187"/>
      <c r="H57" s="187"/>
      <c r="I57" s="187"/>
      <c r="J57" s="187"/>
      <c r="K57" s="187"/>
      <c r="L57" s="187"/>
      <c r="M57" s="187"/>
      <c r="N57" s="187"/>
      <c r="O57" s="187"/>
      <c r="P57" s="187"/>
      <c r="Q57" s="187"/>
      <c r="R57" s="187"/>
      <c r="S57" s="187"/>
      <c r="T57" s="187"/>
      <c r="U57" s="187"/>
      <c r="V57" s="187"/>
      <c r="W57" s="187"/>
      <c r="X57" s="187"/>
      <c r="Y57" s="187"/>
      <c r="Z57" s="187"/>
      <c r="AA57" s="187"/>
      <c r="AB57" s="185"/>
    </row>
    <row r="58" spans="1:28" customFormat="1" ht="15" customHeight="1" x14ac:dyDescent="0.2">
      <c r="B58" s="829" t="s">
        <v>114</v>
      </c>
      <c r="C58" s="830"/>
      <c r="D58" s="830"/>
      <c r="E58" s="831"/>
      <c r="F58" s="826" t="s">
        <v>535</v>
      </c>
      <c r="G58" s="826"/>
      <c r="H58" s="826"/>
      <c r="I58" s="826" t="s">
        <v>536</v>
      </c>
      <c r="J58" s="826"/>
      <c r="K58" s="826"/>
      <c r="L58" s="826" t="s">
        <v>628</v>
      </c>
      <c r="M58" s="826"/>
      <c r="N58" s="826"/>
      <c r="O58" s="826" t="s">
        <v>395</v>
      </c>
      <c r="P58" s="826"/>
      <c r="Q58" s="826"/>
      <c r="R58" s="185"/>
      <c r="S58" s="185"/>
      <c r="T58" s="185"/>
      <c r="U58" s="185"/>
      <c r="V58" s="185"/>
    </row>
    <row r="59" spans="1:28" customFormat="1" ht="15" customHeight="1" x14ac:dyDescent="0.2">
      <c r="B59" s="832"/>
      <c r="C59" s="833"/>
      <c r="D59" s="833"/>
      <c r="E59" s="834"/>
      <c r="F59" s="824"/>
      <c r="G59" s="824"/>
      <c r="H59" s="824"/>
      <c r="I59" s="824"/>
      <c r="J59" s="824"/>
      <c r="K59" s="824"/>
      <c r="L59" s="824"/>
      <c r="M59" s="824"/>
      <c r="N59" s="824"/>
      <c r="O59" s="825">
        <f>IFERROR(AVERAGE(F59,I59,L59*12/9),"")</f>
        <v>0</v>
      </c>
      <c r="P59" s="825"/>
      <c r="Q59" s="825"/>
      <c r="R59" s="185"/>
      <c r="S59" s="185"/>
      <c r="T59" s="185"/>
      <c r="U59" s="185"/>
      <c r="V59" s="185"/>
    </row>
    <row r="60" spans="1:28" customFormat="1" ht="15" customHeight="1" x14ac:dyDescent="0.2">
      <c r="A60" s="58"/>
      <c r="B60" s="826" t="s">
        <v>49</v>
      </c>
      <c r="C60" s="826"/>
      <c r="D60" s="826"/>
      <c r="E60" s="826"/>
      <c r="F60" s="826" t="s">
        <v>39</v>
      </c>
      <c r="G60" s="826"/>
      <c r="H60" s="826"/>
      <c r="I60" s="826"/>
      <c r="J60" s="826"/>
      <c r="K60" s="826"/>
      <c r="L60" s="826"/>
      <c r="M60" s="826"/>
      <c r="N60" s="826" t="s">
        <v>40</v>
      </c>
      <c r="O60" s="826"/>
      <c r="P60" s="826"/>
      <c r="Q60" s="826" t="s">
        <v>107</v>
      </c>
      <c r="R60" s="826"/>
      <c r="S60" s="826"/>
      <c r="T60" s="826"/>
      <c r="U60" s="826"/>
      <c r="V60" s="826"/>
      <c r="W60" s="826"/>
      <c r="X60" s="826"/>
      <c r="Y60" s="826"/>
      <c r="Z60" s="826"/>
      <c r="AA60" s="826"/>
      <c r="AB60" s="826"/>
    </row>
    <row r="61" spans="1:28" customFormat="1" ht="15" customHeight="1" x14ac:dyDescent="0.2">
      <c r="A61" s="58"/>
      <c r="B61" s="822"/>
      <c r="C61" s="822"/>
      <c r="D61" s="822"/>
      <c r="E61" s="822"/>
      <c r="F61" s="820"/>
      <c r="G61" s="820"/>
      <c r="H61" s="820"/>
      <c r="I61" s="820"/>
      <c r="J61" s="820"/>
      <c r="K61" s="820"/>
      <c r="L61" s="820"/>
      <c r="M61" s="820"/>
      <c r="N61" s="823"/>
      <c r="O61" s="823"/>
      <c r="P61" s="823"/>
      <c r="Q61" s="819"/>
      <c r="R61" s="819"/>
      <c r="S61" s="819"/>
      <c r="T61" s="819"/>
      <c r="U61" s="819"/>
      <c r="V61" s="819"/>
      <c r="W61" s="819"/>
      <c r="X61" s="819"/>
      <c r="Y61" s="819"/>
      <c r="Z61" s="819"/>
      <c r="AA61" s="819"/>
      <c r="AB61" s="819"/>
    </row>
    <row r="62" spans="1:28" customFormat="1" ht="15" customHeight="1" x14ac:dyDescent="0.2">
      <c r="B62" s="820"/>
      <c r="C62" s="820"/>
      <c r="D62" s="820"/>
      <c r="E62" s="820"/>
      <c r="N62" s="821"/>
      <c r="O62" s="821"/>
      <c r="P62" s="821"/>
      <c r="Q62" s="819"/>
      <c r="R62" s="819"/>
      <c r="S62" s="819"/>
      <c r="T62" s="819"/>
      <c r="U62" s="819"/>
      <c r="V62" s="819"/>
      <c r="W62" s="819"/>
      <c r="X62" s="819"/>
      <c r="Y62" s="819"/>
      <c r="Z62" s="819"/>
      <c r="AA62" s="819"/>
      <c r="AB62" s="819"/>
    </row>
    <row r="63" spans="1:28" customFormat="1" ht="15" customHeight="1" x14ac:dyDescent="0.2">
      <c r="B63" s="820"/>
      <c r="C63" s="820"/>
      <c r="D63" s="820"/>
      <c r="E63" s="820"/>
      <c r="F63" s="820"/>
      <c r="G63" s="820"/>
      <c r="H63" s="820"/>
      <c r="I63" s="820"/>
      <c r="J63" s="820"/>
      <c r="K63" s="820"/>
      <c r="L63" s="820"/>
      <c r="M63" s="820"/>
      <c r="N63" s="821"/>
      <c r="O63" s="821"/>
      <c r="P63" s="821"/>
      <c r="Q63" s="819"/>
      <c r="R63" s="819"/>
      <c r="S63" s="819"/>
      <c r="T63" s="819"/>
      <c r="U63" s="819"/>
      <c r="V63" s="819"/>
      <c r="W63" s="819"/>
      <c r="X63" s="819"/>
      <c r="Y63" s="819"/>
      <c r="Z63" s="819"/>
      <c r="AA63" s="819"/>
      <c r="AB63" s="819"/>
    </row>
    <row r="64" spans="1:28" customFormat="1" ht="15" customHeight="1" x14ac:dyDescent="0.2">
      <c r="B64" s="820"/>
      <c r="C64" s="820"/>
      <c r="D64" s="820"/>
      <c r="E64" s="820"/>
      <c r="F64" s="820"/>
      <c r="G64" s="820"/>
      <c r="H64" s="820"/>
      <c r="I64" s="820"/>
      <c r="J64" s="820"/>
      <c r="K64" s="820"/>
      <c r="L64" s="820"/>
      <c r="M64" s="820"/>
      <c r="N64" s="821"/>
      <c r="O64" s="821"/>
      <c r="P64" s="821"/>
      <c r="Q64" s="819"/>
      <c r="R64" s="819"/>
      <c r="S64" s="819"/>
      <c r="T64" s="819"/>
      <c r="U64" s="819"/>
      <c r="V64" s="819"/>
      <c r="W64" s="819"/>
      <c r="X64" s="819"/>
      <c r="Y64" s="819"/>
      <c r="Z64" s="819"/>
      <c r="AA64" s="819"/>
      <c r="AB64" s="819"/>
    </row>
    <row r="65" spans="2:28" customFormat="1" ht="15" customHeight="1" x14ac:dyDescent="0.2">
      <c r="B65" s="817"/>
      <c r="C65" s="817"/>
      <c r="D65" s="817"/>
      <c r="E65" s="817"/>
      <c r="F65" s="817"/>
      <c r="G65" s="817"/>
      <c r="H65" s="817"/>
      <c r="I65" s="817"/>
      <c r="J65" s="817"/>
      <c r="K65" s="817"/>
      <c r="L65" s="817"/>
      <c r="M65" s="817"/>
      <c r="N65" s="818"/>
      <c r="O65" s="818"/>
      <c r="P65" s="818"/>
      <c r="Q65" s="819"/>
      <c r="R65" s="819"/>
      <c r="S65" s="819"/>
      <c r="T65" s="819"/>
      <c r="U65" s="819"/>
      <c r="V65" s="819"/>
      <c r="W65" s="819"/>
      <c r="X65" s="819"/>
      <c r="Y65" s="819"/>
      <c r="Z65" s="819"/>
      <c r="AA65" s="819"/>
      <c r="AB65" s="819"/>
    </row>
    <row r="66" spans="2:28" customFormat="1" ht="15" customHeight="1" x14ac:dyDescent="0.2">
      <c r="B66" s="6"/>
      <c r="C66" s="6"/>
      <c r="D66" s="6"/>
      <c r="E66" s="6"/>
      <c r="F66" s="6"/>
      <c r="G66" s="6"/>
      <c r="H66" s="6"/>
      <c r="I66" s="6"/>
      <c r="J66" s="6"/>
      <c r="K66" s="6"/>
      <c r="L66" s="6"/>
      <c r="M66" s="6"/>
      <c r="N66" s="148"/>
      <c r="O66" s="148"/>
      <c r="P66" s="148"/>
      <c r="Q66" s="22"/>
      <c r="R66" s="22"/>
      <c r="S66" s="22"/>
      <c r="T66" s="22"/>
      <c r="U66" s="22"/>
      <c r="V66" s="22"/>
      <c r="W66" s="22"/>
      <c r="X66" s="22"/>
      <c r="Y66" s="22"/>
      <c r="Z66" s="22"/>
      <c r="AA66" s="22"/>
      <c r="AB66" s="22"/>
    </row>
    <row r="67" spans="2:28" customFormat="1" ht="15" customHeight="1" x14ac:dyDescent="0.2">
      <c r="B67" s="115" t="s">
        <v>564</v>
      </c>
      <c r="C67" s="6"/>
      <c r="D67" s="6"/>
      <c r="E67" s="6"/>
      <c r="F67" s="6"/>
      <c r="G67" s="6"/>
      <c r="H67" s="6"/>
      <c r="I67" s="6"/>
      <c r="J67" s="6"/>
      <c r="K67" s="6"/>
      <c r="L67" s="6"/>
      <c r="M67" s="6"/>
      <c r="N67" s="148"/>
      <c r="O67" s="148"/>
      <c r="P67" s="148"/>
      <c r="Q67" s="22"/>
      <c r="R67" s="22"/>
      <c r="S67" s="22"/>
      <c r="T67" s="22"/>
      <c r="U67" s="22"/>
      <c r="V67" s="22"/>
      <c r="W67" s="22"/>
      <c r="X67" s="22"/>
      <c r="Y67" s="22"/>
      <c r="Z67" s="22"/>
      <c r="AA67" s="22"/>
      <c r="AB67" s="22"/>
    </row>
    <row r="68" spans="2:28" customFormat="1" ht="15" customHeight="1" x14ac:dyDescent="0.2">
      <c r="B68" s="36" t="s">
        <v>606</v>
      </c>
      <c r="C68" s="6"/>
      <c r="D68" s="6"/>
      <c r="E68" s="6"/>
      <c r="F68" s="6"/>
      <c r="G68" s="6"/>
      <c r="H68" s="6"/>
      <c r="I68" s="6"/>
      <c r="J68" s="6"/>
      <c r="K68" s="6"/>
      <c r="L68" s="6"/>
      <c r="M68" s="6"/>
      <c r="N68" s="148"/>
      <c r="O68" s="148"/>
      <c r="P68" s="148"/>
      <c r="Q68" s="22"/>
      <c r="R68" s="22"/>
      <c r="S68" s="22"/>
      <c r="T68" s="22"/>
      <c r="U68" s="22"/>
      <c r="V68" s="22"/>
      <c r="W68" s="22"/>
      <c r="X68" s="22"/>
      <c r="Y68" s="22"/>
      <c r="Z68" s="22"/>
      <c r="AA68" s="22"/>
      <c r="AB68" s="22"/>
    </row>
    <row r="69" spans="2:28" s="91" customFormat="1" ht="19.2" customHeight="1" x14ac:dyDescent="0.2">
      <c r="B69" s="844" t="s">
        <v>633</v>
      </c>
      <c r="C69" s="844"/>
      <c r="D69" s="844"/>
      <c r="E69" s="844"/>
      <c r="F69" s="844"/>
      <c r="G69" s="844"/>
      <c r="H69" s="844"/>
      <c r="I69" s="844"/>
      <c r="J69" s="844"/>
      <c r="K69" s="844"/>
      <c r="L69" s="844"/>
      <c r="M69" s="844"/>
      <c r="N69" s="844"/>
      <c r="O69" s="844"/>
      <c r="P69" s="844"/>
      <c r="Q69" s="844"/>
      <c r="R69" s="844"/>
      <c r="S69" s="844"/>
      <c r="T69" s="844"/>
      <c r="U69" s="844"/>
      <c r="V69" s="844"/>
      <c r="W69" s="844"/>
      <c r="X69" s="844"/>
      <c r="Y69" s="844"/>
      <c r="Z69" s="844"/>
      <c r="AA69" s="844"/>
      <c r="AB69" s="844"/>
    </row>
    <row r="70" spans="2:28" s="91" customFormat="1" ht="15" customHeight="1" x14ac:dyDescent="0.2">
      <c r="B70" s="835" t="s">
        <v>496</v>
      </c>
      <c r="C70" s="836" t="s">
        <v>497</v>
      </c>
      <c r="D70" s="836"/>
      <c r="E70" s="836"/>
      <c r="F70" s="836"/>
      <c r="G70" s="836"/>
      <c r="H70" s="836"/>
      <c r="I70" s="836"/>
      <c r="J70" s="836"/>
      <c r="K70" s="836"/>
      <c r="L70" s="836"/>
      <c r="M70" s="836"/>
      <c r="N70" s="836"/>
      <c r="O70" s="836"/>
      <c r="P70" s="836"/>
      <c r="Q70" s="836"/>
      <c r="R70" s="836"/>
      <c r="S70" s="836"/>
      <c r="T70" s="836"/>
      <c r="U70" s="836"/>
      <c r="V70" s="836"/>
      <c r="W70" s="836"/>
      <c r="X70" s="836"/>
      <c r="Y70" s="836"/>
      <c r="Z70" s="836"/>
      <c r="AA70" s="836"/>
      <c r="AB70" s="836"/>
    </row>
    <row r="71" spans="2:28" s="91" customFormat="1" ht="15" customHeight="1" x14ac:dyDescent="0.2">
      <c r="B71" s="835"/>
      <c r="C71" s="828"/>
      <c r="D71" s="828"/>
      <c r="E71" s="828"/>
      <c r="F71" s="828"/>
      <c r="G71" s="828"/>
      <c r="H71" s="828"/>
      <c r="I71" s="828"/>
      <c r="J71" s="828"/>
      <c r="K71" s="828"/>
      <c r="L71" s="828"/>
      <c r="M71" s="828"/>
      <c r="N71" s="828"/>
      <c r="O71" s="828"/>
      <c r="P71" s="828"/>
      <c r="Q71" s="828"/>
      <c r="R71" s="828"/>
      <c r="S71" s="828"/>
      <c r="T71" s="828"/>
      <c r="U71" s="828"/>
      <c r="V71" s="828"/>
      <c r="W71" s="828"/>
      <c r="X71" s="828"/>
      <c r="Y71" s="828"/>
      <c r="Z71" s="828"/>
      <c r="AA71" s="828"/>
      <c r="AB71" s="828"/>
    </row>
    <row r="72" spans="2:28" s="91" customFormat="1" ht="15" customHeight="1" x14ac:dyDescent="0.2">
      <c r="B72" s="835"/>
      <c r="C72" s="828"/>
      <c r="D72" s="828"/>
      <c r="E72" s="828"/>
      <c r="F72" s="828"/>
      <c r="G72" s="828"/>
      <c r="H72" s="828"/>
      <c r="I72" s="828"/>
      <c r="J72" s="828"/>
      <c r="K72" s="828"/>
      <c r="L72" s="828"/>
      <c r="M72" s="828"/>
      <c r="N72" s="828"/>
      <c r="O72" s="828"/>
      <c r="P72" s="828"/>
      <c r="Q72" s="828"/>
      <c r="R72" s="828"/>
      <c r="S72" s="828"/>
      <c r="T72" s="828"/>
      <c r="U72" s="828"/>
      <c r="V72" s="828"/>
      <c r="W72" s="828"/>
      <c r="X72" s="828"/>
      <c r="Y72" s="828"/>
      <c r="Z72" s="828"/>
      <c r="AA72" s="828"/>
      <c r="AB72" s="828"/>
    </row>
    <row r="73" spans="2:28" s="91" customFormat="1" ht="15" customHeight="1" x14ac:dyDescent="0.2">
      <c r="B73" s="835"/>
      <c r="C73" s="828"/>
      <c r="D73" s="828"/>
      <c r="E73" s="828"/>
      <c r="F73" s="828"/>
      <c r="G73" s="828"/>
      <c r="H73" s="828"/>
      <c r="I73" s="828"/>
      <c r="J73" s="828"/>
      <c r="K73" s="828"/>
      <c r="L73" s="828"/>
      <c r="M73" s="828"/>
      <c r="N73" s="828"/>
      <c r="O73" s="828"/>
      <c r="P73" s="828"/>
      <c r="Q73" s="828"/>
      <c r="R73" s="828"/>
      <c r="S73" s="828"/>
      <c r="T73" s="828"/>
      <c r="U73" s="828"/>
      <c r="V73" s="828"/>
      <c r="W73" s="828"/>
      <c r="X73" s="828"/>
      <c r="Y73" s="828"/>
      <c r="Z73" s="828"/>
      <c r="AA73" s="828"/>
      <c r="AB73" s="828"/>
    </row>
    <row r="74" spans="2:28" s="91" customFormat="1" ht="15" customHeight="1" x14ac:dyDescent="0.2">
      <c r="B74" s="835"/>
      <c r="C74" s="828"/>
      <c r="D74" s="828"/>
      <c r="E74" s="828"/>
      <c r="F74" s="828"/>
      <c r="G74" s="828"/>
      <c r="H74" s="828"/>
      <c r="I74" s="828"/>
      <c r="J74" s="828"/>
      <c r="K74" s="828"/>
      <c r="L74" s="828"/>
      <c r="M74" s="828"/>
      <c r="N74" s="828"/>
      <c r="O74" s="828"/>
      <c r="P74" s="828"/>
      <c r="Q74" s="828"/>
      <c r="R74" s="828"/>
      <c r="S74" s="828"/>
      <c r="T74" s="828"/>
      <c r="U74" s="828"/>
      <c r="V74" s="828"/>
      <c r="W74" s="828"/>
      <c r="X74" s="828"/>
      <c r="Y74" s="828"/>
      <c r="Z74" s="828"/>
      <c r="AA74" s="828"/>
      <c r="AB74" s="828"/>
    </row>
    <row r="75" spans="2:28" s="91" customFormat="1" ht="15" customHeight="1" x14ac:dyDescent="0.2">
      <c r="B75" s="835"/>
      <c r="C75" s="836" t="s">
        <v>498</v>
      </c>
      <c r="D75" s="836"/>
      <c r="E75" s="836"/>
      <c r="F75" s="836"/>
      <c r="G75" s="836"/>
      <c r="H75" s="836"/>
      <c r="I75" s="836"/>
      <c r="J75" s="836"/>
      <c r="K75" s="836"/>
      <c r="L75" s="836"/>
      <c r="M75" s="836"/>
      <c r="N75" s="836"/>
      <c r="O75" s="836"/>
      <c r="P75" s="836"/>
      <c r="Q75" s="836"/>
      <c r="R75" s="836"/>
      <c r="S75" s="836"/>
      <c r="T75" s="836"/>
      <c r="U75" s="836"/>
      <c r="V75" s="836"/>
      <c r="W75" s="836"/>
      <c r="X75" s="836"/>
      <c r="Y75" s="836"/>
      <c r="Z75" s="836"/>
      <c r="AA75" s="836"/>
      <c r="AB75" s="836"/>
    </row>
    <row r="76" spans="2:28" s="91" customFormat="1" ht="15" customHeight="1" x14ac:dyDescent="0.2">
      <c r="B76" s="835"/>
      <c r="C76" s="837" t="s">
        <v>499</v>
      </c>
      <c r="D76" s="837"/>
      <c r="E76" s="837"/>
      <c r="F76" s="837"/>
      <c r="G76" s="837" t="s">
        <v>500</v>
      </c>
      <c r="H76" s="837"/>
      <c r="I76" s="837"/>
      <c r="J76" s="837"/>
      <c r="K76" s="837"/>
      <c r="L76" s="837"/>
      <c r="M76" s="837"/>
      <c r="N76" s="837"/>
      <c r="O76" s="837"/>
      <c r="P76" s="837"/>
      <c r="Q76" s="837"/>
      <c r="R76" s="837"/>
      <c r="S76" s="837"/>
      <c r="T76" s="837"/>
      <c r="U76" s="837"/>
      <c r="V76" s="837"/>
      <c r="W76" s="827" t="s">
        <v>501</v>
      </c>
      <c r="X76" s="827"/>
      <c r="Y76" s="827"/>
      <c r="Z76" s="827"/>
      <c r="AA76" s="827"/>
      <c r="AB76" s="827"/>
    </row>
    <row r="77" spans="2:28" s="91" customFormat="1" ht="12.75" customHeight="1" x14ac:dyDescent="0.2">
      <c r="B77" s="835"/>
      <c r="C77" s="828"/>
      <c r="D77" s="828"/>
      <c r="E77" s="828"/>
      <c r="F77" s="828"/>
      <c r="G77" s="828"/>
      <c r="H77" s="828"/>
      <c r="I77" s="828"/>
      <c r="J77" s="828"/>
      <c r="K77" s="828"/>
      <c r="L77" s="828"/>
      <c r="M77" s="828"/>
      <c r="N77" s="828"/>
      <c r="O77" s="828"/>
      <c r="P77" s="828"/>
      <c r="Q77" s="828"/>
      <c r="R77" s="828"/>
      <c r="S77" s="828"/>
      <c r="T77" s="828"/>
      <c r="U77" s="828"/>
      <c r="V77" s="828"/>
      <c r="W77" s="828"/>
      <c r="X77" s="828"/>
      <c r="Y77" s="828"/>
      <c r="Z77" s="828"/>
      <c r="AA77" s="828"/>
      <c r="AB77" s="828"/>
    </row>
    <row r="78" spans="2:28" s="91" customFormat="1" ht="12.75" customHeight="1" x14ac:dyDescent="0.2">
      <c r="B78" s="835"/>
      <c r="C78" s="828"/>
      <c r="D78" s="828"/>
      <c r="E78" s="828"/>
      <c r="F78" s="828"/>
      <c r="G78" s="828"/>
      <c r="H78" s="828"/>
      <c r="I78" s="828"/>
      <c r="J78" s="828"/>
      <c r="K78" s="828"/>
      <c r="L78" s="828"/>
      <c r="M78" s="828"/>
      <c r="N78" s="828"/>
      <c r="O78" s="828"/>
      <c r="P78" s="828"/>
      <c r="Q78" s="828"/>
      <c r="R78" s="828"/>
      <c r="S78" s="828"/>
      <c r="T78" s="828"/>
      <c r="U78" s="828"/>
      <c r="V78" s="828"/>
      <c r="W78" s="828"/>
      <c r="X78" s="828"/>
      <c r="Y78" s="828"/>
      <c r="Z78" s="828"/>
      <c r="AA78" s="828"/>
      <c r="AB78" s="828"/>
    </row>
    <row r="79" spans="2:28" s="91" customFormat="1" ht="15" customHeight="1" x14ac:dyDescent="0.2">
      <c r="B79" s="835" t="s">
        <v>502</v>
      </c>
      <c r="C79" s="836" t="s">
        <v>497</v>
      </c>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row>
    <row r="80" spans="2:28" s="91" customFormat="1" ht="15" customHeight="1" x14ac:dyDescent="0.2">
      <c r="B80" s="835"/>
      <c r="C80" s="828"/>
      <c r="D80" s="828"/>
      <c r="E80" s="828"/>
      <c r="F80" s="828"/>
      <c r="G80" s="828"/>
      <c r="H80" s="828"/>
      <c r="I80" s="828"/>
      <c r="J80" s="828"/>
      <c r="K80" s="828"/>
      <c r="L80" s="828"/>
      <c r="M80" s="828"/>
      <c r="N80" s="828"/>
      <c r="O80" s="828"/>
      <c r="P80" s="828"/>
      <c r="Q80" s="828"/>
      <c r="R80" s="828"/>
      <c r="S80" s="828"/>
      <c r="T80" s="828"/>
      <c r="U80" s="828"/>
      <c r="V80" s="828"/>
      <c r="W80" s="828"/>
      <c r="X80" s="828"/>
      <c r="Y80" s="828"/>
      <c r="Z80" s="828"/>
      <c r="AA80" s="828"/>
      <c r="AB80" s="828"/>
    </row>
    <row r="81" spans="2:28" s="91" customFormat="1" ht="15" customHeight="1" x14ac:dyDescent="0.2">
      <c r="B81" s="835"/>
      <c r="C81" s="828"/>
      <c r="D81" s="828"/>
      <c r="E81" s="828"/>
      <c r="F81" s="828"/>
      <c r="G81" s="828"/>
      <c r="H81" s="828"/>
      <c r="I81" s="828"/>
      <c r="J81" s="828"/>
      <c r="K81" s="828"/>
      <c r="L81" s="828"/>
      <c r="M81" s="828"/>
      <c r="N81" s="828"/>
      <c r="O81" s="828"/>
      <c r="P81" s="828"/>
      <c r="Q81" s="828"/>
      <c r="R81" s="828"/>
      <c r="S81" s="828"/>
      <c r="T81" s="828"/>
      <c r="U81" s="828"/>
      <c r="V81" s="828"/>
      <c r="W81" s="828"/>
      <c r="X81" s="828"/>
      <c r="Y81" s="828"/>
      <c r="Z81" s="828"/>
      <c r="AA81" s="828"/>
      <c r="AB81" s="828"/>
    </row>
    <row r="82" spans="2:28" s="91" customFormat="1" ht="15" customHeight="1" x14ac:dyDescent="0.2">
      <c r="B82" s="835"/>
      <c r="C82" s="828"/>
      <c r="D82" s="828"/>
      <c r="E82" s="828"/>
      <c r="F82" s="828"/>
      <c r="G82" s="828"/>
      <c r="H82" s="828"/>
      <c r="I82" s="828"/>
      <c r="J82" s="828"/>
      <c r="K82" s="828"/>
      <c r="L82" s="828"/>
      <c r="M82" s="828"/>
      <c r="N82" s="828"/>
      <c r="O82" s="828"/>
      <c r="P82" s="828"/>
      <c r="Q82" s="828"/>
      <c r="R82" s="828"/>
      <c r="S82" s="828"/>
      <c r="T82" s="828"/>
      <c r="U82" s="828"/>
      <c r="V82" s="828"/>
      <c r="W82" s="828"/>
      <c r="X82" s="828"/>
      <c r="Y82" s="828"/>
      <c r="Z82" s="828"/>
      <c r="AA82" s="828"/>
      <c r="AB82" s="828"/>
    </row>
    <row r="83" spans="2:28" s="91" customFormat="1" ht="15" customHeight="1" x14ac:dyDescent="0.2">
      <c r="B83" s="835"/>
      <c r="C83" s="828"/>
      <c r="D83" s="828"/>
      <c r="E83" s="828"/>
      <c r="F83" s="828"/>
      <c r="G83" s="828"/>
      <c r="H83" s="828"/>
      <c r="I83" s="828"/>
      <c r="J83" s="828"/>
      <c r="K83" s="828"/>
      <c r="L83" s="828"/>
      <c r="M83" s="828"/>
      <c r="N83" s="828"/>
      <c r="O83" s="828"/>
      <c r="P83" s="828"/>
      <c r="Q83" s="828"/>
      <c r="R83" s="828"/>
      <c r="S83" s="828"/>
      <c r="T83" s="828"/>
      <c r="U83" s="828"/>
      <c r="V83" s="828"/>
      <c r="W83" s="828"/>
      <c r="X83" s="828"/>
      <c r="Y83" s="828"/>
      <c r="Z83" s="828"/>
      <c r="AA83" s="828"/>
      <c r="AB83" s="828"/>
    </row>
    <row r="84" spans="2:28" s="91" customFormat="1" ht="15" customHeight="1" x14ac:dyDescent="0.2">
      <c r="B84" s="835"/>
      <c r="C84" s="836" t="s">
        <v>498</v>
      </c>
      <c r="D84" s="836"/>
      <c r="E84" s="836"/>
      <c r="F84" s="836"/>
      <c r="G84" s="836"/>
      <c r="H84" s="836"/>
      <c r="I84" s="836"/>
      <c r="J84" s="836"/>
      <c r="K84" s="836"/>
      <c r="L84" s="836"/>
      <c r="M84" s="836"/>
      <c r="N84" s="836"/>
      <c r="O84" s="836"/>
      <c r="P84" s="836"/>
      <c r="Q84" s="836"/>
      <c r="R84" s="836"/>
      <c r="S84" s="836"/>
      <c r="T84" s="836"/>
      <c r="U84" s="836"/>
      <c r="V84" s="836"/>
      <c r="W84" s="836"/>
      <c r="X84" s="836"/>
      <c r="Y84" s="836"/>
      <c r="Z84" s="836"/>
      <c r="AA84" s="836"/>
      <c r="AB84" s="836"/>
    </row>
    <row r="85" spans="2:28" s="91" customFormat="1" ht="15" customHeight="1" x14ac:dyDescent="0.2">
      <c r="B85" s="835"/>
      <c r="C85" s="837" t="s">
        <v>499</v>
      </c>
      <c r="D85" s="837"/>
      <c r="E85" s="837"/>
      <c r="F85" s="837"/>
      <c r="G85" s="837" t="s">
        <v>500</v>
      </c>
      <c r="H85" s="837"/>
      <c r="I85" s="837"/>
      <c r="J85" s="837"/>
      <c r="K85" s="837"/>
      <c r="L85" s="837"/>
      <c r="M85" s="837"/>
      <c r="N85" s="837"/>
      <c r="O85" s="837"/>
      <c r="P85" s="837"/>
      <c r="Q85" s="837"/>
      <c r="R85" s="837"/>
      <c r="S85" s="837"/>
      <c r="T85" s="837"/>
      <c r="U85" s="837"/>
      <c r="V85" s="837"/>
      <c r="W85" s="827" t="s">
        <v>501</v>
      </c>
      <c r="X85" s="827"/>
      <c r="Y85" s="827"/>
      <c r="Z85" s="827"/>
      <c r="AA85" s="827"/>
      <c r="AB85" s="827"/>
    </row>
    <row r="86" spans="2:28" s="91" customFormat="1" ht="12.75" customHeight="1" x14ac:dyDescent="0.2">
      <c r="B86" s="835"/>
      <c r="C86" s="828"/>
      <c r="D86" s="828"/>
      <c r="E86" s="828"/>
      <c r="F86" s="828"/>
      <c r="G86" s="828"/>
      <c r="H86" s="828"/>
      <c r="I86" s="828"/>
      <c r="J86" s="828"/>
      <c r="K86" s="828"/>
      <c r="L86" s="828"/>
      <c r="M86" s="828"/>
      <c r="N86" s="828"/>
      <c r="O86" s="828"/>
      <c r="P86" s="828"/>
      <c r="Q86" s="828"/>
      <c r="R86" s="828"/>
      <c r="S86" s="828"/>
      <c r="T86" s="828"/>
      <c r="U86" s="828"/>
      <c r="V86" s="828"/>
      <c r="W86" s="828"/>
      <c r="X86" s="828"/>
      <c r="Y86" s="828"/>
      <c r="Z86" s="828"/>
      <c r="AA86" s="828"/>
      <c r="AB86" s="828"/>
    </row>
    <row r="87" spans="2:28" s="91" customFormat="1" ht="12.75" customHeight="1" x14ac:dyDescent="0.2">
      <c r="B87" s="835"/>
      <c r="C87" s="828"/>
      <c r="D87" s="828"/>
      <c r="E87" s="828"/>
      <c r="F87" s="828"/>
      <c r="G87" s="828"/>
      <c r="H87" s="828"/>
      <c r="I87" s="828"/>
      <c r="J87" s="828"/>
      <c r="K87" s="828"/>
      <c r="L87" s="828"/>
      <c r="M87" s="828"/>
      <c r="N87" s="828"/>
      <c r="O87" s="828"/>
      <c r="P87" s="828"/>
      <c r="Q87" s="828"/>
      <c r="R87" s="828"/>
      <c r="S87" s="828"/>
      <c r="T87" s="828"/>
      <c r="U87" s="828"/>
      <c r="V87" s="828"/>
      <c r="W87" s="828"/>
      <c r="X87" s="828"/>
      <c r="Y87" s="828"/>
      <c r="Z87" s="828"/>
      <c r="AA87" s="828"/>
      <c r="AB87" s="828"/>
    </row>
    <row r="88" spans="2:28" s="91" customFormat="1" ht="15" customHeight="1" x14ac:dyDescent="0.2">
      <c r="B88" s="835" t="s">
        <v>503</v>
      </c>
      <c r="C88" s="836" t="s">
        <v>497</v>
      </c>
      <c r="D88" s="836"/>
      <c r="E88" s="836"/>
      <c r="F88" s="836"/>
      <c r="G88" s="836"/>
      <c r="H88" s="836"/>
      <c r="I88" s="836"/>
      <c r="J88" s="836"/>
      <c r="K88" s="836"/>
      <c r="L88" s="836"/>
      <c r="M88" s="836"/>
      <c r="N88" s="836"/>
      <c r="O88" s="836"/>
      <c r="P88" s="836"/>
      <c r="Q88" s="836"/>
      <c r="R88" s="836"/>
      <c r="S88" s="836"/>
      <c r="T88" s="836"/>
      <c r="U88" s="836"/>
      <c r="V88" s="836"/>
      <c r="W88" s="836"/>
      <c r="X88" s="836"/>
      <c r="Y88" s="836"/>
      <c r="Z88" s="836"/>
      <c r="AA88" s="836"/>
      <c r="AB88" s="836"/>
    </row>
    <row r="89" spans="2:28" s="91" customFormat="1" ht="15" customHeight="1" x14ac:dyDescent="0.2">
      <c r="B89" s="835"/>
      <c r="C89" s="828"/>
      <c r="D89" s="828"/>
      <c r="E89" s="828"/>
      <c r="F89" s="828"/>
      <c r="G89" s="828"/>
      <c r="H89" s="828"/>
      <c r="I89" s="828"/>
      <c r="J89" s="828"/>
      <c r="K89" s="828"/>
      <c r="L89" s="828"/>
      <c r="M89" s="828"/>
      <c r="N89" s="828"/>
      <c r="O89" s="828"/>
      <c r="P89" s="828"/>
      <c r="Q89" s="828"/>
      <c r="R89" s="828"/>
      <c r="S89" s="828"/>
      <c r="T89" s="828"/>
      <c r="U89" s="828"/>
      <c r="V89" s="828"/>
      <c r="W89" s="828"/>
      <c r="X89" s="828"/>
      <c r="Y89" s="828"/>
      <c r="Z89" s="828"/>
      <c r="AA89" s="828"/>
      <c r="AB89" s="828"/>
    </row>
    <row r="90" spans="2:28" s="91" customFormat="1" ht="15" customHeight="1" x14ac:dyDescent="0.2">
      <c r="B90" s="835"/>
      <c r="C90" s="828"/>
      <c r="D90" s="828"/>
      <c r="E90" s="828"/>
      <c r="F90" s="828"/>
      <c r="G90" s="828"/>
      <c r="H90" s="828"/>
      <c r="I90" s="828"/>
      <c r="J90" s="828"/>
      <c r="K90" s="828"/>
      <c r="L90" s="828"/>
      <c r="M90" s="828"/>
      <c r="N90" s="828"/>
      <c r="O90" s="828"/>
      <c r="P90" s="828"/>
      <c r="Q90" s="828"/>
      <c r="R90" s="828"/>
      <c r="S90" s="828"/>
      <c r="T90" s="828"/>
      <c r="U90" s="828"/>
      <c r="V90" s="828"/>
      <c r="W90" s="828"/>
      <c r="X90" s="828"/>
      <c r="Y90" s="828"/>
      <c r="Z90" s="828"/>
      <c r="AA90" s="828"/>
      <c r="AB90" s="828"/>
    </row>
    <row r="91" spans="2:28" s="91" customFormat="1" ht="15" customHeight="1" x14ac:dyDescent="0.2">
      <c r="B91" s="835"/>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row>
    <row r="92" spans="2:28" s="91" customFormat="1" ht="15" customHeight="1" x14ac:dyDescent="0.2">
      <c r="B92" s="835"/>
      <c r="C92" s="828"/>
      <c r="D92" s="828"/>
      <c r="E92" s="828"/>
      <c r="F92" s="828"/>
      <c r="G92" s="828"/>
      <c r="H92" s="828"/>
      <c r="I92" s="828"/>
      <c r="J92" s="828"/>
      <c r="K92" s="828"/>
      <c r="L92" s="828"/>
      <c r="M92" s="828"/>
      <c r="N92" s="828"/>
      <c r="O92" s="828"/>
      <c r="P92" s="828"/>
      <c r="Q92" s="828"/>
      <c r="R92" s="828"/>
      <c r="S92" s="828"/>
      <c r="T92" s="828"/>
      <c r="U92" s="828"/>
      <c r="V92" s="828"/>
      <c r="W92" s="828"/>
      <c r="X92" s="828"/>
      <c r="Y92" s="828"/>
      <c r="Z92" s="828"/>
      <c r="AA92" s="828"/>
      <c r="AB92" s="828"/>
    </row>
    <row r="93" spans="2:28" s="91" customFormat="1" ht="15" customHeight="1" x14ac:dyDescent="0.2">
      <c r="B93" s="835"/>
      <c r="C93" s="836" t="s">
        <v>498</v>
      </c>
      <c r="D93" s="836"/>
      <c r="E93" s="836"/>
      <c r="F93" s="836"/>
      <c r="G93" s="836"/>
      <c r="H93" s="836"/>
      <c r="I93" s="836"/>
      <c r="J93" s="836"/>
      <c r="K93" s="836"/>
      <c r="L93" s="836"/>
      <c r="M93" s="836"/>
      <c r="N93" s="836"/>
      <c r="O93" s="836"/>
      <c r="P93" s="836"/>
      <c r="Q93" s="836"/>
      <c r="R93" s="836"/>
      <c r="S93" s="836"/>
      <c r="T93" s="836"/>
      <c r="U93" s="836"/>
      <c r="V93" s="836"/>
      <c r="W93" s="836"/>
      <c r="X93" s="836"/>
      <c r="Y93" s="836"/>
      <c r="Z93" s="836"/>
      <c r="AA93" s="836"/>
      <c r="AB93" s="836"/>
    </row>
    <row r="94" spans="2:28" s="91" customFormat="1" ht="15" customHeight="1" x14ac:dyDescent="0.2">
      <c r="B94" s="835"/>
      <c r="C94" s="837" t="s">
        <v>499</v>
      </c>
      <c r="D94" s="837"/>
      <c r="E94" s="837"/>
      <c r="F94" s="837"/>
      <c r="G94" s="837" t="s">
        <v>500</v>
      </c>
      <c r="H94" s="837"/>
      <c r="I94" s="837"/>
      <c r="J94" s="837"/>
      <c r="K94" s="837"/>
      <c r="L94" s="837"/>
      <c r="M94" s="837"/>
      <c r="N94" s="837"/>
      <c r="O94" s="837"/>
      <c r="P94" s="837"/>
      <c r="Q94" s="837"/>
      <c r="R94" s="837"/>
      <c r="S94" s="837"/>
      <c r="T94" s="837"/>
      <c r="U94" s="837"/>
      <c r="V94" s="837"/>
      <c r="W94" s="827" t="s">
        <v>501</v>
      </c>
      <c r="X94" s="827"/>
      <c r="Y94" s="827"/>
      <c r="Z94" s="827"/>
      <c r="AA94" s="827"/>
      <c r="AB94" s="827"/>
    </row>
    <row r="95" spans="2:28" s="91" customFormat="1" ht="12.75" customHeight="1" x14ac:dyDescent="0.2">
      <c r="B95" s="835"/>
      <c r="C95" s="828"/>
      <c r="D95" s="828"/>
      <c r="E95" s="828"/>
      <c r="F95" s="828"/>
      <c r="G95" s="828"/>
      <c r="H95" s="828"/>
      <c r="I95" s="828"/>
      <c r="J95" s="828"/>
      <c r="K95" s="828"/>
      <c r="L95" s="828"/>
      <c r="M95" s="828"/>
      <c r="N95" s="828"/>
      <c r="O95" s="828"/>
      <c r="P95" s="828"/>
      <c r="Q95" s="828"/>
      <c r="R95" s="828"/>
      <c r="S95" s="828"/>
      <c r="T95" s="828"/>
      <c r="U95" s="828"/>
      <c r="V95" s="828"/>
      <c r="W95" s="828"/>
      <c r="X95" s="828"/>
      <c r="Y95" s="828"/>
      <c r="Z95" s="828"/>
      <c r="AA95" s="828"/>
      <c r="AB95" s="828"/>
    </row>
    <row r="96" spans="2:28" s="91" customFormat="1" ht="12.75" customHeight="1" x14ac:dyDescent="0.2">
      <c r="B96" s="835"/>
      <c r="C96" s="828"/>
      <c r="D96" s="828"/>
      <c r="E96" s="828"/>
      <c r="F96" s="828"/>
      <c r="G96" s="828"/>
      <c r="H96" s="828"/>
      <c r="I96" s="828"/>
      <c r="J96" s="828"/>
      <c r="K96" s="828"/>
      <c r="L96" s="828"/>
      <c r="M96" s="828"/>
      <c r="N96" s="828"/>
      <c r="O96" s="828"/>
      <c r="P96" s="828"/>
      <c r="Q96" s="828"/>
      <c r="R96" s="828"/>
      <c r="S96" s="828"/>
      <c r="T96" s="828"/>
      <c r="U96" s="828"/>
      <c r="V96" s="828"/>
      <c r="W96" s="828"/>
      <c r="X96" s="828"/>
      <c r="Y96" s="828"/>
      <c r="Z96" s="828"/>
      <c r="AA96" s="828"/>
      <c r="AB96" s="828"/>
    </row>
    <row r="97" spans="2:28" s="91" customFormat="1" ht="15" customHeight="1" x14ac:dyDescent="0.2">
      <c r="B97" s="835" t="s">
        <v>504</v>
      </c>
      <c r="C97" s="836" t="s">
        <v>497</v>
      </c>
      <c r="D97" s="836"/>
      <c r="E97" s="836"/>
      <c r="F97" s="836"/>
      <c r="G97" s="836"/>
      <c r="H97" s="836"/>
      <c r="I97" s="836"/>
      <c r="J97" s="836"/>
      <c r="K97" s="836"/>
      <c r="L97" s="836"/>
      <c r="M97" s="836"/>
      <c r="N97" s="836"/>
      <c r="O97" s="836"/>
      <c r="P97" s="836"/>
      <c r="Q97" s="836"/>
      <c r="R97" s="836"/>
      <c r="S97" s="836"/>
      <c r="T97" s="836"/>
      <c r="U97" s="836"/>
      <c r="V97" s="836"/>
      <c r="W97" s="836"/>
      <c r="X97" s="836"/>
      <c r="Y97" s="836"/>
      <c r="Z97" s="836"/>
      <c r="AA97" s="836"/>
      <c r="AB97" s="836"/>
    </row>
    <row r="98" spans="2:28" s="91" customFormat="1" ht="15" customHeight="1" x14ac:dyDescent="0.2">
      <c r="B98" s="835"/>
      <c r="C98" s="828"/>
      <c r="D98" s="828"/>
      <c r="E98" s="828"/>
      <c r="F98" s="828"/>
      <c r="G98" s="828"/>
      <c r="H98" s="828"/>
      <c r="I98" s="828"/>
      <c r="J98" s="828"/>
      <c r="K98" s="828"/>
      <c r="L98" s="828"/>
      <c r="M98" s="828"/>
      <c r="N98" s="828"/>
      <c r="O98" s="828"/>
      <c r="P98" s="828"/>
      <c r="Q98" s="828"/>
      <c r="R98" s="828"/>
      <c r="S98" s="828"/>
      <c r="T98" s="828"/>
      <c r="U98" s="828"/>
      <c r="V98" s="828"/>
      <c r="W98" s="828"/>
      <c r="X98" s="828"/>
      <c r="Y98" s="828"/>
      <c r="Z98" s="828"/>
      <c r="AA98" s="828"/>
      <c r="AB98" s="828"/>
    </row>
    <row r="99" spans="2:28" s="91" customFormat="1" ht="15" customHeight="1" x14ac:dyDescent="0.2">
      <c r="B99" s="835"/>
      <c r="C99" s="828"/>
      <c r="D99" s="828"/>
      <c r="E99" s="828"/>
      <c r="F99" s="828"/>
      <c r="G99" s="828"/>
      <c r="H99" s="828"/>
      <c r="I99" s="828"/>
      <c r="J99" s="828"/>
      <c r="K99" s="828"/>
      <c r="L99" s="828"/>
      <c r="M99" s="828"/>
      <c r="N99" s="828"/>
      <c r="O99" s="828"/>
      <c r="P99" s="828"/>
      <c r="Q99" s="828"/>
      <c r="R99" s="828"/>
      <c r="S99" s="828"/>
      <c r="T99" s="828"/>
      <c r="U99" s="828"/>
      <c r="V99" s="828"/>
      <c r="W99" s="828"/>
      <c r="X99" s="828"/>
      <c r="Y99" s="828"/>
      <c r="Z99" s="828"/>
      <c r="AA99" s="828"/>
      <c r="AB99" s="828"/>
    </row>
    <row r="100" spans="2:28" s="91" customFormat="1" ht="15" customHeight="1" x14ac:dyDescent="0.2">
      <c r="B100" s="835"/>
      <c r="C100" s="828"/>
      <c r="D100" s="828"/>
      <c r="E100" s="828"/>
      <c r="F100" s="828"/>
      <c r="G100" s="828"/>
      <c r="H100" s="828"/>
      <c r="I100" s="828"/>
      <c r="J100" s="828"/>
      <c r="K100" s="828"/>
      <c r="L100" s="828"/>
      <c r="M100" s="828"/>
      <c r="N100" s="828"/>
      <c r="O100" s="828"/>
      <c r="P100" s="828"/>
      <c r="Q100" s="828"/>
      <c r="R100" s="828"/>
      <c r="S100" s="828"/>
      <c r="T100" s="828"/>
      <c r="U100" s="828"/>
      <c r="V100" s="828"/>
      <c r="W100" s="828"/>
      <c r="X100" s="828"/>
      <c r="Y100" s="828"/>
      <c r="Z100" s="828"/>
      <c r="AA100" s="828"/>
      <c r="AB100" s="828"/>
    </row>
    <row r="101" spans="2:28" s="91" customFormat="1" ht="15" customHeight="1" x14ac:dyDescent="0.2">
      <c r="B101" s="835"/>
      <c r="C101" s="828"/>
      <c r="D101" s="828"/>
      <c r="E101" s="828"/>
      <c r="F101" s="828"/>
      <c r="G101" s="828"/>
      <c r="H101" s="828"/>
      <c r="I101" s="828"/>
      <c r="J101" s="828"/>
      <c r="K101" s="828"/>
      <c r="L101" s="828"/>
      <c r="M101" s="828"/>
      <c r="N101" s="828"/>
      <c r="O101" s="828"/>
      <c r="P101" s="828"/>
      <c r="Q101" s="828"/>
      <c r="R101" s="828"/>
      <c r="S101" s="828"/>
      <c r="T101" s="828"/>
      <c r="U101" s="828"/>
      <c r="V101" s="828"/>
      <c r="W101" s="828"/>
      <c r="X101" s="828"/>
      <c r="Y101" s="828"/>
      <c r="Z101" s="828"/>
      <c r="AA101" s="828"/>
      <c r="AB101" s="828"/>
    </row>
    <row r="102" spans="2:28" s="91" customFormat="1" ht="15" customHeight="1" x14ac:dyDescent="0.2">
      <c r="B102" s="835"/>
      <c r="C102" s="836" t="s">
        <v>498</v>
      </c>
      <c r="D102" s="836"/>
      <c r="E102" s="836"/>
      <c r="F102" s="836"/>
      <c r="G102" s="836"/>
      <c r="H102" s="836"/>
      <c r="I102" s="836"/>
      <c r="J102" s="836"/>
      <c r="K102" s="836"/>
      <c r="L102" s="836"/>
      <c r="M102" s="836"/>
      <c r="N102" s="836"/>
      <c r="O102" s="836"/>
      <c r="P102" s="836"/>
      <c r="Q102" s="836"/>
      <c r="R102" s="836"/>
      <c r="S102" s="836"/>
      <c r="T102" s="836"/>
      <c r="U102" s="836"/>
      <c r="V102" s="836"/>
      <c r="W102" s="836"/>
      <c r="X102" s="836"/>
      <c r="Y102" s="836"/>
      <c r="Z102" s="836"/>
      <c r="AA102" s="836"/>
      <c r="AB102" s="836"/>
    </row>
    <row r="103" spans="2:28" s="91" customFormat="1" ht="15" customHeight="1" x14ac:dyDescent="0.2">
      <c r="B103" s="835"/>
      <c r="C103" s="837" t="s">
        <v>499</v>
      </c>
      <c r="D103" s="837"/>
      <c r="E103" s="837"/>
      <c r="F103" s="837"/>
      <c r="G103" s="837" t="s">
        <v>500</v>
      </c>
      <c r="H103" s="837"/>
      <c r="I103" s="837"/>
      <c r="J103" s="837"/>
      <c r="K103" s="837"/>
      <c r="L103" s="837"/>
      <c r="M103" s="837"/>
      <c r="N103" s="837"/>
      <c r="O103" s="837"/>
      <c r="P103" s="837"/>
      <c r="Q103" s="837"/>
      <c r="R103" s="837"/>
      <c r="S103" s="837"/>
      <c r="T103" s="837"/>
      <c r="U103" s="837"/>
      <c r="V103" s="837"/>
      <c r="W103" s="827" t="s">
        <v>501</v>
      </c>
      <c r="X103" s="827"/>
      <c r="Y103" s="827"/>
      <c r="Z103" s="827"/>
      <c r="AA103" s="827"/>
      <c r="AB103" s="827"/>
    </row>
    <row r="104" spans="2:28" s="91" customFormat="1" ht="12.75" customHeight="1" x14ac:dyDescent="0.2">
      <c r="B104" s="835"/>
      <c r="C104" s="828"/>
      <c r="D104" s="828"/>
      <c r="E104" s="828"/>
      <c r="F104" s="828"/>
      <c r="G104" s="828"/>
      <c r="H104" s="828"/>
      <c r="I104" s="828"/>
      <c r="J104" s="828"/>
      <c r="K104" s="828"/>
      <c r="L104" s="828"/>
      <c r="M104" s="828"/>
      <c r="N104" s="828"/>
      <c r="O104" s="828"/>
      <c r="P104" s="828"/>
      <c r="Q104" s="828"/>
      <c r="R104" s="828"/>
      <c r="S104" s="828"/>
      <c r="T104" s="828"/>
      <c r="U104" s="828"/>
      <c r="V104" s="828"/>
      <c r="W104" s="828"/>
      <c r="X104" s="828"/>
      <c r="Y104" s="828"/>
      <c r="Z104" s="828"/>
      <c r="AA104" s="828"/>
      <c r="AB104" s="828"/>
    </row>
    <row r="105" spans="2:28" s="91" customFormat="1" ht="12.75" customHeight="1" x14ac:dyDescent="0.2">
      <c r="B105" s="835"/>
      <c r="C105" s="828"/>
      <c r="D105" s="828"/>
      <c r="E105" s="828"/>
      <c r="F105" s="828"/>
      <c r="G105" s="828"/>
      <c r="H105" s="828"/>
      <c r="I105" s="828"/>
      <c r="J105" s="828"/>
      <c r="K105" s="828"/>
      <c r="L105" s="828"/>
      <c r="M105" s="828"/>
      <c r="N105" s="828"/>
      <c r="O105" s="828"/>
      <c r="P105" s="828"/>
      <c r="Q105" s="828"/>
      <c r="R105" s="828"/>
      <c r="S105" s="828"/>
      <c r="T105" s="828"/>
      <c r="U105" s="828"/>
      <c r="V105" s="828"/>
      <c r="W105" s="828"/>
      <c r="X105" s="828"/>
      <c r="Y105" s="828"/>
      <c r="Z105" s="828"/>
      <c r="AA105" s="828"/>
      <c r="AB105" s="828"/>
    </row>
    <row r="106" spans="2:28" s="91" customFormat="1" ht="15" customHeight="1" x14ac:dyDescent="0.2">
      <c r="B106" s="835" t="s">
        <v>505</v>
      </c>
      <c r="C106" s="836" t="s">
        <v>497</v>
      </c>
      <c r="D106" s="836"/>
      <c r="E106" s="836"/>
      <c r="F106" s="836"/>
      <c r="G106" s="836"/>
      <c r="H106" s="836"/>
      <c r="I106" s="836"/>
      <c r="J106" s="836"/>
      <c r="K106" s="836"/>
      <c r="L106" s="836"/>
      <c r="M106" s="836"/>
      <c r="N106" s="836"/>
      <c r="O106" s="836"/>
      <c r="P106" s="836"/>
      <c r="Q106" s="836"/>
      <c r="R106" s="836"/>
      <c r="S106" s="836"/>
      <c r="T106" s="836"/>
      <c r="U106" s="836"/>
      <c r="V106" s="836"/>
      <c r="W106" s="836"/>
      <c r="X106" s="836"/>
      <c r="Y106" s="836"/>
      <c r="Z106" s="836"/>
      <c r="AA106" s="836"/>
      <c r="AB106" s="836"/>
    </row>
    <row r="107" spans="2:28" s="91" customFormat="1" ht="15" customHeight="1" x14ac:dyDescent="0.2">
      <c r="B107" s="835"/>
      <c r="C107" s="828"/>
      <c r="D107" s="828"/>
      <c r="E107" s="828"/>
      <c r="F107" s="828"/>
      <c r="G107" s="828"/>
      <c r="H107" s="828"/>
      <c r="I107" s="828"/>
      <c r="J107" s="828"/>
      <c r="K107" s="828"/>
      <c r="L107" s="828"/>
      <c r="M107" s="828"/>
      <c r="N107" s="828"/>
      <c r="O107" s="828"/>
      <c r="P107" s="828"/>
      <c r="Q107" s="828"/>
      <c r="R107" s="828"/>
      <c r="S107" s="828"/>
      <c r="T107" s="828"/>
      <c r="U107" s="828"/>
      <c r="V107" s="828"/>
      <c r="W107" s="828"/>
      <c r="X107" s="828"/>
      <c r="Y107" s="828"/>
      <c r="Z107" s="828"/>
      <c r="AA107" s="828"/>
      <c r="AB107" s="828"/>
    </row>
    <row r="108" spans="2:28" s="91" customFormat="1" ht="15" customHeight="1" x14ac:dyDescent="0.2">
      <c r="B108" s="835"/>
      <c r="C108" s="828"/>
      <c r="D108" s="828"/>
      <c r="E108" s="828"/>
      <c r="F108" s="828"/>
      <c r="G108" s="828"/>
      <c r="H108" s="828"/>
      <c r="I108" s="828"/>
      <c r="J108" s="828"/>
      <c r="K108" s="828"/>
      <c r="L108" s="828"/>
      <c r="M108" s="828"/>
      <c r="N108" s="828"/>
      <c r="O108" s="828"/>
      <c r="P108" s="828"/>
      <c r="Q108" s="828"/>
      <c r="R108" s="828"/>
      <c r="S108" s="828"/>
      <c r="T108" s="828"/>
      <c r="U108" s="828"/>
      <c r="V108" s="828"/>
      <c r="W108" s="828"/>
      <c r="X108" s="828"/>
      <c r="Y108" s="828"/>
      <c r="Z108" s="828"/>
      <c r="AA108" s="828"/>
      <c r="AB108" s="828"/>
    </row>
    <row r="109" spans="2:28" s="91" customFormat="1" ht="15" customHeight="1" x14ac:dyDescent="0.2">
      <c r="B109" s="835"/>
      <c r="C109" s="828"/>
      <c r="D109" s="828"/>
      <c r="E109" s="828"/>
      <c r="F109" s="828"/>
      <c r="G109" s="828"/>
      <c r="H109" s="828"/>
      <c r="I109" s="828"/>
      <c r="J109" s="828"/>
      <c r="K109" s="828"/>
      <c r="L109" s="828"/>
      <c r="M109" s="828"/>
      <c r="N109" s="828"/>
      <c r="O109" s="828"/>
      <c r="P109" s="828"/>
      <c r="Q109" s="828"/>
      <c r="R109" s="828"/>
      <c r="S109" s="828"/>
      <c r="T109" s="828"/>
      <c r="U109" s="828"/>
      <c r="V109" s="828"/>
      <c r="W109" s="828"/>
      <c r="X109" s="828"/>
      <c r="Y109" s="828"/>
      <c r="Z109" s="828"/>
      <c r="AA109" s="828"/>
      <c r="AB109" s="828"/>
    </row>
    <row r="110" spans="2:28" s="91" customFormat="1" ht="15" customHeight="1" x14ac:dyDescent="0.2">
      <c r="B110" s="835"/>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8"/>
      <c r="AA110" s="828"/>
      <c r="AB110" s="828"/>
    </row>
    <row r="111" spans="2:28" s="91" customFormat="1" ht="15" customHeight="1" x14ac:dyDescent="0.2">
      <c r="B111" s="835"/>
      <c r="C111" s="836" t="s">
        <v>498</v>
      </c>
      <c r="D111" s="836"/>
      <c r="E111" s="836"/>
      <c r="F111" s="836"/>
      <c r="G111" s="836"/>
      <c r="H111" s="836"/>
      <c r="I111" s="836"/>
      <c r="J111" s="836"/>
      <c r="K111" s="836"/>
      <c r="L111" s="836"/>
      <c r="M111" s="836"/>
      <c r="N111" s="836"/>
      <c r="O111" s="836"/>
      <c r="P111" s="836"/>
      <c r="Q111" s="836"/>
      <c r="R111" s="836"/>
      <c r="S111" s="836"/>
      <c r="T111" s="836"/>
      <c r="U111" s="836"/>
      <c r="V111" s="836"/>
      <c r="W111" s="836"/>
      <c r="X111" s="836"/>
      <c r="Y111" s="836"/>
      <c r="Z111" s="836"/>
      <c r="AA111" s="836"/>
      <c r="AB111" s="836"/>
    </row>
    <row r="112" spans="2:28" s="91" customFormat="1" ht="15" customHeight="1" x14ac:dyDescent="0.2">
      <c r="B112" s="835"/>
      <c r="C112" s="837" t="s">
        <v>499</v>
      </c>
      <c r="D112" s="837"/>
      <c r="E112" s="837"/>
      <c r="F112" s="837"/>
      <c r="G112" s="837" t="s">
        <v>500</v>
      </c>
      <c r="H112" s="837"/>
      <c r="I112" s="837"/>
      <c r="J112" s="837"/>
      <c r="K112" s="837"/>
      <c r="L112" s="837"/>
      <c r="M112" s="837"/>
      <c r="N112" s="837"/>
      <c r="O112" s="837"/>
      <c r="P112" s="837"/>
      <c r="Q112" s="837"/>
      <c r="R112" s="837"/>
      <c r="S112" s="837"/>
      <c r="T112" s="837"/>
      <c r="U112" s="837"/>
      <c r="V112" s="837"/>
      <c r="W112" s="827" t="s">
        <v>501</v>
      </c>
      <c r="X112" s="827"/>
      <c r="Y112" s="827"/>
      <c r="Z112" s="827"/>
      <c r="AA112" s="827"/>
      <c r="AB112" s="827"/>
    </row>
    <row r="113" spans="1:28" s="91" customFormat="1" ht="12.75" customHeight="1" x14ac:dyDescent="0.2">
      <c r="B113" s="835"/>
      <c r="C113" s="828"/>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8"/>
      <c r="AA113" s="828"/>
      <c r="AB113" s="828"/>
    </row>
    <row r="114" spans="1:28" s="91" customFormat="1" ht="12.75" customHeight="1" x14ac:dyDescent="0.2">
      <c r="B114" s="835"/>
      <c r="C114" s="828"/>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8"/>
      <c r="AA114" s="828"/>
      <c r="AB114" s="828"/>
    </row>
    <row r="115" spans="1:28" s="91" customFormat="1" ht="15" customHeight="1" x14ac:dyDescent="0.2">
      <c r="B115" s="225" t="s">
        <v>635</v>
      </c>
      <c r="C115" s="209"/>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row>
    <row r="116" spans="1:28" s="91" customFormat="1" ht="15" customHeight="1" x14ac:dyDescent="0.2">
      <c r="B116" s="210" t="s">
        <v>506</v>
      </c>
      <c r="C116" s="210"/>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row>
    <row r="117" spans="1:28" s="91" customFormat="1" ht="15" customHeight="1" x14ac:dyDescent="0.2">
      <c r="B117" s="210"/>
      <c r="C117" s="210"/>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row>
    <row r="118" spans="1:28" customFormat="1" ht="21" customHeight="1" x14ac:dyDescent="0.2">
      <c r="B118" s="43" t="s">
        <v>634</v>
      </c>
      <c r="C118" s="186"/>
      <c r="D118" s="186"/>
      <c r="E118" s="186"/>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5"/>
    </row>
    <row r="119" spans="1:28" customFormat="1" ht="15" customHeight="1" x14ac:dyDescent="0.2">
      <c r="B119" s="829" t="s">
        <v>114</v>
      </c>
      <c r="C119" s="830"/>
      <c r="D119" s="830"/>
      <c r="E119" s="831"/>
      <c r="F119" s="826" t="s">
        <v>535</v>
      </c>
      <c r="G119" s="826"/>
      <c r="H119" s="826"/>
      <c r="I119" s="826" t="s">
        <v>536</v>
      </c>
      <c r="J119" s="826"/>
      <c r="K119" s="826"/>
      <c r="L119" s="826" t="s">
        <v>628</v>
      </c>
      <c r="M119" s="826"/>
      <c r="N119" s="826"/>
      <c r="O119" s="826" t="s">
        <v>395</v>
      </c>
      <c r="P119" s="826"/>
      <c r="Q119" s="826"/>
      <c r="R119" s="185"/>
      <c r="S119" s="185"/>
      <c r="T119" s="185"/>
      <c r="U119" s="185"/>
      <c r="V119" s="185"/>
    </row>
    <row r="120" spans="1:28" customFormat="1" ht="15" customHeight="1" x14ac:dyDescent="0.2">
      <c r="B120" s="832"/>
      <c r="C120" s="833"/>
      <c r="D120" s="833"/>
      <c r="E120" s="834"/>
      <c r="F120" s="824"/>
      <c r="G120" s="824"/>
      <c r="H120" s="824"/>
      <c r="I120" s="824"/>
      <c r="J120" s="824"/>
      <c r="K120" s="824"/>
      <c r="L120" s="824"/>
      <c r="M120" s="824"/>
      <c r="N120" s="824"/>
      <c r="O120" s="825">
        <f>IFERROR(AVERAGE(F120,I120,L120*12/9),"")</f>
        <v>0</v>
      </c>
      <c r="P120" s="825"/>
      <c r="Q120" s="825"/>
      <c r="R120" s="185"/>
      <c r="S120" s="185"/>
      <c r="T120" s="185"/>
      <c r="U120" s="185"/>
      <c r="V120" s="185"/>
    </row>
    <row r="121" spans="1:28" customFormat="1" ht="15" customHeight="1" x14ac:dyDescent="0.2">
      <c r="A121" s="58"/>
      <c r="B121" s="826" t="s">
        <v>49</v>
      </c>
      <c r="C121" s="826"/>
      <c r="D121" s="826"/>
      <c r="E121" s="826"/>
      <c r="F121" s="826" t="s">
        <v>39</v>
      </c>
      <c r="G121" s="826"/>
      <c r="H121" s="826"/>
      <c r="I121" s="826"/>
      <c r="J121" s="826"/>
      <c r="K121" s="826"/>
      <c r="L121" s="826"/>
      <c r="M121" s="826"/>
      <c r="N121" s="826" t="s">
        <v>40</v>
      </c>
      <c r="O121" s="826"/>
      <c r="P121" s="826"/>
      <c r="Q121" s="826" t="s">
        <v>107</v>
      </c>
      <c r="R121" s="826"/>
      <c r="S121" s="826"/>
      <c r="T121" s="826"/>
      <c r="U121" s="826"/>
      <c r="V121" s="826"/>
      <c r="W121" s="826"/>
      <c r="X121" s="826"/>
      <c r="Y121" s="826"/>
      <c r="Z121" s="826"/>
      <c r="AA121" s="826"/>
      <c r="AB121" s="826"/>
    </row>
    <row r="122" spans="1:28" customFormat="1" ht="15" customHeight="1" x14ac:dyDescent="0.2">
      <c r="A122" s="58"/>
      <c r="B122" s="822"/>
      <c r="C122" s="822"/>
      <c r="D122" s="822"/>
      <c r="E122" s="822"/>
      <c r="F122" s="822"/>
      <c r="G122" s="822"/>
      <c r="H122" s="822"/>
      <c r="I122" s="822"/>
      <c r="J122" s="822"/>
      <c r="K122" s="822"/>
      <c r="L122" s="822"/>
      <c r="M122" s="822"/>
      <c r="N122" s="823"/>
      <c r="O122" s="823"/>
      <c r="P122" s="823"/>
      <c r="Q122" s="819"/>
      <c r="R122" s="819"/>
      <c r="S122" s="819"/>
      <c r="T122" s="819"/>
      <c r="U122" s="819"/>
      <c r="V122" s="819"/>
      <c r="W122" s="819"/>
      <c r="X122" s="819"/>
      <c r="Y122" s="819"/>
      <c r="Z122" s="819"/>
      <c r="AA122" s="819"/>
      <c r="AB122" s="819"/>
    </row>
    <row r="123" spans="1:28" customFormat="1" ht="15" customHeight="1" x14ac:dyDescent="0.2">
      <c r="B123" s="820"/>
      <c r="C123" s="820"/>
      <c r="D123" s="820"/>
      <c r="E123" s="820"/>
      <c r="F123" s="820"/>
      <c r="G123" s="820"/>
      <c r="H123" s="820"/>
      <c r="I123" s="820"/>
      <c r="J123" s="820"/>
      <c r="K123" s="820"/>
      <c r="L123" s="820"/>
      <c r="M123" s="820"/>
      <c r="N123" s="821"/>
      <c r="O123" s="821"/>
      <c r="P123" s="821"/>
      <c r="Q123" s="819"/>
      <c r="R123" s="819"/>
      <c r="S123" s="819"/>
      <c r="T123" s="819"/>
      <c r="U123" s="819"/>
      <c r="V123" s="819"/>
      <c r="W123" s="819"/>
      <c r="X123" s="819"/>
      <c r="Y123" s="819"/>
      <c r="Z123" s="819"/>
      <c r="AA123" s="819"/>
      <c r="AB123" s="819"/>
    </row>
    <row r="124" spans="1:28" customFormat="1" ht="15" customHeight="1" x14ac:dyDescent="0.2">
      <c r="B124" s="820"/>
      <c r="C124" s="820"/>
      <c r="D124" s="820"/>
      <c r="E124" s="820"/>
      <c r="F124" s="820"/>
      <c r="G124" s="820"/>
      <c r="H124" s="820"/>
      <c r="I124" s="820"/>
      <c r="J124" s="820"/>
      <c r="K124" s="820"/>
      <c r="L124" s="820"/>
      <c r="M124" s="820"/>
      <c r="N124" s="821"/>
      <c r="O124" s="821"/>
      <c r="P124" s="821"/>
      <c r="Q124" s="819"/>
      <c r="R124" s="819"/>
      <c r="S124" s="819"/>
      <c r="T124" s="819"/>
      <c r="U124" s="819"/>
      <c r="V124" s="819"/>
      <c r="W124" s="819"/>
      <c r="X124" s="819"/>
      <c r="Y124" s="819"/>
      <c r="Z124" s="819"/>
      <c r="AA124" s="819"/>
      <c r="AB124" s="819"/>
    </row>
    <row r="125" spans="1:28" customFormat="1" ht="15" customHeight="1" x14ac:dyDescent="0.2">
      <c r="B125" s="820"/>
      <c r="C125" s="820"/>
      <c r="D125" s="820"/>
      <c r="E125" s="820"/>
      <c r="F125" s="820"/>
      <c r="G125" s="820"/>
      <c r="H125" s="820"/>
      <c r="I125" s="820"/>
      <c r="J125" s="820"/>
      <c r="K125" s="820"/>
      <c r="L125" s="820"/>
      <c r="M125" s="820"/>
      <c r="N125" s="821"/>
      <c r="O125" s="821"/>
      <c r="P125" s="821"/>
      <c r="Q125" s="819"/>
      <c r="R125" s="819"/>
      <c r="S125" s="819"/>
      <c r="T125" s="819"/>
      <c r="U125" s="819"/>
      <c r="V125" s="819"/>
      <c r="W125" s="819"/>
      <c r="X125" s="819"/>
      <c r="Y125" s="819"/>
      <c r="Z125" s="819"/>
      <c r="AA125" s="819"/>
      <c r="AB125" s="819"/>
    </row>
    <row r="126" spans="1:28" customFormat="1" ht="15" customHeight="1" x14ac:dyDescent="0.2">
      <c r="B126" s="817"/>
      <c r="C126" s="817"/>
      <c r="D126" s="817"/>
      <c r="E126" s="817"/>
      <c r="F126" s="817"/>
      <c r="G126" s="817"/>
      <c r="H126" s="817"/>
      <c r="I126" s="817"/>
      <c r="J126" s="817"/>
      <c r="K126" s="817"/>
      <c r="L126" s="817"/>
      <c r="M126" s="817"/>
      <c r="N126" s="818"/>
      <c r="O126" s="818"/>
      <c r="P126" s="818"/>
      <c r="Q126" s="819"/>
      <c r="R126" s="819"/>
      <c r="S126" s="819"/>
      <c r="T126" s="819"/>
      <c r="U126" s="819"/>
      <c r="V126" s="819"/>
      <c r="W126" s="819"/>
      <c r="X126" s="819"/>
      <c r="Y126" s="819"/>
      <c r="Z126" s="819"/>
      <c r="AA126" s="819"/>
      <c r="AB126" s="819"/>
    </row>
    <row r="127" spans="1:28" s="91" customFormat="1" ht="15" customHeight="1" x14ac:dyDescent="0.2">
      <c r="B127" s="210"/>
      <c r="C127" s="210"/>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row>
    <row r="128" spans="1:28" s="105" customFormat="1" ht="15" customHeight="1" x14ac:dyDescent="0.2">
      <c r="B128" s="195" t="s">
        <v>565</v>
      </c>
      <c r="C128" s="186"/>
      <c r="D128" s="186"/>
      <c r="E128" s="186"/>
      <c r="F128" s="186"/>
      <c r="G128" s="186"/>
      <c r="H128" s="186"/>
      <c r="I128" s="186"/>
      <c r="J128" s="186"/>
      <c r="K128" s="186"/>
      <c r="L128" s="186"/>
      <c r="M128" s="186"/>
      <c r="N128" s="186"/>
      <c r="O128" s="186"/>
      <c r="P128" s="186"/>
      <c r="Q128" s="186"/>
      <c r="R128" s="186"/>
      <c r="S128" s="186"/>
      <c r="T128" s="186"/>
      <c r="U128" s="186"/>
      <c r="V128" s="116"/>
      <c r="W128" s="116"/>
      <c r="X128" s="116"/>
      <c r="Y128" s="116"/>
      <c r="Z128" s="116"/>
      <c r="AA128" s="116"/>
      <c r="AB128" s="116"/>
    </row>
    <row r="129" spans="2:28" s="105" customFormat="1" ht="15" customHeight="1" x14ac:dyDescent="0.2">
      <c r="B129" s="116" t="s">
        <v>487</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row>
    <row r="130" spans="2:28" customFormat="1" ht="14.25" customHeight="1" x14ac:dyDescent="0.2">
      <c r="B130" s="767" t="s">
        <v>27</v>
      </c>
      <c r="C130" s="768"/>
      <c r="D130" s="768"/>
      <c r="E130" s="768"/>
      <c r="F130" s="768"/>
      <c r="G130" s="769"/>
      <c r="H130" s="767" t="s">
        <v>532</v>
      </c>
      <c r="I130" s="768"/>
      <c r="J130" s="768"/>
      <c r="K130" s="768"/>
      <c r="L130" s="221"/>
      <c r="M130" s="222"/>
      <c r="N130" s="222"/>
      <c r="O130" s="222"/>
      <c r="P130" s="223"/>
      <c r="Q130" s="223"/>
      <c r="R130" s="223"/>
      <c r="S130" s="223"/>
      <c r="T130" s="221"/>
      <c r="U130" s="222"/>
      <c r="V130" s="222"/>
      <c r="W130" s="224"/>
      <c r="X130" s="767" t="s">
        <v>98</v>
      </c>
      <c r="Y130" s="768"/>
      <c r="Z130" s="768"/>
      <c r="AA130" s="769"/>
    </row>
    <row r="131" spans="2:28" customFormat="1" ht="43.2" customHeight="1" x14ac:dyDescent="0.2">
      <c r="B131" s="770"/>
      <c r="C131" s="771"/>
      <c r="D131" s="771"/>
      <c r="E131" s="771"/>
      <c r="F131" s="771"/>
      <c r="G131" s="772"/>
      <c r="H131" s="770"/>
      <c r="I131" s="771"/>
      <c r="J131" s="771"/>
      <c r="K131" s="772"/>
      <c r="L131" s="797" t="s">
        <v>182</v>
      </c>
      <c r="M131" s="798"/>
      <c r="N131" s="798"/>
      <c r="O131" s="798"/>
      <c r="P131" s="799" t="s">
        <v>603</v>
      </c>
      <c r="Q131" s="800"/>
      <c r="R131" s="800"/>
      <c r="S131" s="801"/>
      <c r="T131" s="802" t="s">
        <v>604</v>
      </c>
      <c r="U131" s="803"/>
      <c r="V131" s="803"/>
      <c r="W131" s="804"/>
      <c r="X131" s="770"/>
      <c r="Y131" s="771"/>
      <c r="Z131" s="771"/>
      <c r="AA131" s="772"/>
    </row>
    <row r="132" spans="2:28" customFormat="1" ht="15" customHeight="1" x14ac:dyDescent="0.2">
      <c r="B132" s="248" t="s">
        <v>141</v>
      </c>
      <c r="C132" s="249"/>
      <c r="D132" s="249"/>
      <c r="E132" s="249"/>
      <c r="F132" s="249"/>
      <c r="G132" s="419"/>
      <c r="H132" s="791"/>
      <c r="I132" s="792"/>
      <c r="J132" s="792"/>
      <c r="K132" s="793"/>
      <c r="L132" s="791"/>
      <c r="M132" s="792"/>
      <c r="N132" s="792"/>
      <c r="O132" s="793"/>
      <c r="P132" s="791"/>
      <c r="Q132" s="792"/>
      <c r="R132" s="792"/>
      <c r="S132" s="793"/>
      <c r="T132" s="794" t="str">
        <f>IFERROR(P132/H132,"")</f>
        <v/>
      </c>
      <c r="U132" s="795"/>
      <c r="V132" s="795"/>
      <c r="W132" s="796"/>
      <c r="X132" s="807"/>
      <c r="Y132" s="808"/>
      <c r="Z132" s="808"/>
      <c r="AA132" s="809"/>
    </row>
    <row r="133" spans="2:28" customFormat="1" ht="15" customHeight="1" x14ac:dyDescent="0.2">
      <c r="B133" s="248" t="s">
        <v>142</v>
      </c>
      <c r="C133" s="249"/>
      <c r="D133" s="249"/>
      <c r="E133" s="249"/>
      <c r="F133" s="249"/>
      <c r="G133" s="419"/>
      <c r="H133" s="791"/>
      <c r="I133" s="792"/>
      <c r="J133" s="792"/>
      <c r="K133" s="793"/>
      <c r="L133" s="791"/>
      <c r="M133" s="792"/>
      <c r="N133" s="792"/>
      <c r="O133" s="793"/>
      <c r="P133" s="791"/>
      <c r="Q133" s="792"/>
      <c r="R133" s="792"/>
      <c r="S133" s="793"/>
      <c r="T133" s="794" t="str">
        <f t="shared" ref="T133:T140" si="0">IFERROR(P133/H133,"")</f>
        <v/>
      </c>
      <c r="U133" s="795"/>
      <c r="V133" s="795"/>
      <c r="W133" s="796"/>
      <c r="X133" s="810"/>
      <c r="Y133" s="811"/>
      <c r="Z133" s="811"/>
      <c r="AA133" s="812"/>
    </row>
    <row r="134" spans="2:28" customFormat="1" ht="15" customHeight="1" x14ac:dyDescent="0.2">
      <c r="B134" s="248" t="s">
        <v>143</v>
      </c>
      <c r="C134" s="249"/>
      <c r="D134" s="249"/>
      <c r="E134" s="249"/>
      <c r="F134" s="249"/>
      <c r="G134" s="419"/>
      <c r="H134" s="791"/>
      <c r="I134" s="792"/>
      <c r="J134" s="792"/>
      <c r="K134" s="793"/>
      <c r="L134" s="791"/>
      <c r="M134" s="792"/>
      <c r="N134" s="792"/>
      <c r="O134" s="793"/>
      <c r="P134" s="791"/>
      <c r="Q134" s="792"/>
      <c r="R134" s="792"/>
      <c r="S134" s="793"/>
      <c r="T134" s="794" t="str">
        <f t="shared" si="0"/>
        <v/>
      </c>
      <c r="U134" s="795"/>
      <c r="V134" s="795"/>
      <c r="W134" s="796"/>
      <c r="X134" s="810"/>
      <c r="Y134" s="811"/>
      <c r="Z134" s="811"/>
      <c r="AA134" s="812"/>
    </row>
    <row r="135" spans="2:28" customFormat="1" ht="15" customHeight="1" x14ac:dyDescent="0.2">
      <c r="B135" s="248" t="s">
        <v>144</v>
      </c>
      <c r="C135" s="249"/>
      <c r="D135" s="249"/>
      <c r="E135" s="249"/>
      <c r="F135" s="249"/>
      <c r="G135" s="419"/>
      <c r="H135" s="791"/>
      <c r="I135" s="792"/>
      <c r="J135" s="792"/>
      <c r="K135" s="793"/>
      <c r="L135" s="791"/>
      <c r="M135" s="792"/>
      <c r="N135" s="792"/>
      <c r="O135" s="793"/>
      <c r="P135" s="791"/>
      <c r="Q135" s="792"/>
      <c r="R135" s="792"/>
      <c r="S135" s="793"/>
      <c r="T135" s="794" t="str">
        <f t="shared" si="0"/>
        <v/>
      </c>
      <c r="U135" s="795"/>
      <c r="V135" s="795"/>
      <c r="W135" s="796"/>
      <c r="X135" s="810"/>
      <c r="Y135" s="811"/>
      <c r="Z135" s="811"/>
      <c r="AA135" s="812"/>
    </row>
    <row r="136" spans="2:28" customFormat="1" ht="15" customHeight="1" x14ac:dyDescent="0.2">
      <c r="B136" s="248" t="s">
        <v>145</v>
      </c>
      <c r="C136" s="249"/>
      <c r="D136" s="249"/>
      <c r="E136" s="249"/>
      <c r="F136" s="249"/>
      <c r="G136" s="419"/>
      <c r="H136" s="791"/>
      <c r="I136" s="792"/>
      <c r="J136" s="792"/>
      <c r="K136" s="793"/>
      <c r="L136" s="791"/>
      <c r="M136" s="792"/>
      <c r="N136" s="792"/>
      <c r="O136" s="793"/>
      <c r="P136" s="791"/>
      <c r="Q136" s="792"/>
      <c r="R136" s="792"/>
      <c r="S136" s="793"/>
      <c r="T136" s="794" t="str">
        <f t="shared" si="0"/>
        <v/>
      </c>
      <c r="U136" s="795"/>
      <c r="V136" s="795"/>
      <c r="W136" s="796"/>
      <c r="X136" s="810"/>
      <c r="Y136" s="811"/>
      <c r="Z136" s="811"/>
      <c r="AA136" s="812"/>
    </row>
    <row r="137" spans="2:28" customFormat="1" ht="15" customHeight="1" x14ac:dyDescent="0.2">
      <c r="B137" s="248" t="s">
        <v>146</v>
      </c>
      <c r="C137" s="249"/>
      <c r="D137" s="249"/>
      <c r="E137" s="249"/>
      <c r="F137" s="249"/>
      <c r="G137" s="419"/>
      <c r="H137" s="791"/>
      <c r="I137" s="792"/>
      <c r="J137" s="792"/>
      <c r="K137" s="793"/>
      <c r="L137" s="791"/>
      <c r="M137" s="792"/>
      <c r="N137" s="792"/>
      <c r="O137" s="793"/>
      <c r="P137" s="791"/>
      <c r="Q137" s="792"/>
      <c r="R137" s="792"/>
      <c r="S137" s="793"/>
      <c r="T137" s="794" t="str">
        <f t="shared" si="0"/>
        <v/>
      </c>
      <c r="U137" s="795"/>
      <c r="V137" s="795"/>
      <c r="W137" s="796"/>
      <c r="X137" s="810"/>
      <c r="Y137" s="811"/>
      <c r="Z137" s="811"/>
      <c r="AA137" s="812"/>
    </row>
    <row r="138" spans="2:28" customFormat="1" ht="15" customHeight="1" x14ac:dyDescent="0.2">
      <c r="B138" s="248" t="s">
        <v>147</v>
      </c>
      <c r="C138" s="249"/>
      <c r="D138" s="249"/>
      <c r="E138" s="249"/>
      <c r="F138" s="249"/>
      <c r="G138" s="419"/>
      <c r="H138" s="791"/>
      <c r="I138" s="792"/>
      <c r="J138" s="792"/>
      <c r="K138" s="793"/>
      <c r="L138" s="791"/>
      <c r="M138" s="792"/>
      <c r="N138" s="792"/>
      <c r="O138" s="793"/>
      <c r="P138" s="791"/>
      <c r="Q138" s="792"/>
      <c r="R138" s="792"/>
      <c r="S138" s="793"/>
      <c r="T138" s="794" t="str">
        <f t="shared" si="0"/>
        <v/>
      </c>
      <c r="U138" s="795"/>
      <c r="V138" s="795"/>
      <c r="W138" s="796"/>
      <c r="X138" s="810"/>
      <c r="Y138" s="811"/>
      <c r="Z138" s="811"/>
      <c r="AA138" s="812"/>
    </row>
    <row r="139" spans="2:28" customFormat="1" ht="15" customHeight="1" x14ac:dyDescent="0.2">
      <c r="B139" s="248" t="s">
        <v>148</v>
      </c>
      <c r="C139" s="249"/>
      <c r="D139" s="249"/>
      <c r="E139" s="249"/>
      <c r="F139" s="249"/>
      <c r="G139" s="419"/>
      <c r="H139" s="791"/>
      <c r="I139" s="792"/>
      <c r="J139" s="792"/>
      <c r="K139" s="793"/>
      <c r="L139" s="791"/>
      <c r="M139" s="792"/>
      <c r="N139" s="792"/>
      <c r="O139" s="793"/>
      <c r="P139" s="791"/>
      <c r="Q139" s="792"/>
      <c r="R139" s="792"/>
      <c r="S139" s="793"/>
      <c r="T139" s="794" t="str">
        <f t="shared" si="0"/>
        <v/>
      </c>
      <c r="U139" s="795"/>
      <c r="V139" s="795"/>
      <c r="W139" s="796"/>
      <c r="X139" s="810"/>
      <c r="Y139" s="811"/>
      <c r="Z139" s="811"/>
      <c r="AA139" s="812"/>
    </row>
    <row r="140" spans="2:28" customFormat="1" ht="15" customHeight="1" x14ac:dyDescent="0.2">
      <c r="B140" s="248" t="s">
        <v>149</v>
      </c>
      <c r="C140" s="249"/>
      <c r="D140" s="249"/>
      <c r="E140" s="249"/>
      <c r="F140" s="249"/>
      <c r="G140" s="419"/>
      <c r="H140" s="791"/>
      <c r="I140" s="792"/>
      <c r="J140" s="792"/>
      <c r="K140" s="793"/>
      <c r="L140" s="791"/>
      <c r="M140" s="792"/>
      <c r="N140" s="792"/>
      <c r="O140" s="793"/>
      <c r="P140" s="791"/>
      <c r="Q140" s="792"/>
      <c r="R140" s="792"/>
      <c r="S140" s="793"/>
      <c r="T140" s="794" t="str">
        <f t="shared" si="0"/>
        <v/>
      </c>
      <c r="U140" s="795"/>
      <c r="V140" s="795"/>
      <c r="W140" s="796"/>
      <c r="X140" s="810"/>
      <c r="Y140" s="811"/>
      <c r="Z140" s="811"/>
      <c r="AA140" s="812"/>
    </row>
    <row r="141" spans="2:28" customFormat="1" ht="15" customHeight="1" x14ac:dyDescent="0.2">
      <c r="B141" s="367" t="s">
        <v>53</v>
      </c>
      <c r="C141" s="368"/>
      <c r="D141" s="368"/>
      <c r="E141" s="368"/>
      <c r="F141" s="368"/>
      <c r="G141" s="369"/>
      <c r="H141" s="788">
        <f>SUM(H132:K140)</f>
        <v>0</v>
      </c>
      <c r="I141" s="789"/>
      <c r="J141" s="789"/>
      <c r="K141" s="790"/>
      <c r="L141" s="788">
        <f>SUM(L132:O140)</f>
        <v>0</v>
      </c>
      <c r="M141" s="789"/>
      <c r="N141" s="789"/>
      <c r="O141" s="790"/>
      <c r="P141" s="788">
        <f>SUM(P132:S140)</f>
        <v>0</v>
      </c>
      <c r="Q141" s="789"/>
      <c r="R141" s="789"/>
      <c r="S141" s="790"/>
      <c r="T141" s="794" t="str">
        <f>IFERROR(P141/H141,"")</f>
        <v/>
      </c>
      <c r="U141" s="795"/>
      <c r="V141" s="795"/>
      <c r="W141" s="796"/>
      <c r="X141" s="813"/>
      <c r="Y141" s="814"/>
      <c r="Z141" s="814"/>
      <c r="AA141" s="815"/>
    </row>
    <row r="142" spans="2:28" customFormat="1" ht="14.25" customHeight="1" x14ac:dyDescent="0.2">
      <c r="B142" s="767" t="s">
        <v>27</v>
      </c>
      <c r="C142" s="768"/>
      <c r="D142" s="768"/>
      <c r="E142" s="768"/>
      <c r="F142" s="768"/>
      <c r="G142" s="769"/>
      <c r="H142" s="767" t="s">
        <v>533</v>
      </c>
      <c r="I142" s="768"/>
      <c r="J142" s="768"/>
      <c r="K142" s="768"/>
      <c r="L142" s="221"/>
      <c r="M142" s="222"/>
      <c r="N142" s="222"/>
      <c r="O142" s="222"/>
      <c r="P142" s="223"/>
      <c r="Q142" s="223"/>
      <c r="R142" s="223"/>
      <c r="S142" s="223"/>
      <c r="T142" s="221"/>
      <c r="U142" s="222"/>
      <c r="V142" s="222"/>
      <c r="W142" s="224"/>
      <c r="X142" s="767" t="s">
        <v>98</v>
      </c>
      <c r="Y142" s="768"/>
      <c r="Z142" s="768"/>
      <c r="AA142" s="769"/>
    </row>
    <row r="143" spans="2:28" customFormat="1" ht="43.2" customHeight="1" x14ac:dyDescent="0.2">
      <c r="B143" s="770"/>
      <c r="C143" s="771"/>
      <c r="D143" s="771"/>
      <c r="E143" s="771"/>
      <c r="F143" s="771"/>
      <c r="G143" s="772"/>
      <c r="H143" s="770"/>
      <c r="I143" s="771"/>
      <c r="J143" s="771"/>
      <c r="K143" s="772"/>
      <c r="L143" s="797" t="s">
        <v>182</v>
      </c>
      <c r="M143" s="798"/>
      <c r="N143" s="798"/>
      <c r="O143" s="798"/>
      <c r="P143" s="799" t="s">
        <v>603</v>
      </c>
      <c r="Q143" s="800"/>
      <c r="R143" s="800"/>
      <c r="S143" s="801"/>
      <c r="T143" s="802" t="s">
        <v>604</v>
      </c>
      <c r="U143" s="803"/>
      <c r="V143" s="803"/>
      <c r="W143" s="804"/>
      <c r="X143" s="770"/>
      <c r="Y143" s="771"/>
      <c r="Z143" s="771"/>
      <c r="AA143" s="772"/>
    </row>
    <row r="144" spans="2:28" customFormat="1" ht="15" customHeight="1" x14ac:dyDescent="0.2">
      <c r="B144" s="248" t="s">
        <v>141</v>
      </c>
      <c r="C144" s="249"/>
      <c r="D144" s="249"/>
      <c r="E144" s="249"/>
      <c r="F144" s="249"/>
      <c r="G144" s="419"/>
      <c r="H144" s="791"/>
      <c r="I144" s="792"/>
      <c r="J144" s="792"/>
      <c r="K144" s="793"/>
      <c r="L144" s="791"/>
      <c r="M144" s="792"/>
      <c r="N144" s="792"/>
      <c r="O144" s="793"/>
      <c r="P144" s="791"/>
      <c r="Q144" s="792"/>
      <c r="R144" s="792"/>
      <c r="S144" s="793"/>
      <c r="T144" s="788" t="str">
        <f t="shared" ref="T144:T153" si="1">IFERROR(P144/H144,"")</f>
        <v/>
      </c>
      <c r="U144" s="789"/>
      <c r="V144" s="789"/>
      <c r="W144" s="790"/>
      <c r="X144" s="807"/>
      <c r="Y144" s="808"/>
      <c r="Z144" s="808"/>
      <c r="AA144" s="809"/>
    </row>
    <row r="145" spans="2:27" customFormat="1" ht="15" customHeight="1" x14ac:dyDescent="0.2">
      <c r="B145" s="248" t="s">
        <v>142</v>
      </c>
      <c r="C145" s="249"/>
      <c r="D145" s="249"/>
      <c r="E145" s="249"/>
      <c r="F145" s="249"/>
      <c r="G145" s="419"/>
      <c r="H145" s="791"/>
      <c r="I145" s="792"/>
      <c r="J145" s="792"/>
      <c r="K145" s="793"/>
      <c r="L145" s="791"/>
      <c r="M145" s="792"/>
      <c r="N145" s="792"/>
      <c r="O145" s="793"/>
      <c r="P145" s="791"/>
      <c r="Q145" s="792"/>
      <c r="R145" s="792"/>
      <c r="S145" s="793"/>
      <c r="T145" s="788" t="str">
        <f t="shared" si="1"/>
        <v/>
      </c>
      <c r="U145" s="789"/>
      <c r="V145" s="789"/>
      <c r="W145" s="790"/>
      <c r="X145" s="810"/>
      <c r="Y145" s="811"/>
      <c r="Z145" s="811"/>
      <c r="AA145" s="812"/>
    </row>
    <row r="146" spans="2:27" customFormat="1" ht="15" customHeight="1" x14ac:dyDescent="0.2">
      <c r="B146" s="248" t="s">
        <v>143</v>
      </c>
      <c r="C146" s="249"/>
      <c r="D146" s="249"/>
      <c r="E146" s="249"/>
      <c r="F146" s="249"/>
      <c r="G146" s="419"/>
      <c r="H146" s="791"/>
      <c r="I146" s="792"/>
      <c r="J146" s="792"/>
      <c r="K146" s="793"/>
      <c r="L146" s="791"/>
      <c r="M146" s="792"/>
      <c r="N146" s="792"/>
      <c r="O146" s="793"/>
      <c r="P146" s="791"/>
      <c r="Q146" s="792"/>
      <c r="R146" s="792"/>
      <c r="S146" s="793"/>
      <c r="T146" s="788" t="str">
        <f t="shared" si="1"/>
        <v/>
      </c>
      <c r="U146" s="789"/>
      <c r="V146" s="789"/>
      <c r="W146" s="790"/>
      <c r="X146" s="810"/>
      <c r="Y146" s="811"/>
      <c r="Z146" s="811"/>
      <c r="AA146" s="812"/>
    </row>
    <row r="147" spans="2:27" customFormat="1" ht="15" customHeight="1" x14ac:dyDescent="0.2">
      <c r="B147" s="248" t="s">
        <v>144</v>
      </c>
      <c r="C147" s="249"/>
      <c r="D147" s="249"/>
      <c r="E147" s="249"/>
      <c r="F147" s="249"/>
      <c r="G147" s="419"/>
      <c r="H147" s="791"/>
      <c r="I147" s="792"/>
      <c r="J147" s="792"/>
      <c r="K147" s="793"/>
      <c r="L147" s="791"/>
      <c r="M147" s="792"/>
      <c r="N147" s="792"/>
      <c r="O147" s="793"/>
      <c r="P147" s="791"/>
      <c r="Q147" s="792"/>
      <c r="R147" s="792"/>
      <c r="S147" s="793"/>
      <c r="T147" s="788" t="str">
        <f t="shared" si="1"/>
        <v/>
      </c>
      <c r="U147" s="789"/>
      <c r="V147" s="789"/>
      <c r="W147" s="790"/>
      <c r="X147" s="810"/>
      <c r="Y147" s="811"/>
      <c r="Z147" s="811"/>
      <c r="AA147" s="812"/>
    </row>
    <row r="148" spans="2:27" customFormat="1" ht="15" customHeight="1" x14ac:dyDescent="0.2">
      <c r="B148" s="248" t="s">
        <v>145</v>
      </c>
      <c r="C148" s="249"/>
      <c r="D148" s="249"/>
      <c r="E148" s="249"/>
      <c r="F148" s="249"/>
      <c r="G148" s="419"/>
      <c r="H148" s="791"/>
      <c r="I148" s="792"/>
      <c r="J148" s="792"/>
      <c r="K148" s="793"/>
      <c r="L148" s="791"/>
      <c r="M148" s="792"/>
      <c r="N148" s="792"/>
      <c r="O148" s="793"/>
      <c r="P148" s="791"/>
      <c r="Q148" s="792"/>
      <c r="R148" s="792"/>
      <c r="S148" s="793"/>
      <c r="T148" s="788" t="str">
        <f t="shared" si="1"/>
        <v/>
      </c>
      <c r="U148" s="789"/>
      <c r="V148" s="789"/>
      <c r="W148" s="790"/>
      <c r="X148" s="810"/>
      <c r="Y148" s="811"/>
      <c r="Z148" s="811"/>
      <c r="AA148" s="812"/>
    </row>
    <row r="149" spans="2:27" customFormat="1" ht="15" customHeight="1" x14ac:dyDescent="0.2">
      <c r="B149" s="248" t="s">
        <v>146</v>
      </c>
      <c r="C149" s="249"/>
      <c r="D149" s="249"/>
      <c r="E149" s="249"/>
      <c r="F149" s="249"/>
      <c r="G149" s="419"/>
      <c r="H149" s="791"/>
      <c r="I149" s="792"/>
      <c r="J149" s="792"/>
      <c r="K149" s="793"/>
      <c r="L149" s="791"/>
      <c r="M149" s="792"/>
      <c r="N149" s="792"/>
      <c r="O149" s="793"/>
      <c r="P149" s="791"/>
      <c r="Q149" s="792"/>
      <c r="R149" s="792"/>
      <c r="S149" s="793"/>
      <c r="T149" s="788" t="str">
        <f t="shared" si="1"/>
        <v/>
      </c>
      <c r="U149" s="789"/>
      <c r="V149" s="789"/>
      <c r="W149" s="790"/>
      <c r="X149" s="810"/>
      <c r="Y149" s="811"/>
      <c r="Z149" s="811"/>
      <c r="AA149" s="812"/>
    </row>
    <row r="150" spans="2:27" customFormat="1" ht="15" customHeight="1" x14ac:dyDescent="0.2">
      <c r="B150" s="248" t="s">
        <v>147</v>
      </c>
      <c r="C150" s="249"/>
      <c r="D150" s="249"/>
      <c r="E150" s="249"/>
      <c r="F150" s="249"/>
      <c r="G150" s="419"/>
      <c r="H150" s="791"/>
      <c r="I150" s="792"/>
      <c r="J150" s="792"/>
      <c r="K150" s="793"/>
      <c r="L150" s="791"/>
      <c r="M150" s="792"/>
      <c r="N150" s="792"/>
      <c r="O150" s="793"/>
      <c r="P150" s="791"/>
      <c r="Q150" s="792"/>
      <c r="R150" s="792"/>
      <c r="S150" s="793"/>
      <c r="T150" s="788" t="str">
        <f t="shared" si="1"/>
        <v/>
      </c>
      <c r="U150" s="789"/>
      <c r="V150" s="789"/>
      <c r="W150" s="790"/>
      <c r="X150" s="810"/>
      <c r="Y150" s="811"/>
      <c r="Z150" s="811"/>
      <c r="AA150" s="812"/>
    </row>
    <row r="151" spans="2:27" customFormat="1" ht="15" customHeight="1" x14ac:dyDescent="0.2">
      <c r="B151" s="248" t="s">
        <v>148</v>
      </c>
      <c r="C151" s="249"/>
      <c r="D151" s="249"/>
      <c r="E151" s="249"/>
      <c r="F151" s="249"/>
      <c r="G151" s="419"/>
      <c r="H151" s="791"/>
      <c r="I151" s="792"/>
      <c r="J151" s="792"/>
      <c r="K151" s="793"/>
      <c r="L151" s="791"/>
      <c r="M151" s="792"/>
      <c r="N151" s="792"/>
      <c r="O151" s="793"/>
      <c r="P151" s="791"/>
      <c r="Q151" s="792"/>
      <c r="R151" s="792"/>
      <c r="S151" s="793"/>
      <c r="T151" s="788" t="str">
        <f t="shared" si="1"/>
        <v/>
      </c>
      <c r="U151" s="789"/>
      <c r="V151" s="789"/>
      <c r="W151" s="790"/>
      <c r="X151" s="810"/>
      <c r="Y151" s="811"/>
      <c r="Z151" s="811"/>
      <c r="AA151" s="812"/>
    </row>
    <row r="152" spans="2:27" customFormat="1" ht="15" customHeight="1" x14ac:dyDescent="0.2">
      <c r="B152" s="248" t="s">
        <v>149</v>
      </c>
      <c r="C152" s="249"/>
      <c r="D152" s="249"/>
      <c r="E152" s="249"/>
      <c r="F152" s="249"/>
      <c r="G152" s="419"/>
      <c r="H152" s="791"/>
      <c r="I152" s="792"/>
      <c r="J152" s="792"/>
      <c r="K152" s="793"/>
      <c r="L152" s="791"/>
      <c r="M152" s="792"/>
      <c r="N152" s="792"/>
      <c r="O152" s="793"/>
      <c r="P152" s="791"/>
      <c r="Q152" s="792"/>
      <c r="R152" s="792"/>
      <c r="S152" s="793"/>
      <c r="T152" s="788" t="str">
        <f t="shared" si="1"/>
        <v/>
      </c>
      <c r="U152" s="789"/>
      <c r="V152" s="789"/>
      <c r="W152" s="790"/>
      <c r="X152" s="810"/>
      <c r="Y152" s="811"/>
      <c r="Z152" s="811"/>
      <c r="AA152" s="812"/>
    </row>
    <row r="153" spans="2:27" customFormat="1" ht="15" customHeight="1" x14ac:dyDescent="0.2">
      <c r="B153" s="367" t="s">
        <v>53</v>
      </c>
      <c r="C153" s="368"/>
      <c r="D153" s="368"/>
      <c r="E153" s="368"/>
      <c r="F153" s="368"/>
      <c r="G153" s="369"/>
      <c r="H153" s="788">
        <f>SUM(H144:K152)</f>
        <v>0</v>
      </c>
      <c r="I153" s="789"/>
      <c r="J153" s="789"/>
      <c r="K153" s="790"/>
      <c r="L153" s="788">
        <f>SUM(L144:O152)</f>
        <v>0</v>
      </c>
      <c r="M153" s="789"/>
      <c r="N153" s="789"/>
      <c r="O153" s="790"/>
      <c r="P153" s="788">
        <f>SUM(P144:S152)</f>
        <v>0</v>
      </c>
      <c r="Q153" s="789"/>
      <c r="R153" s="789"/>
      <c r="S153" s="790"/>
      <c r="T153" s="788" t="str">
        <f t="shared" si="1"/>
        <v/>
      </c>
      <c r="U153" s="789"/>
      <c r="V153" s="789"/>
      <c r="W153" s="790"/>
      <c r="X153" s="813"/>
      <c r="Y153" s="814"/>
      <c r="Z153" s="814"/>
      <c r="AA153" s="815"/>
    </row>
    <row r="154" spans="2:27" customFormat="1" ht="14.25" customHeight="1" x14ac:dyDescent="0.2">
      <c r="B154" s="767" t="s">
        <v>27</v>
      </c>
      <c r="C154" s="768"/>
      <c r="D154" s="768"/>
      <c r="E154" s="768"/>
      <c r="F154" s="768"/>
      <c r="G154" s="769"/>
      <c r="H154" s="767" t="s">
        <v>618</v>
      </c>
      <c r="I154" s="768"/>
      <c r="J154" s="768"/>
      <c r="K154" s="768"/>
      <c r="L154" s="221"/>
      <c r="M154" s="222"/>
      <c r="N154" s="222"/>
      <c r="O154" s="224"/>
      <c r="P154" s="799"/>
      <c r="Q154" s="800"/>
      <c r="R154" s="800"/>
      <c r="S154" s="801"/>
      <c r="T154" s="802"/>
      <c r="U154" s="803"/>
      <c r="V154" s="803"/>
      <c r="W154" s="804"/>
      <c r="X154" s="767" t="s">
        <v>98</v>
      </c>
      <c r="Y154" s="768"/>
      <c r="Z154" s="768"/>
      <c r="AA154" s="769"/>
    </row>
    <row r="155" spans="2:27" customFormat="1" ht="30.75" customHeight="1" x14ac:dyDescent="0.2">
      <c r="B155" s="770"/>
      <c r="C155" s="771"/>
      <c r="D155" s="771"/>
      <c r="E155" s="771"/>
      <c r="F155" s="771"/>
      <c r="G155" s="772"/>
      <c r="H155" s="770"/>
      <c r="I155" s="771"/>
      <c r="J155" s="771"/>
      <c r="K155" s="772"/>
      <c r="L155" s="797" t="s">
        <v>182</v>
      </c>
      <c r="M155" s="798"/>
      <c r="N155" s="798"/>
      <c r="O155" s="816"/>
      <c r="P155" s="799" t="s">
        <v>603</v>
      </c>
      <c r="Q155" s="800"/>
      <c r="R155" s="800"/>
      <c r="S155" s="801"/>
      <c r="T155" s="802" t="s">
        <v>604</v>
      </c>
      <c r="U155" s="803"/>
      <c r="V155" s="803"/>
      <c r="W155" s="804"/>
      <c r="X155" s="770"/>
      <c r="Y155" s="771"/>
      <c r="Z155" s="771"/>
      <c r="AA155" s="772"/>
    </row>
    <row r="156" spans="2:27" customFormat="1" ht="15" customHeight="1" x14ac:dyDescent="0.2">
      <c r="B156" s="248" t="s">
        <v>141</v>
      </c>
      <c r="C156" s="249"/>
      <c r="D156" s="249"/>
      <c r="E156" s="249"/>
      <c r="F156" s="249"/>
      <c r="G156" s="419"/>
      <c r="H156" s="791"/>
      <c r="I156" s="792"/>
      <c r="J156" s="792"/>
      <c r="K156" s="793"/>
      <c r="L156" s="791"/>
      <c r="M156" s="792"/>
      <c r="N156" s="792"/>
      <c r="O156" s="793"/>
      <c r="P156" s="791"/>
      <c r="Q156" s="792"/>
      <c r="R156" s="792"/>
      <c r="S156" s="793"/>
      <c r="T156" s="788" t="str">
        <f t="shared" ref="T156:T165" si="2">IFERROR(P156/H156,"")</f>
        <v/>
      </c>
      <c r="U156" s="789"/>
      <c r="V156" s="789"/>
      <c r="W156" s="790"/>
      <c r="X156" s="807"/>
      <c r="Y156" s="808"/>
      <c r="Z156" s="808"/>
      <c r="AA156" s="809"/>
    </row>
    <row r="157" spans="2:27" customFormat="1" ht="15" customHeight="1" x14ac:dyDescent="0.2">
      <c r="B157" s="248" t="s">
        <v>142</v>
      </c>
      <c r="C157" s="249"/>
      <c r="D157" s="249"/>
      <c r="E157" s="249"/>
      <c r="F157" s="249"/>
      <c r="G157" s="419"/>
      <c r="H157" s="791"/>
      <c r="I157" s="792"/>
      <c r="J157" s="792"/>
      <c r="K157" s="793"/>
      <c r="L157" s="791"/>
      <c r="M157" s="792"/>
      <c r="N157" s="792"/>
      <c r="O157" s="793"/>
      <c r="P157" s="791"/>
      <c r="Q157" s="792"/>
      <c r="R157" s="792"/>
      <c r="S157" s="793"/>
      <c r="T157" s="788" t="str">
        <f t="shared" si="2"/>
        <v/>
      </c>
      <c r="U157" s="789"/>
      <c r="V157" s="789"/>
      <c r="W157" s="790"/>
      <c r="X157" s="810"/>
      <c r="Y157" s="811"/>
      <c r="Z157" s="811"/>
      <c r="AA157" s="812"/>
    </row>
    <row r="158" spans="2:27" customFormat="1" ht="15" customHeight="1" x14ac:dyDescent="0.2">
      <c r="B158" s="248" t="s">
        <v>143</v>
      </c>
      <c r="C158" s="249"/>
      <c r="D158" s="249"/>
      <c r="E158" s="249"/>
      <c r="F158" s="249"/>
      <c r="G158" s="419"/>
      <c r="H158" s="791"/>
      <c r="I158" s="792"/>
      <c r="J158" s="792"/>
      <c r="K158" s="793"/>
      <c r="L158" s="791"/>
      <c r="M158" s="792"/>
      <c r="N158" s="792"/>
      <c r="O158" s="793"/>
      <c r="P158" s="791"/>
      <c r="Q158" s="792"/>
      <c r="R158" s="792"/>
      <c r="S158" s="793"/>
      <c r="T158" s="788" t="str">
        <f t="shared" si="2"/>
        <v/>
      </c>
      <c r="U158" s="789"/>
      <c r="V158" s="789"/>
      <c r="W158" s="790"/>
      <c r="X158" s="810"/>
      <c r="Y158" s="811"/>
      <c r="Z158" s="811"/>
      <c r="AA158" s="812"/>
    </row>
    <row r="159" spans="2:27" customFormat="1" ht="15" customHeight="1" x14ac:dyDescent="0.2">
      <c r="B159" s="248" t="s">
        <v>144</v>
      </c>
      <c r="C159" s="249"/>
      <c r="D159" s="249"/>
      <c r="E159" s="249"/>
      <c r="F159" s="249"/>
      <c r="G159" s="419"/>
      <c r="H159" s="791"/>
      <c r="I159" s="792"/>
      <c r="J159" s="792"/>
      <c r="K159" s="793"/>
      <c r="L159" s="791"/>
      <c r="M159" s="792"/>
      <c r="N159" s="792"/>
      <c r="O159" s="793"/>
      <c r="P159" s="791"/>
      <c r="Q159" s="792"/>
      <c r="R159" s="792"/>
      <c r="S159" s="793"/>
      <c r="T159" s="788" t="str">
        <f t="shared" si="2"/>
        <v/>
      </c>
      <c r="U159" s="789"/>
      <c r="V159" s="789"/>
      <c r="W159" s="790"/>
      <c r="X159" s="810"/>
      <c r="Y159" s="811"/>
      <c r="Z159" s="811"/>
      <c r="AA159" s="812"/>
    </row>
    <row r="160" spans="2:27" customFormat="1" ht="15" customHeight="1" x14ac:dyDescent="0.2">
      <c r="B160" s="248" t="s">
        <v>145</v>
      </c>
      <c r="C160" s="249"/>
      <c r="D160" s="249"/>
      <c r="E160" s="249"/>
      <c r="F160" s="249"/>
      <c r="G160" s="419"/>
      <c r="H160" s="791"/>
      <c r="I160" s="792"/>
      <c r="J160" s="792"/>
      <c r="K160" s="793"/>
      <c r="L160" s="791"/>
      <c r="M160" s="792"/>
      <c r="N160" s="792"/>
      <c r="O160" s="793"/>
      <c r="P160" s="791"/>
      <c r="Q160" s="792"/>
      <c r="R160" s="792"/>
      <c r="S160" s="793"/>
      <c r="T160" s="788" t="str">
        <f t="shared" si="2"/>
        <v/>
      </c>
      <c r="U160" s="789"/>
      <c r="V160" s="789"/>
      <c r="W160" s="790"/>
      <c r="X160" s="810"/>
      <c r="Y160" s="811"/>
      <c r="Z160" s="811"/>
      <c r="AA160" s="812"/>
    </row>
    <row r="161" spans="2:27" customFormat="1" ht="15" customHeight="1" x14ac:dyDescent="0.2">
      <c r="B161" s="248" t="s">
        <v>146</v>
      </c>
      <c r="C161" s="249"/>
      <c r="D161" s="249"/>
      <c r="E161" s="249"/>
      <c r="F161" s="249"/>
      <c r="G161" s="419"/>
      <c r="H161" s="791"/>
      <c r="I161" s="792"/>
      <c r="J161" s="792"/>
      <c r="K161" s="793"/>
      <c r="L161" s="791"/>
      <c r="M161" s="792"/>
      <c r="N161" s="792"/>
      <c r="O161" s="793"/>
      <c r="P161" s="791"/>
      <c r="Q161" s="792"/>
      <c r="R161" s="792"/>
      <c r="S161" s="793"/>
      <c r="T161" s="788" t="str">
        <f t="shared" si="2"/>
        <v/>
      </c>
      <c r="U161" s="789"/>
      <c r="V161" s="789"/>
      <c r="W161" s="790"/>
      <c r="X161" s="810"/>
      <c r="Y161" s="811"/>
      <c r="Z161" s="811"/>
      <c r="AA161" s="812"/>
    </row>
    <row r="162" spans="2:27" customFormat="1" ht="15" customHeight="1" x14ac:dyDescent="0.2">
      <c r="B162" s="248" t="s">
        <v>147</v>
      </c>
      <c r="C162" s="249"/>
      <c r="D162" s="249"/>
      <c r="E162" s="249"/>
      <c r="F162" s="249"/>
      <c r="G162" s="419"/>
      <c r="H162" s="791"/>
      <c r="I162" s="792"/>
      <c r="J162" s="792"/>
      <c r="K162" s="793"/>
      <c r="L162" s="791"/>
      <c r="M162" s="792"/>
      <c r="N162" s="792"/>
      <c r="O162" s="793"/>
      <c r="P162" s="791"/>
      <c r="Q162" s="792"/>
      <c r="R162" s="792"/>
      <c r="S162" s="793"/>
      <c r="T162" s="788" t="str">
        <f t="shared" si="2"/>
        <v/>
      </c>
      <c r="U162" s="789"/>
      <c r="V162" s="789"/>
      <c r="W162" s="790"/>
      <c r="X162" s="810"/>
      <c r="Y162" s="811"/>
      <c r="Z162" s="811"/>
      <c r="AA162" s="812"/>
    </row>
    <row r="163" spans="2:27" customFormat="1" ht="15" customHeight="1" x14ac:dyDescent="0.2">
      <c r="B163" s="248" t="s">
        <v>148</v>
      </c>
      <c r="C163" s="249"/>
      <c r="D163" s="249"/>
      <c r="E163" s="249"/>
      <c r="F163" s="249"/>
      <c r="G163" s="419"/>
      <c r="H163" s="791"/>
      <c r="I163" s="792"/>
      <c r="J163" s="792"/>
      <c r="K163" s="793"/>
      <c r="L163" s="791"/>
      <c r="M163" s="792"/>
      <c r="N163" s="792"/>
      <c r="O163" s="793"/>
      <c r="P163" s="791"/>
      <c r="Q163" s="792"/>
      <c r="R163" s="792"/>
      <c r="S163" s="793"/>
      <c r="T163" s="788" t="str">
        <f t="shared" si="2"/>
        <v/>
      </c>
      <c r="U163" s="789"/>
      <c r="V163" s="789"/>
      <c r="W163" s="790"/>
      <c r="X163" s="810"/>
      <c r="Y163" s="811"/>
      <c r="Z163" s="811"/>
      <c r="AA163" s="812"/>
    </row>
    <row r="164" spans="2:27" customFormat="1" ht="15" customHeight="1" x14ac:dyDescent="0.2">
      <c r="B164" s="248" t="s">
        <v>149</v>
      </c>
      <c r="C164" s="249"/>
      <c r="D164" s="249"/>
      <c r="E164" s="249"/>
      <c r="F164" s="249"/>
      <c r="G164" s="419"/>
      <c r="H164" s="791"/>
      <c r="I164" s="792"/>
      <c r="J164" s="792"/>
      <c r="K164" s="793"/>
      <c r="L164" s="791"/>
      <c r="M164" s="792"/>
      <c r="N164" s="792"/>
      <c r="O164" s="793"/>
      <c r="P164" s="791"/>
      <c r="Q164" s="792"/>
      <c r="R164" s="792"/>
      <c r="S164" s="793"/>
      <c r="T164" s="788" t="str">
        <f t="shared" si="2"/>
        <v/>
      </c>
      <c r="U164" s="789"/>
      <c r="V164" s="789"/>
      <c r="W164" s="790"/>
      <c r="X164" s="810"/>
      <c r="Y164" s="811"/>
      <c r="Z164" s="811"/>
      <c r="AA164" s="812"/>
    </row>
    <row r="165" spans="2:27" customFormat="1" ht="15" customHeight="1" x14ac:dyDescent="0.2">
      <c r="B165" s="367" t="s">
        <v>53</v>
      </c>
      <c r="C165" s="368"/>
      <c r="D165" s="368"/>
      <c r="E165" s="368"/>
      <c r="F165" s="368"/>
      <c r="G165" s="369"/>
      <c r="H165" s="788">
        <f>SUM(H156:K164)</f>
        <v>0</v>
      </c>
      <c r="I165" s="789"/>
      <c r="J165" s="789"/>
      <c r="K165" s="790"/>
      <c r="L165" s="788">
        <f>SUM(L156:O164)</f>
        <v>0</v>
      </c>
      <c r="M165" s="789"/>
      <c r="N165" s="789"/>
      <c r="O165" s="790"/>
      <c r="P165" s="788">
        <f>SUM(P156:S164)</f>
        <v>0</v>
      </c>
      <c r="Q165" s="789"/>
      <c r="R165" s="789"/>
      <c r="S165" s="790"/>
      <c r="T165" s="788" t="str">
        <f t="shared" si="2"/>
        <v/>
      </c>
      <c r="U165" s="789"/>
      <c r="V165" s="789"/>
      <c r="W165" s="790"/>
      <c r="X165" s="813"/>
      <c r="Y165" s="814"/>
      <c r="Z165" s="814"/>
      <c r="AA165" s="815"/>
    </row>
    <row r="166" spans="2:27" customFormat="1" ht="14.25" customHeight="1" x14ac:dyDescent="0.2">
      <c r="B166" s="767" t="s">
        <v>27</v>
      </c>
      <c r="C166" s="768"/>
      <c r="D166" s="768"/>
      <c r="E166" s="768"/>
      <c r="F166" s="768"/>
      <c r="G166" s="769"/>
      <c r="H166" s="767" t="s">
        <v>395</v>
      </c>
      <c r="I166" s="768"/>
      <c r="J166" s="768"/>
      <c r="K166" s="768"/>
      <c r="L166" s="221"/>
      <c r="M166" s="222"/>
      <c r="N166" s="222"/>
      <c r="O166" s="224"/>
      <c r="P166" s="799"/>
      <c r="Q166" s="800"/>
      <c r="R166" s="800"/>
      <c r="S166" s="801"/>
      <c r="T166" s="802"/>
      <c r="U166" s="803"/>
      <c r="V166" s="803"/>
      <c r="W166" s="804"/>
      <c r="X166" s="767" t="s">
        <v>98</v>
      </c>
      <c r="Y166" s="768"/>
      <c r="Z166" s="768"/>
      <c r="AA166" s="769"/>
    </row>
    <row r="167" spans="2:27" customFormat="1" ht="30.75" customHeight="1" x14ac:dyDescent="0.2">
      <c r="B167" s="770"/>
      <c r="C167" s="771"/>
      <c r="D167" s="771"/>
      <c r="E167" s="771"/>
      <c r="F167" s="771"/>
      <c r="G167" s="772"/>
      <c r="H167" s="770"/>
      <c r="I167" s="771"/>
      <c r="J167" s="771"/>
      <c r="K167" s="772"/>
      <c r="L167" s="797" t="s">
        <v>182</v>
      </c>
      <c r="M167" s="798"/>
      <c r="N167" s="798"/>
      <c r="O167" s="816"/>
      <c r="P167" s="799" t="s">
        <v>603</v>
      </c>
      <c r="Q167" s="800"/>
      <c r="R167" s="800"/>
      <c r="S167" s="801"/>
      <c r="T167" s="802" t="s">
        <v>604</v>
      </c>
      <c r="U167" s="803"/>
      <c r="V167" s="803"/>
      <c r="W167" s="804"/>
      <c r="X167" s="770"/>
      <c r="Y167" s="771"/>
      <c r="Z167" s="771"/>
      <c r="AA167" s="772"/>
    </row>
    <row r="168" spans="2:27" customFormat="1" ht="15" customHeight="1" x14ac:dyDescent="0.2">
      <c r="B168" s="248" t="s">
        <v>141</v>
      </c>
      <c r="C168" s="249"/>
      <c r="D168" s="249"/>
      <c r="E168" s="249"/>
      <c r="F168" s="249"/>
      <c r="G168" s="419"/>
      <c r="H168" s="788">
        <f>IFERROR(AVERAGE(H132,H144,H156*12/9),"")</f>
        <v>0</v>
      </c>
      <c r="I168" s="789"/>
      <c r="J168" s="789"/>
      <c r="K168" s="790"/>
      <c r="L168" s="788">
        <f>IFERROR(AVERAGE(L132,L144,L156*12/9),"")</f>
        <v>0</v>
      </c>
      <c r="M168" s="789"/>
      <c r="N168" s="805">
        <f>SUM(N132,N144,N156)</f>
        <v>0</v>
      </c>
      <c r="O168" s="806"/>
      <c r="P168" s="788">
        <f>IFERROR(AVERAGE(P132,P144,P156*12/9),"")</f>
        <v>0</v>
      </c>
      <c r="Q168" s="789"/>
      <c r="R168" s="789" t="e">
        <f>SUM(#REF!,#REF!,#REF!,#REF!,#REF!)</f>
        <v>#REF!</v>
      </c>
      <c r="S168" s="790"/>
      <c r="T168" s="788" t="str">
        <f t="shared" ref="T168:T176" si="3">IFERROR(P168/H168,"")</f>
        <v/>
      </c>
      <c r="U168" s="789"/>
      <c r="V168" s="789"/>
      <c r="W168" s="790"/>
      <c r="X168" s="807"/>
      <c r="Y168" s="808"/>
      <c r="Z168" s="808"/>
      <c r="AA168" s="809"/>
    </row>
    <row r="169" spans="2:27" customFormat="1" ht="15" customHeight="1" x14ac:dyDescent="0.2">
      <c r="B169" s="248" t="s">
        <v>142</v>
      </c>
      <c r="C169" s="249"/>
      <c r="D169" s="249"/>
      <c r="E169" s="249"/>
      <c r="F169" s="249"/>
      <c r="G169" s="419"/>
      <c r="H169" s="788">
        <f t="shared" ref="H169:H176" si="4">IFERROR(AVERAGE(H133,H145,H157*12/9),"")</f>
        <v>0</v>
      </c>
      <c r="I169" s="789"/>
      <c r="J169" s="789"/>
      <c r="K169" s="790"/>
      <c r="L169" s="788">
        <f>IFERROR(AVERAGE(L133,L145,L157*12/9),"")</f>
        <v>0</v>
      </c>
      <c r="M169" s="789"/>
      <c r="N169" s="805">
        <f t="shared" ref="N169:N176" si="5">SUM(N133,N145,N157)</f>
        <v>0</v>
      </c>
      <c r="O169" s="806"/>
      <c r="P169" s="788">
        <f t="shared" ref="P169:P176" si="6">IFERROR(AVERAGE(P133,P145,P157*12/9),"")</f>
        <v>0</v>
      </c>
      <c r="Q169" s="789"/>
      <c r="R169" s="789" t="e">
        <f>SUM(#REF!,#REF!,#REF!,#REF!,#REF!)</f>
        <v>#REF!</v>
      </c>
      <c r="S169" s="790"/>
      <c r="T169" s="788" t="str">
        <f t="shared" si="3"/>
        <v/>
      </c>
      <c r="U169" s="789"/>
      <c r="V169" s="789"/>
      <c r="W169" s="790"/>
      <c r="X169" s="810"/>
      <c r="Y169" s="811"/>
      <c r="Z169" s="811"/>
      <c r="AA169" s="812"/>
    </row>
    <row r="170" spans="2:27" customFormat="1" ht="15" customHeight="1" x14ac:dyDescent="0.2">
      <c r="B170" s="248" t="s">
        <v>143</v>
      </c>
      <c r="C170" s="249"/>
      <c r="D170" s="249"/>
      <c r="E170" s="249"/>
      <c r="F170" s="249"/>
      <c r="G170" s="419"/>
      <c r="H170" s="788">
        <f t="shared" si="4"/>
        <v>0</v>
      </c>
      <c r="I170" s="789"/>
      <c r="J170" s="789"/>
      <c r="K170" s="790"/>
      <c r="L170" s="788">
        <f t="shared" ref="L170:L177" si="7">IFERROR(AVERAGE(L134,L146,L158*12/9),"")</f>
        <v>0</v>
      </c>
      <c r="M170" s="789"/>
      <c r="N170" s="805">
        <f t="shared" si="5"/>
        <v>0</v>
      </c>
      <c r="O170" s="806"/>
      <c r="P170" s="788">
        <f t="shared" si="6"/>
        <v>0</v>
      </c>
      <c r="Q170" s="789"/>
      <c r="R170" s="789" t="e">
        <f>SUM(#REF!,#REF!,#REF!,#REF!,#REF!)</f>
        <v>#REF!</v>
      </c>
      <c r="S170" s="790"/>
      <c r="T170" s="788" t="str">
        <f t="shared" si="3"/>
        <v/>
      </c>
      <c r="U170" s="789"/>
      <c r="V170" s="789"/>
      <c r="W170" s="790"/>
      <c r="X170" s="810"/>
      <c r="Y170" s="811"/>
      <c r="Z170" s="811"/>
      <c r="AA170" s="812"/>
    </row>
    <row r="171" spans="2:27" customFormat="1" ht="15" customHeight="1" x14ac:dyDescent="0.2">
      <c r="B171" s="248" t="s">
        <v>144</v>
      </c>
      <c r="C171" s="249"/>
      <c r="D171" s="249"/>
      <c r="E171" s="249"/>
      <c r="F171" s="249"/>
      <c r="G171" s="419"/>
      <c r="H171" s="788">
        <f t="shared" si="4"/>
        <v>0</v>
      </c>
      <c r="I171" s="789"/>
      <c r="J171" s="789"/>
      <c r="K171" s="790"/>
      <c r="L171" s="788">
        <f t="shared" si="7"/>
        <v>0</v>
      </c>
      <c r="M171" s="789"/>
      <c r="N171" s="805">
        <f t="shared" si="5"/>
        <v>0</v>
      </c>
      <c r="O171" s="806"/>
      <c r="P171" s="788">
        <f t="shared" si="6"/>
        <v>0</v>
      </c>
      <c r="Q171" s="789"/>
      <c r="R171" s="789" t="e">
        <f>SUM(#REF!,#REF!,#REF!,#REF!,#REF!)</f>
        <v>#REF!</v>
      </c>
      <c r="S171" s="790"/>
      <c r="T171" s="788" t="str">
        <f t="shared" si="3"/>
        <v/>
      </c>
      <c r="U171" s="789"/>
      <c r="V171" s="789"/>
      <c r="W171" s="790"/>
      <c r="X171" s="810"/>
      <c r="Y171" s="811"/>
      <c r="Z171" s="811"/>
      <c r="AA171" s="812"/>
    </row>
    <row r="172" spans="2:27" customFormat="1" ht="15" customHeight="1" x14ac:dyDescent="0.2">
      <c r="B172" s="248" t="s">
        <v>145</v>
      </c>
      <c r="C172" s="249"/>
      <c r="D172" s="249"/>
      <c r="E172" s="249"/>
      <c r="F172" s="249"/>
      <c r="G172" s="419"/>
      <c r="H172" s="788">
        <f t="shared" si="4"/>
        <v>0</v>
      </c>
      <c r="I172" s="789"/>
      <c r="J172" s="789"/>
      <c r="K172" s="790"/>
      <c r="L172" s="788">
        <f t="shared" si="7"/>
        <v>0</v>
      </c>
      <c r="M172" s="789"/>
      <c r="N172" s="805">
        <f t="shared" si="5"/>
        <v>0</v>
      </c>
      <c r="O172" s="806"/>
      <c r="P172" s="788">
        <f t="shared" si="6"/>
        <v>0</v>
      </c>
      <c r="Q172" s="789"/>
      <c r="R172" s="789" t="e">
        <f>SUM(#REF!,#REF!,#REF!,#REF!,#REF!)</f>
        <v>#REF!</v>
      </c>
      <c r="S172" s="790"/>
      <c r="T172" s="788" t="str">
        <f t="shared" si="3"/>
        <v/>
      </c>
      <c r="U172" s="789"/>
      <c r="V172" s="789"/>
      <c r="W172" s="790"/>
      <c r="X172" s="810"/>
      <c r="Y172" s="811"/>
      <c r="Z172" s="811"/>
      <c r="AA172" s="812"/>
    </row>
    <row r="173" spans="2:27" customFormat="1" ht="15" customHeight="1" x14ac:dyDescent="0.2">
      <c r="B173" s="248" t="s">
        <v>146</v>
      </c>
      <c r="C173" s="249"/>
      <c r="D173" s="249"/>
      <c r="E173" s="249"/>
      <c r="F173" s="249"/>
      <c r="G173" s="419"/>
      <c r="H173" s="788">
        <f t="shared" si="4"/>
        <v>0</v>
      </c>
      <c r="I173" s="789"/>
      <c r="J173" s="789"/>
      <c r="K173" s="790"/>
      <c r="L173" s="788">
        <f t="shared" si="7"/>
        <v>0</v>
      </c>
      <c r="M173" s="789"/>
      <c r="N173" s="805">
        <f t="shared" si="5"/>
        <v>0</v>
      </c>
      <c r="O173" s="806"/>
      <c r="P173" s="788">
        <f t="shared" si="6"/>
        <v>0</v>
      </c>
      <c r="Q173" s="789"/>
      <c r="R173" s="789" t="e">
        <f>SUM(#REF!,#REF!,#REF!,#REF!,#REF!)</f>
        <v>#REF!</v>
      </c>
      <c r="S173" s="790"/>
      <c r="T173" s="788" t="str">
        <f t="shared" si="3"/>
        <v/>
      </c>
      <c r="U173" s="789"/>
      <c r="V173" s="789"/>
      <c r="W173" s="790"/>
      <c r="X173" s="810"/>
      <c r="Y173" s="811"/>
      <c r="Z173" s="811"/>
      <c r="AA173" s="812"/>
    </row>
    <row r="174" spans="2:27" customFormat="1" ht="15" customHeight="1" x14ac:dyDescent="0.2">
      <c r="B174" s="248" t="s">
        <v>147</v>
      </c>
      <c r="C174" s="249"/>
      <c r="D174" s="249"/>
      <c r="E174" s="249"/>
      <c r="F174" s="249"/>
      <c r="G174" s="419"/>
      <c r="H174" s="788">
        <f t="shared" si="4"/>
        <v>0</v>
      </c>
      <c r="I174" s="789"/>
      <c r="J174" s="789"/>
      <c r="K174" s="790"/>
      <c r="L174" s="788">
        <f t="shared" si="7"/>
        <v>0</v>
      </c>
      <c r="M174" s="789"/>
      <c r="N174" s="805">
        <f t="shared" si="5"/>
        <v>0</v>
      </c>
      <c r="O174" s="806"/>
      <c r="P174" s="788">
        <f t="shared" si="6"/>
        <v>0</v>
      </c>
      <c r="Q174" s="789"/>
      <c r="R174" s="789" t="e">
        <f>SUM(#REF!,#REF!,#REF!,#REF!,#REF!)</f>
        <v>#REF!</v>
      </c>
      <c r="S174" s="790"/>
      <c r="T174" s="788" t="str">
        <f t="shared" si="3"/>
        <v/>
      </c>
      <c r="U174" s="789"/>
      <c r="V174" s="789"/>
      <c r="W174" s="790"/>
      <c r="X174" s="810"/>
      <c r="Y174" s="811"/>
      <c r="Z174" s="811"/>
      <c r="AA174" s="812"/>
    </row>
    <row r="175" spans="2:27" customFormat="1" ht="15" customHeight="1" x14ac:dyDescent="0.2">
      <c r="B175" s="248" t="s">
        <v>148</v>
      </c>
      <c r="C175" s="249"/>
      <c r="D175" s="249"/>
      <c r="E175" s="249"/>
      <c r="F175" s="249"/>
      <c r="G175" s="419"/>
      <c r="H175" s="788">
        <f t="shared" si="4"/>
        <v>0</v>
      </c>
      <c r="I175" s="789"/>
      <c r="J175" s="789"/>
      <c r="K175" s="790"/>
      <c r="L175" s="788">
        <f t="shared" si="7"/>
        <v>0</v>
      </c>
      <c r="M175" s="789"/>
      <c r="N175" s="805">
        <f t="shared" si="5"/>
        <v>0</v>
      </c>
      <c r="O175" s="806"/>
      <c r="P175" s="788">
        <f t="shared" si="6"/>
        <v>0</v>
      </c>
      <c r="Q175" s="789"/>
      <c r="R175" s="789" t="e">
        <f>SUM(#REF!,#REF!,#REF!,#REF!,#REF!)</f>
        <v>#REF!</v>
      </c>
      <c r="S175" s="790"/>
      <c r="T175" s="788" t="str">
        <f t="shared" si="3"/>
        <v/>
      </c>
      <c r="U175" s="789"/>
      <c r="V175" s="789"/>
      <c r="W175" s="790"/>
      <c r="X175" s="810"/>
      <c r="Y175" s="811"/>
      <c r="Z175" s="811"/>
      <c r="AA175" s="812"/>
    </row>
    <row r="176" spans="2:27" customFormat="1" ht="15" customHeight="1" x14ac:dyDescent="0.2">
      <c r="B176" s="248" t="s">
        <v>149</v>
      </c>
      <c r="C176" s="249"/>
      <c r="D176" s="249"/>
      <c r="E176" s="249"/>
      <c r="F176" s="249"/>
      <c r="G176" s="419"/>
      <c r="H176" s="788">
        <f t="shared" si="4"/>
        <v>0</v>
      </c>
      <c r="I176" s="789"/>
      <c r="J176" s="789"/>
      <c r="K176" s="790"/>
      <c r="L176" s="788">
        <f t="shared" si="7"/>
        <v>0</v>
      </c>
      <c r="M176" s="789"/>
      <c r="N176" s="805">
        <f t="shared" si="5"/>
        <v>0</v>
      </c>
      <c r="O176" s="806"/>
      <c r="P176" s="788">
        <f t="shared" si="6"/>
        <v>0</v>
      </c>
      <c r="Q176" s="789"/>
      <c r="R176" s="789" t="e">
        <f>SUM(#REF!,#REF!,#REF!,#REF!,#REF!)</f>
        <v>#REF!</v>
      </c>
      <c r="S176" s="790"/>
      <c r="T176" s="788" t="str">
        <f t="shared" si="3"/>
        <v/>
      </c>
      <c r="U176" s="789"/>
      <c r="V176" s="789"/>
      <c r="W176" s="790"/>
      <c r="X176" s="810"/>
      <c r="Y176" s="811"/>
      <c r="Z176" s="811"/>
      <c r="AA176" s="812"/>
    </row>
    <row r="177" spans="2:28" customFormat="1" ht="15" customHeight="1" x14ac:dyDescent="0.2">
      <c r="B177" s="367" t="s">
        <v>53</v>
      </c>
      <c r="C177" s="368"/>
      <c r="D177" s="368"/>
      <c r="E177" s="368"/>
      <c r="F177" s="368"/>
      <c r="G177" s="369"/>
      <c r="H177" s="788">
        <f>IFERROR(AVERAGE(H141,H153,H165*12/9),"")</f>
        <v>0</v>
      </c>
      <c r="I177" s="789"/>
      <c r="J177" s="789"/>
      <c r="K177" s="790"/>
      <c r="L177" s="788">
        <f t="shared" si="7"/>
        <v>0</v>
      </c>
      <c r="M177" s="789"/>
      <c r="N177" s="805">
        <f>SUM(N168:O176)</f>
        <v>0</v>
      </c>
      <c r="O177" s="806"/>
      <c r="P177" s="788">
        <f>IFERROR(AVERAGE(P141,P153,P165*12/9),"")</f>
        <v>0</v>
      </c>
      <c r="Q177" s="789"/>
      <c r="R177" s="789" t="e">
        <f>SUM(#REF!,#REF!,#REF!,#REF!,#REF!)</f>
        <v>#REF!</v>
      </c>
      <c r="S177" s="790"/>
      <c r="T177" s="788" t="str">
        <f>IFERROR(P177/H177,"")</f>
        <v/>
      </c>
      <c r="U177" s="789"/>
      <c r="V177" s="789"/>
      <c r="W177" s="790"/>
      <c r="X177" s="813"/>
      <c r="Y177" s="814"/>
      <c r="Z177" s="814"/>
      <c r="AA177" s="815"/>
    </row>
    <row r="178" spans="2:28" customFormat="1" ht="15" customHeight="1" x14ac:dyDescent="0.2">
      <c r="B178" s="10"/>
      <c r="C178" s="10"/>
      <c r="D178" s="10"/>
      <c r="E178" s="10"/>
      <c r="F178" s="10"/>
      <c r="G178" s="10"/>
      <c r="H178" s="198"/>
      <c r="I178" s="198"/>
      <c r="J178" s="199"/>
      <c r="K178" s="199"/>
      <c r="L178" s="198"/>
      <c r="M178" s="198"/>
      <c r="N178" s="199"/>
      <c r="O178" s="199"/>
      <c r="P178" s="198"/>
      <c r="Q178" s="198"/>
      <c r="R178" s="199"/>
      <c r="S178" s="199"/>
      <c r="T178" s="198"/>
      <c r="U178" s="198"/>
      <c r="V178" s="199"/>
      <c r="W178" s="199"/>
      <c r="X178" s="194"/>
      <c r="Y178" s="194"/>
      <c r="Z178" s="194"/>
      <c r="AA178" s="194"/>
    </row>
    <row r="179" spans="2:28" s="105" customFormat="1" ht="15" customHeight="1" x14ac:dyDescent="0.2">
      <c r="B179" s="107" t="s">
        <v>684</v>
      </c>
    </row>
    <row r="180" spans="2:28" s="105" customFormat="1" ht="15" customHeight="1" x14ac:dyDescent="0.2">
      <c r="B180" s="107" t="s">
        <v>488</v>
      </c>
    </row>
    <row r="181" spans="2:28" s="105" customFormat="1" ht="15" customHeight="1" x14ac:dyDescent="0.2">
      <c r="B181" s="105" t="s">
        <v>494</v>
      </c>
    </row>
    <row r="182" spans="2:28" s="105" customFormat="1" ht="15" customHeight="1" x14ac:dyDescent="0.2">
      <c r="B182" s="239" t="s">
        <v>233</v>
      </c>
      <c r="C182" s="240"/>
      <c r="D182" s="240"/>
      <c r="E182" s="241"/>
      <c r="F182" s="1016" t="s">
        <v>453</v>
      </c>
      <c r="G182" s="1017"/>
      <c r="H182" s="239" t="s">
        <v>452</v>
      </c>
      <c r="I182" s="240"/>
      <c r="J182" s="241"/>
      <c r="K182" s="688" t="s">
        <v>108</v>
      </c>
      <c r="L182" s="688"/>
      <c r="M182" s="688"/>
      <c r="N182" s="688"/>
      <c r="O182" s="688"/>
      <c r="P182" s="688"/>
      <c r="Q182" s="688"/>
      <c r="R182" s="688"/>
      <c r="S182" s="688"/>
      <c r="T182" s="688"/>
      <c r="U182" s="688"/>
      <c r="V182" s="688"/>
      <c r="W182" s="688"/>
      <c r="X182" s="688"/>
      <c r="Y182" s="688"/>
      <c r="Z182" s="688"/>
      <c r="AA182" s="688"/>
      <c r="AB182" s="688"/>
    </row>
    <row r="183" spans="2:28" s="105" customFormat="1" ht="15" customHeight="1" x14ac:dyDescent="0.2">
      <c r="B183" s="405"/>
      <c r="C183" s="406"/>
      <c r="D183" s="406"/>
      <c r="E183" s="407"/>
      <c r="F183" s="1018"/>
      <c r="G183" s="1019"/>
      <c r="H183" s="405"/>
      <c r="I183" s="406"/>
      <c r="J183" s="407"/>
      <c r="K183" s="1021" t="s">
        <v>232</v>
      </c>
      <c r="L183" s="1022"/>
      <c r="M183" s="1023" t="s">
        <v>111</v>
      </c>
      <c r="N183" s="1023"/>
      <c r="O183" s="1023"/>
      <c r="P183" s="1023"/>
      <c r="Q183" s="1023"/>
      <c r="R183" s="1023"/>
      <c r="S183" s="1023"/>
      <c r="T183" s="1023"/>
      <c r="U183" s="1023"/>
      <c r="V183" s="1023"/>
      <c r="W183" s="1023"/>
      <c r="X183" s="1023" t="s">
        <v>112</v>
      </c>
      <c r="Y183" s="1023"/>
      <c r="Z183" s="1023"/>
      <c r="AA183" s="1023"/>
      <c r="AB183" s="1023"/>
    </row>
    <row r="184" spans="2:28" s="105" customFormat="1" ht="15" customHeight="1" x14ac:dyDescent="0.2">
      <c r="B184" s="1010"/>
      <c r="C184" s="1011"/>
      <c r="D184" s="1011"/>
      <c r="E184" s="1012"/>
      <c r="F184" s="748"/>
      <c r="G184" s="748"/>
      <c r="H184" s="1007"/>
      <c r="I184" s="1007"/>
      <c r="J184" s="1007"/>
      <c r="K184" s="1020"/>
      <c r="L184" s="1020"/>
      <c r="M184" s="1010"/>
      <c r="N184" s="1011"/>
      <c r="O184" s="1011"/>
      <c r="P184" s="1011"/>
      <c r="Q184" s="1011"/>
      <c r="R184" s="1011"/>
      <c r="S184" s="1011"/>
      <c r="T184" s="1011"/>
      <c r="U184" s="1011"/>
      <c r="V184" s="1011"/>
      <c r="W184" s="1012"/>
      <c r="X184" s="1010"/>
      <c r="Y184" s="1011"/>
      <c r="Z184" s="1011"/>
      <c r="AA184" s="1011"/>
      <c r="AB184" s="1012"/>
    </row>
    <row r="185" spans="2:28" s="105" customFormat="1" ht="15" customHeight="1" x14ac:dyDescent="0.2">
      <c r="B185" s="1010"/>
      <c r="C185" s="1011"/>
      <c r="D185" s="1011"/>
      <c r="E185" s="1012"/>
      <c r="F185" s="748"/>
      <c r="G185" s="748"/>
      <c r="H185" s="1007"/>
      <c r="I185" s="1007"/>
      <c r="J185" s="1007"/>
      <c r="K185" s="1020"/>
      <c r="L185" s="1020"/>
      <c r="M185" s="1010"/>
      <c r="N185" s="1011"/>
      <c r="O185" s="1011"/>
      <c r="P185" s="1011"/>
      <c r="Q185" s="1011"/>
      <c r="R185" s="1011"/>
      <c r="S185" s="1011"/>
      <c r="T185" s="1011"/>
      <c r="U185" s="1011"/>
      <c r="V185" s="1011"/>
      <c r="W185" s="1012"/>
      <c r="X185" s="1010"/>
      <c r="Y185" s="1011"/>
      <c r="Z185" s="1011"/>
      <c r="AA185" s="1011"/>
      <c r="AB185" s="1012"/>
    </row>
    <row r="186" spans="2:28" s="105" customFormat="1" ht="15" customHeight="1" x14ac:dyDescent="0.2">
      <c r="B186" s="1010"/>
      <c r="C186" s="1011"/>
      <c r="D186" s="1011"/>
      <c r="E186" s="1012"/>
      <c r="F186" s="748"/>
      <c r="G186" s="748"/>
      <c r="H186" s="1007"/>
      <c r="I186" s="1007"/>
      <c r="J186" s="1007"/>
      <c r="K186" s="1020"/>
      <c r="L186" s="1020"/>
      <c r="M186" s="1010"/>
      <c r="N186" s="1011"/>
      <c r="O186" s="1011"/>
      <c r="P186" s="1011"/>
      <c r="Q186" s="1011"/>
      <c r="R186" s="1011"/>
      <c r="S186" s="1011"/>
      <c r="T186" s="1011"/>
      <c r="U186" s="1011"/>
      <c r="V186" s="1011"/>
      <c r="W186" s="1012"/>
      <c r="X186" s="1010"/>
      <c r="Y186" s="1011"/>
      <c r="Z186" s="1011"/>
      <c r="AA186" s="1011"/>
      <c r="AB186" s="1012"/>
    </row>
    <row r="187" spans="2:28" s="105" customFormat="1" ht="15" customHeight="1" x14ac:dyDescent="0.2">
      <c r="B187" s="106"/>
      <c r="C187" s="106"/>
      <c r="D187" s="106"/>
      <c r="E187" s="106"/>
      <c r="F187" s="106"/>
      <c r="G187" s="106"/>
      <c r="H187" s="106"/>
      <c r="I187" s="118"/>
      <c r="J187" s="118"/>
      <c r="K187" s="118"/>
      <c r="L187" s="118"/>
      <c r="M187" s="118"/>
      <c r="N187" s="118"/>
      <c r="O187" s="118"/>
      <c r="P187" s="118"/>
      <c r="Q187" s="118"/>
      <c r="R187" s="118"/>
      <c r="S187" s="118"/>
      <c r="T187" s="118"/>
      <c r="U187" s="118"/>
      <c r="V187" s="118"/>
      <c r="W187" s="118"/>
    </row>
    <row r="188" spans="2:28" s="105" customFormat="1" ht="15" customHeight="1" x14ac:dyDescent="0.2">
      <c r="B188" s="1013" t="s">
        <v>685</v>
      </c>
      <c r="C188" s="1013"/>
      <c r="D188" s="1013"/>
      <c r="E188" s="1013"/>
      <c r="F188" s="1013"/>
      <c r="G188" s="1013"/>
      <c r="H188" s="1013"/>
      <c r="I188" s="1013"/>
      <c r="J188" s="1013"/>
      <c r="K188" s="1013"/>
      <c r="L188" s="1013"/>
      <c r="M188" s="1013"/>
      <c r="N188" s="1013"/>
      <c r="O188" s="1013"/>
      <c r="P188" s="1013"/>
      <c r="Q188" s="1013"/>
      <c r="R188" s="1013"/>
      <c r="S188" s="1013"/>
      <c r="T188" s="1013"/>
      <c r="U188" s="1013"/>
      <c r="V188" s="1013"/>
      <c r="W188" s="1013"/>
      <c r="X188" s="1013"/>
      <c r="Y188" s="1013"/>
      <c r="Z188" s="1013"/>
      <c r="AA188" s="1013"/>
      <c r="AB188" s="1013"/>
    </row>
    <row r="189" spans="2:28" s="105" customFormat="1" ht="15" customHeight="1" x14ac:dyDescent="0.2">
      <c r="B189" s="1013"/>
      <c r="C189" s="1013"/>
      <c r="D189" s="1013"/>
      <c r="E189" s="1013"/>
      <c r="F189" s="1013"/>
      <c r="G189" s="1013"/>
      <c r="H189" s="1013"/>
      <c r="I189" s="1013"/>
      <c r="J189" s="1013"/>
      <c r="K189" s="1013"/>
      <c r="L189" s="1013"/>
      <c r="M189" s="1013"/>
      <c r="N189" s="1013"/>
      <c r="O189" s="1013"/>
      <c r="P189" s="1013"/>
      <c r="Q189" s="1013"/>
      <c r="R189" s="1013"/>
      <c r="S189" s="1013"/>
      <c r="T189" s="1013"/>
      <c r="U189" s="1013"/>
      <c r="V189" s="1013"/>
      <c r="W189" s="1013"/>
      <c r="X189" s="1013"/>
      <c r="Y189" s="1013"/>
      <c r="Z189" s="1013"/>
      <c r="AA189" s="1013"/>
      <c r="AB189" s="1013"/>
    </row>
    <row r="190" spans="2:28" s="105" customFormat="1" ht="15" customHeight="1" x14ac:dyDescent="0.2">
      <c r="B190" s="105" t="s">
        <v>495</v>
      </c>
    </row>
    <row r="191" spans="2:28" s="105" customFormat="1" ht="15" customHeight="1" x14ac:dyDescent="0.2">
      <c r="B191" s="1005" t="s">
        <v>113</v>
      </c>
      <c r="C191" s="1005"/>
      <c r="D191" s="1005"/>
      <c r="E191" s="1005"/>
      <c r="F191" s="1005"/>
      <c r="G191" s="1005"/>
      <c r="H191" s="1005"/>
      <c r="I191" s="1005"/>
      <c r="J191" s="1005"/>
      <c r="K191" s="1005"/>
      <c r="L191" s="1005"/>
      <c r="M191" s="1006"/>
      <c r="N191" s="1006"/>
      <c r="O191" s="1006"/>
      <c r="P191" s="1006"/>
      <c r="Q191" s="1006"/>
      <c r="R191" s="1006"/>
      <c r="S191" s="1006"/>
      <c r="T191" s="1006"/>
      <c r="U191" s="1006"/>
      <c r="V191" s="1006"/>
      <c r="W191" s="1006"/>
      <c r="X191" s="1006"/>
      <c r="Y191" s="1006"/>
      <c r="Z191" s="1006"/>
      <c r="AA191" s="1006"/>
      <c r="AB191" s="1006"/>
    </row>
    <row r="192" spans="2:28" s="105" customFormat="1" ht="15" customHeight="1" x14ac:dyDescent="0.2">
      <c r="B192" s="1005"/>
      <c r="C192" s="1005"/>
      <c r="D192" s="1005"/>
      <c r="E192" s="1005"/>
      <c r="F192" s="1005"/>
      <c r="G192" s="1005"/>
      <c r="H192" s="1005"/>
      <c r="I192" s="1005"/>
      <c r="J192" s="1005"/>
      <c r="K192" s="1005"/>
      <c r="L192" s="1005"/>
      <c r="M192" s="1006"/>
      <c r="N192" s="1006"/>
      <c r="O192" s="1006"/>
      <c r="P192" s="1006"/>
      <c r="Q192" s="1006"/>
      <c r="R192" s="1006"/>
      <c r="S192" s="1006"/>
      <c r="T192" s="1006"/>
      <c r="U192" s="1006"/>
      <c r="V192" s="1006"/>
      <c r="W192" s="1006"/>
      <c r="X192" s="1006"/>
      <c r="Y192" s="1006"/>
      <c r="Z192" s="1006"/>
      <c r="AA192" s="1006"/>
      <c r="AB192" s="1006"/>
    </row>
    <row r="193" spans="1:28" s="105" customFormat="1" ht="15" customHeight="1" x14ac:dyDescent="0.2">
      <c r="B193" s="826" t="s">
        <v>483</v>
      </c>
      <c r="C193" s="826"/>
      <c r="D193" s="826"/>
      <c r="E193" s="826"/>
      <c r="F193" s="826"/>
      <c r="G193" s="826" t="s">
        <v>110</v>
      </c>
      <c r="H193" s="826"/>
      <c r="I193" s="826"/>
      <c r="J193" s="826"/>
      <c r="K193" s="1005" t="s">
        <v>108</v>
      </c>
      <c r="L193" s="1005"/>
      <c r="M193" s="1005"/>
      <c r="N193" s="1005"/>
      <c r="O193" s="1005"/>
      <c r="P193" s="1005"/>
      <c r="Q193" s="1005"/>
      <c r="R193" s="1005"/>
      <c r="S193" s="1005"/>
      <c r="T193" s="1005"/>
      <c r="U193" s="1005"/>
      <c r="V193" s="1005"/>
      <c r="W193" s="1005"/>
      <c r="X193" s="1005"/>
      <c r="Y193" s="1005"/>
      <c r="Z193" s="1005"/>
      <c r="AA193" s="1005"/>
      <c r="AB193" s="1005"/>
    </row>
    <row r="194" spans="1:28" s="105" customFormat="1" ht="15" customHeight="1" x14ac:dyDescent="0.2">
      <c r="B194" s="826"/>
      <c r="C194" s="826"/>
      <c r="D194" s="826"/>
      <c r="E194" s="826"/>
      <c r="F194" s="826"/>
      <c r="G194" s="826"/>
      <c r="H194" s="826"/>
      <c r="I194" s="826"/>
      <c r="J194" s="826"/>
      <c r="K194" s="1005" t="s">
        <v>232</v>
      </c>
      <c r="L194" s="1005"/>
      <c r="M194" s="826" t="s">
        <v>111</v>
      </c>
      <c r="N194" s="826"/>
      <c r="O194" s="826"/>
      <c r="P194" s="826"/>
      <c r="Q194" s="826"/>
      <c r="R194" s="826"/>
      <c r="S194" s="826"/>
      <c r="T194" s="826"/>
      <c r="U194" s="826"/>
      <c r="V194" s="826"/>
      <c r="W194" s="826"/>
      <c r="X194" s="826" t="s">
        <v>112</v>
      </c>
      <c r="Y194" s="826"/>
      <c r="Z194" s="826"/>
      <c r="AA194" s="826"/>
      <c r="AB194" s="826"/>
    </row>
    <row r="195" spans="1:28" s="105" customFormat="1" ht="15" customHeight="1" x14ac:dyDescent="0.2">
      <c r="B195" s="873"/>
      <c r="C195" s="873"/>
      <c r="D195" s="873"/>
      <c r="E195" s="873"/>
      <c r="F195" s="873"/>
      <c r="G195" s="874"/>
      <c r="H195" s="874"/>
      <c r="I195" s="874"/>
      <c r="J195" s="874"/>
      <c r="K195" s="875"/>
      <c r="L195" s="875"/>
      <c r="M195" s="873"/>
      <c r="N195" s="873"/>
      <c r="O195" s="873"/>
      <c r="P195" s="873"/>
      <c r="Q195" s="873"/>
      <c r="R195" s="873"/>
      <c r="S195" s="873"/>
      <c r="T195" s="873"/>
      <c r="U195" s="873"/>
      <c r="V195" s="873"/>
      <c r="W195" s="873"/>
      <c r="X195" s="873"/>
      <c r="Y195" s="873"/>
      <c r="Z195" s="873"/>
      <c r="AA195" s="873"/>
      <c r="AB195" s="873"/>
    </row>
    <row r="196" spans="1:28" s="105" customFormat="1" ht="15" customHeight="1" x14ac:dyDescent="0.2">
      <c r="B196" s="1005" t="s">
        <v>113</v>
      </c>
      <c r="C196" s="1005"/>
      <c r="D196" s="1005"/>
      <c r="E196" s="1005"/>
      <c r="F196" s="1005"/>
      <c r="G196" s="1005"/>
      <c r="H196" s="1005"/>
      <c r="I196" s="1005"/>
      <c r="J196" s="1005"/>
      <c r="K196" s="1005"/>
      <c r="L196" s="1005"/>
      <c r="M196" s="1006"/>
      <c r="N196" s="1006"/>
      <c r="O196" s="1006"/>
      <c r="P196" s="1006"/>
      <c r="Q196" s="1006"/>
      <c r="R196" s="1006"/>
      <c r="S196" s="1006"/>
      <c r="T196" s="1006"/>
      <c r="U196" s="1006"/>
      <c r="V196" s="1006"/>
      <c r="W196" s="1006"/>
      <c r="X196" s="1006"/>
      <c r="Y196" s="1006"/>
      <c r="Z196" s="1006"/>
      <c r="AA196" s="1006"/>
      <c r="AB196" s="1006"/>
    </row>
    <row r="197" spans="1:28" s="105" customFormat="1" ht="15" customHeight="1" x14ac:dyDescent="0.2">
      <c r="B197" s="1005"/>
      <c r="C197" s="1005"/>
      <c r="D197" s="1005"/>
      <c r="E197" s="1005"/>
      <c r="F197" s="1005"/>
      <c r="G197" s="1005"/>
      <c r="H197" s="1005"/>
      <c r="I197" s="1005"/>
      <c r="J197" s="1005"/>
      <c r="K197" s="1005"/>
      <c r="L197" s="1005"/>
      <c r="M197" s="1006"/>
      <c r="N197" s="1006"/>
      <c r="O197" s="1006"/>
      <c r="P197" s="1006"/>
      <c r="Q197" s="1006"/>
      <c r="R197" s="1006"/>
      <c r="S197" s="1006"/>
      <c r="T197" s="1006"/>
      <c r="U197" s="1006"/>
      <c r="V197" s="1006"/>
      <c r="W197" s="1006"/>
      <c r="X197" s="1006"/>
      <c r="Y197" s="1006"/>
      <c r="Z197" s="1006"/>
      <c r="AA197" s="1006"/>
      <c r="AB197" s="1006"/>
    </row>
    <row r="198" spans="1:28" s="105" customFormat="1" ht="15" customHeight="1" x14ac:dyDescent="0.2">
      <c r="B198" s="826" t="s">
        <v>483</v>
      </c>
      <c r="C198" s="826"/>
      <c r="D198" s="826"/>
      <c r="E198" s="826"/>
      <c r="F198" s="826"/>
      <c r="G198" s="826" t="s">
        <v>110</v>
      </c>
      <c r="H198" s="826"/>
      <c r="I198" s="826"/>
      <c r="J198" s="826"/>
      <c r="K198" s="1005" t="s">
        <v>108</v>
      </c>
      <c r="L198" s="1005"/>
      <c r="M198" s="1005"/>
      <c r="N198" s="1005"/>
      <c r="O198" s="1005"/>
      <c r="P198" s="1005"/>
      <c r="Q198" s="1005"/>
      <c r="R198" s="1005"/>
      <c r="S198" s="1005"/>
      <c r="T198" s="1005"/>
      <c r="U198" s="1005"/>
      <c r="V198" s="1005"/>
      <c r="W198" s="1005"/>
      <c r="X198" s="1005"/>
      <c r="Y198" s="1005"/>
      <c r="Z198" s="1005"/>
      <c r="AA198" s="1005"/>
      <c r="AB198" s="1005"/>
    </row>
    <row r="199" spans="1:28" s="105" customFormat="1" ht="15" customHeight="1" x14ac:dyDescent="0.2">
      <c r="B199" s="826"/>
      <c r="C199" s="826"/>
      <c r="D199" s="826"/>
      <c r="E199" s="826"/>
      <c r="F199" s="826"/>
      <c r="G199" s="826"/>
      <c r="H199" s="826"/>
      <c r="I199" s="826"/>
      <c r="J199" s="826"/>
      <c r="K199" s="1005" t="s">
        <v>232</v>
      </c>
      <c r="L199" s="1005"/>
      <c r="M199" s="826" t="s">
        <v>111</v>
      </c>
      <c r="N199" s="826"/>
      <c r="O199" s="826"/>
      <c r="P199" s="826"/>
      <c r="Q199" s="826"/>
      <c r="R199" s="826"/>
      <c r="S199" s="826"/>
      <c r="T199" s="826"/>
      <c r="U199" s="826"/>
      <c r="V199" s="826"/>
      <c r="W199" s="826"/>
      <c r="X199" s="826" t="s">
        <v>112</v>
      </c>
      <c r="Y199" s="826"/>
      <c r="Z199" s="826"/>
      <c r="AA199" s="826"/>
      <c r="AB199" s="826"/>
    </row>
    <row r="200" spans="1:28" s="105" customFormat="1" ht="15" customHeight="1" x14ac:dyDescent="0.2">
      <c r="B200" s="873"/>
      <c r="C200" s="873"/>
      <c r="D200" s="873"/>
      <c r="E200" s="873"/>
      <c r="F200" s="873"/>
      <c r="G200" s="874"/>
      <c r="H200" s="874"/>
      <c r="I200" s="874"/>
      <c r="J200" s="874"/>
      <c r="K200" s="875"/>
      <c r="L200" s="875"/>
      <c r="M200" s="873"/>
      <c r="N200" s="873"/>
      <c r="O200" s="873"/>
      <c r="P200" s="873"/>
      <c r="Q200" s="873"/>
      <c r="R200" s="873"/>
      <c r="S200" s="873"/>
      <c r="T200" s="873"/>
      <c r="U200" s="873"/>
      <c r="V200" s="873"/>
      <c r="W200" s="873"/>
      <c r="X200" s="873"/>
      <c r="Y200" s="873"/>
      <c r="Z200" s="873"/>
      <c r="AA200" s="873"/>
      <c r="AB200" s="873"/>
    </row>
    <row r="201" spans="1:28" s="105" customFormat="1" ht="15" customHeight="1" x14ac:dyDescent="0.2">
      <c r="B201" s="1005" t="s">
        <v>113</v>
      </c>
      <c r="C201" s="1005"/>
      <c r="D201" s="1005"/>
      <c r="E201" s="1005"/>
      <c r="F201" s="1005"/>
      <c r="G201" s="1005"/>
      <c r="H201" s="1005"/>
      <c r="I201" s="1005"/>
      <c r="J201" s="1005"/>
      <c r="K201" s="1005"/>
      <c r="L201" s="1005"/>
      <c r="M201" s="1006"/>
      <c r="N201" s="1006"/>
      <c r="O201" s="1006"/>
      <c r="P201" s="1006"/>
      <c r="Q201" s="1006"/>
      <c r="R201" s="1006"/>
      <c r="S201" s="1006"/>
      <c r="T201" s="1006"/>
      <c r="U201" s="1006"/>
      <c r="V201" s="1006"/>
      <c r="W201" s="1006"/>
      <c r="X201" s="1006"/>
      <c r="Y201" s="1006"/>
      <c r="Z201" s="1006"/>
      <c r="AA201" s="1006"/>
      <c r="AB201" s="1006"/>
    </row>
    <row r="202" spans="1:28" s="105" customFormat="1" ht="15" customHeight="1" x14ac:dyDescent="0.2">
      <c r="B202" s="1005"/>
      <c r="C202" s="1005"/>
      <c r="D202" s="1005"/>
      <c r="E202" s="1005"/>
      <c r="F202" s="1005"/>
      <c r="G202" s="1005"/>
      <c r="H202" s="1005"/>
      <c r="I202" s="1005"/>
      <c r="J202" s="1005"/>
      <c r="K202" s="1005"/>
      <c r="L202" s="1005"/>
      <c r="M202" s="1006"/>
      <c r="N202" s="1006"/>
      <c r="O202" s="1006"/>
      <c r="P202" s="1006"/>
      <c r="Q202" s="1006"/>
      <c r="R202" s="1006"/>
      <c r="S202" s="1006"/>
      <c r="T202" s="1006"/>
      <c r="U202" s="1006"/>
      <c r="V202" s="1006"/>
      <c r="W202" s="1006"/>
      <c r="X202" s="1006"/>
      <c r="Y202" s="1006"/>
      <c r="Z202" s="1006"/>
      <c r="AA202" s="1006"/>
      <c r="AB202" s="1006"/>
    </row>
    <row r="203" spans="1:28" s="105" customFormat="1" ht="15" customHeight="1" x14ac:dyDescent="0.2">
      <c r="B203" s="826" t="s">
        <v>483</v>
      </c>
      <c r="C203" s="826"/>
      <c r="D203" s="826"/>
      <c r="E203" s="826"/>
      <c r="F203" s="826"/>
      <c r="G203" s="826" t="s">
        <v>110</v>
      </c>
      <c r="H203" s="826"/>
      <c r="I203" s="826"/>
      <c r="J203" s="826"/>
      <c r="K203" s="1005" t="s">
        <v>108</v>
      </c>
      <c r="L203" s="1005"/>
      <c r="M203" s="1005"/>
      <c r="N203" s="1005"/>
      <c r="O203" s="1005"/>
      <c r="P203" s="1005"/>
      <c r="Q203" s="1005"/>
      <c r="R203" s="1005"/>
      <c r="S203" s="1005"/>
      <c r="T203" s="1005"/>
      <c r="U203" s="1005"/>
      <c r="V203" s="1005"/>
      <c r="W203" s="1005"/>
      <c r="X203" s="1005"/>
      <c r="Y203" s="1005"/>
      <c r="Z203" s="1005"/>
      <c r="AA203" s="1005"/>
      <c r="AB203" s="1005"/>
    </row>
    <row r="204" spans="1:28" s="105" customFormat="1" ht="15" customHeight="1" x14ac:dyDescent="0.2">
      <c r="B204" s="826"/>
      <c r="C204" s="826"/>
      <c r="D204" s="826"/>
      <c r="E204" s="826"/>
      <c r="F204" s="826"/>
      <c r="G204" s="826"/>
      <c r="H204" s="826"/>
      <c r="I204" s="826"/>
      <c r="J204" s="826"/>
      <c r="K204" s="1005" t="s">
        <v>232</v>
      </c>
      <c r="L204" s="1005"/>
      <c r="M204" s="826" t="s">
        <v>111</v>
      </c>
      <c r="N204" s="826"/>
      <c r="O204" s="826"/>
      <c r="P204" s="826"/>
      <c r="Q204" s="826"/>
      <c r="R204" s="826"/>
      <c r="S204" s="826"/>
      <c r="T204" s="826"/>
      <c r="U204" s="826"/>
      <c r="V204" s="826"/>
      <c r="W204" s="826"/>
      <c r="X204" s="826" t="s">
        <v>112</v>
      </c>
      <c r="Y204" s="826"/>
      <c r="Z204" s="826"/>
      <c r="AA204" s="826"/>
      <c r="AB204" s="826"/>
    </row>
    <row r="205" spans="1:28" s="105" customFormat="1" ht="15" customHeight="1" x14ac:dyDescent="0.2">
      <c r="B205" s="873"/>
      <c r="C205" s="873"/>
      <c r="D205" s="873"/>
      <c r="E205" s="873"/>
      <c r="F205" s="873"/>
      <c r="G205" s="874"/>
      <c r="H205" s="874"/>
      <c r="I205" s="874"/>
      <c r="J205" s="874"/>
      <c r="K205" s="875"/>
      <c r="L205" s="875"/>
      <c r="M205" s="873"/>
      <c r="N205" s="873"/>
      <c r="O205" s="873"/>
      <c r="P205" s="873"/>
      <c r="Q205" s="873"/>
      <c r="R205" s="873"/>
      <c r="S205" s="873"/>
      <c r="T205" s="873"/>
      <c r="U205" s="873"/>
      <c r="V205" s="873"/>
      <c r="W205" s="873"/>
      <c r="X205" s="873"/>
      <c r="Y205" s="873"/>
      <c r="Z205" s="873"/>
      <c r="AA205" s="873"/>
      <c r="AB205" s="873"/>
    </row>
    <row r="206" spans="1:28" s="105" customFormat="1" ht="15" customHeight="1" x14ac:dyDescent="0.2"/>
    <row r="207" spans="1:28" customFormat="1" ht="21" customHeight="1" x14ac:dyDescent="0.2">
      <c r="A207" s="107"/>
      <c r="B207" s="49" t="s">
        <v>686</v>
      </c>
      <c r="C207" s="6"/>
      <c r="D207" s="6"/>
      <c r="E207" s="6"/>
      <c r="F207" s="6"/>
      <c r="G207" s="6"/>
      <c r="H207" s="6"/>
      <c r="I207" s="6"/>
      <c r="J207" s="6"/>
      <c r="K207" s="6"/>
      <c r="L207" s="6"/>
      <c r="M207" s="6"/>
      <c r="N207" s="6"/>
      <c r="O207" s="6"/>
      <c r="P207" s="6"/>
      <c r="Q207" s="6"/>
      <c r="R207" s="6"/>
      <c r="S207" s="6"/>
      <c r="T207" s="6"/>
      <c r="U207" s="232"/>
      <c r="V207" s="232"/>
      <c r="W207" s="232"/>
      <c r="X207" s="232"/>
      <c r="Y207" s="232"/>
      <c r="Z207" s="232"/>
      <c r="AA207" s="232"/>
      <c r="AB207" s="107"/>
    </row>
    <row r="208" spans="1:28" customFormat="1" ht="15" customHeight="1" x14ac:dyDescent="0.2">
      <c r="A208" s="107"/>
      <c r="B208" s="401" t="s">
        <v>393</v>
      </c>
      <c r="C208" s="454"/>
      <c r="D208" s="454"/>
      <c r="E208" s="454"/>
      <c r="F208" s="454"/>
      <c r="G208" s="454"/>
      <c r="H208" s="455"/>
      <c r="I208" s="1034" t="s">
        <v>535</v>
      </c>
      <c r="J208" s="1035"/>
      <c r="K208" s="1035"/>
      <c r="L208" s="1030"/>
      <c r="M208" s="1030"/>
      <c r="N208" s="1031"/>
      <c r="O208" s="1034" t="s">
        <v>536</v>
      </c>
      <c r="P208" s="1035"/>
      <c r="Q208" s="1035"/>
      <c r="R208" s="1030"/>
      <c r="S208" s="1030"/>
      <c r="T208" s="1031"/>
      <c r="U208" s="232"/>
      <c r="V208" s="107"/>
      <c r="W208" s="107"/>
      <c r="X208" s="107"/>
      <c r="Y208" s="107"/>
      <c r="Z208" s="107"/>
      <c r="AA208" s="107"/>
      <c r="AB208" s="107"/>
    </row>
    <row r="209" spans="1:36" customFormat="1" ht="15" customHeight="1" x14ac:dyDescent="0.2">
      <c r="A209" s="107"/>
      <c r="B209" s="456"/>
      <c r="C209" s="457"/>
      <c r="D209" s="457"/>
      <c r="E209" s="457"/>
      <c r="F209" s="457"/>
      <c r="G209" s="457"/>
      <c r="H209" s="458"/>
      <c r="I209" s="1036"/>
      <c r="J209" s="1037"/>
      <c r="K209" s="1038"/>
      <c r="L209" s="1032" t="s">
        <v>470</v>
      </c>
      <c r="M209" s="1032"/>
      <c r="N209" s="1033"/>
      <c r="O209" s="1036"/>
      <c r="P209" s="1037"/>
      <c r="Q209" s="1038"/>
      <c r="R209" s="1032" t="s">
        <v>470</v>
      </c>
      <c r="S209" s="1032"/>
      <c r="T209" s="1033"/>
      <c r="U209" s="232"/>
      <c r="V209" s="107"/>
      <c r="W209" s="107"/>
      <c r="X209" s="107"/>
      <c r="Y209" s="107"/>
      <c r="Z209" s="107"/>
      <c r="AA209" s="107"/>
      <c r="AB209" s="107"/>
    </row>
    <row r="210" spans="1:36" customFormat="1" ht="15" customHeight="1" x14ac:dyDescent="0.2">
      <c r="A210" s="107"/>
      <c r="B210" s="456"/>
      <c r="C210" s="457"/>
      <c r="D210" s="457"/>
      <c r="E210" s="457"/>
      <c r="F210" s="457"/>
      <c r="G210" s="457"/>
      <c r="H210" s="458"/>
      <c r="I210" s="1009"/>
      <c r="J210" s="1009"/>
      <c r="K210" s="1009"/>
      <c r="L210" s="375"/>
      <c r="M210" s="375"/>
      <c r="N210" s="375"/>
      <c r="O210" s="1009"/>
      <c r="P210" s="1009"/>
      <c r="Q210" s="1009"/>
      <c r="R210" s="375"/>
      <c r="S210" s="375"/>
      <c r="T210" s="375"/>
      <c r="U210" s="232"/>
      <c r="V210" s="107"/>
      <c r="W210" s="107"/>
      <c r="X210" s="107"/>
      <c r="Y210" s="107"/>
      <c r="Z210" s="107"/>
      <c r="AA210" s="107"/>
      <c r="AB210" s="107"/>
    </row>
    <row r="211" spans="1:36" customFormat="1" ht="15" customHeight="1" x14ac:dyDescent="0.2">
      <c r="A211" s="107"/>
      <c r="B211" s="456"/>
      <c r="C211" s="457"/>
      <c r="D211" s="457"/>
      <c r="E211" s="457"/>
      <c r="F211" s="457"/>
      <c r="G211" s="457"/>
      <c r="H211" s="458"/>
      <c r="I211" s="1034" t="s">
        <v>628</v>
      </c>
      <c r="J211" s="1035"/>
      <c r="K211" s="1035"/>
      <c r="L211" s="1030"/>
      <c r="M211" s="1030"/>
      <c r="N211" s="1031"/>
      <c r="O211" s="1034" t="s">
        <v>395</v>
      </c>
      <c r="P211" s="1035"/>
      <c r="Q211" s="1035"/>
      <c r="R211" s="1030"/>
      <c r="S211" s="1030"/>
      <c r="T211" s="1031"/>
      <c r="U211" s="232"/>
      <c r="V211" s="107"/>
      <c r="W211" s="107"/>
      <c r="X211" s="107"/>
      <c r="Y211" s="107"/>
      <c r="Z211" s="107"/>
      <c r="AA211" s="107"/>
      <c r="AB211" s="107"/>
    </row>
    <row r="212" spans="1:36" customFormat="1" ht="15" customHeight="1" x14ac:dyDescent="0.2">
      <c r="A212" s="107"/>
      <c r="B212" s="456"/>
      <c r="C212" s="457"/>
      <c r="D212" s="457"/>
      <c r="E212" s="457"/>
      <c r="F212" s="457"/>
      <c r="G212" s="457"/>
      <c r="H212" s="458"/>
      <c r="I212" s="1036"/>
      <c r="J212" s="1037"/>
      <c r="K212" s="1038"/>
      <c r="L212" s="1032" t="s">
        <v>470</v>
      </c>
      <c r="M212" s="1032"/>
      <c r="N212" s="1033"/>
      <c r="O212" s="1036"/>
      <c r="P212" s="1037"/>
      <c r="Q212" s="1038"/>
      <c r="R212" s="1032" t="s">
        <v>470</v>
      </c>
      <c r="S212" s="1032"/>
      <c r="T212" s="1033"/>
      <c r="U212" s="232"/>
      <c r="V212" s="107"/>
      <c r="W212" s="107"/>
      <c r="X212" s="107"/>
      <c r="Y212" s="107"/>
      <c r="Z212" s="107"/>
      <c r="AA212" s="107"/>
      <c r="AB212" s="107"/>
    </row>
    <row r="213" spans="1:36" customFormat="1" ht="15" customHeight="1" x14ac:dyDescent="0.2">
      <c r="A213" s="107"/>
      <c r="B213" s="456"/>
      <c r="C213" s="457"/>
      <c r="D213" s="457"/>
      <c r="E213" s="457"/>
      <c r="F213" s="457"/>
      <c r="G213" s="457"/>
      <c r="H213" s="458"/>
      <c r="I213" s="1009"/>
      <c r="J213" s="1009"/>
      <c r="K213" s="1009"/>
      <c r="L213" s="375"/>
      <c r="M213" s="375"/>
      <c r="N213" s="375"/>
      <c r="O213" s="1008">
        <f>IFERROR(AVERAGE(I210,O210,I213*12/9),"")</f>
        <v>0</v>
      </c>
      <c r="P213" s="1008"/>
      <c r="Q213" s="1008"/>
      <c r="R213" s="1008">
        <f>IFERROR(AVERAGE(L210,R210,L213*12/9),"")</f>
        <v>0</v>
      </c>
      <c r="S213" s="1008"/>
      <c r="T213" s="1008"/>
      <c r="U213" s="232"/>
      <c r="V213" s="107"/>
      <c r="W213" s="107"/>
      <c r="X213" s="107"/>
      <c r="Y213" s="107"/>
      <c r="Z213" s="107"/>
      <c r="AA213" s="107"/>
      <c r="AB213" s="107"/>
    </row>
    <row r="214" spans="1:36" s="105" customFormat="1" ht="15" customHeight="1" x14ac:dyDescent="0.2">
      <c r="B214" s="1147" t="s">
        <v>108</v>
      </c>
      <c r="C214" s="1148"/>
      <c r="D214" s="1148"/>
      <c r="E214" s="1148"/>
      <c r="F214" s="1148"/>
      <c r="G214" s="1148"/>
      <c r="H214" s="1148"/>
      <c r="I214" s="1148"/>
      <c r="J214" s="1148"/>
      <c r="K214" s="1148"/>
      <c r="L214" s="1148"/>
      <c r="M214" s="1148"/>
      <c r="N214" s="1148"/>
      <c r="O214" s="1148"/>
      <c r="P214" s="1148"/>
      <c r="Q214" s="1148"/>
      <c r="R214" s="1148"/>
      <c r="S214" s="1148"/>
      <c r="T214" s="1148"/>
      <c r="U214" s="1148"/>
      <c r="V214" s="1148"/>
      <c r="W214" s="1148"/>
      <c r="X214" s="1148"/>
      <c r="Y214" s="1148"/>
      <c r="Z214" s="1148"/>
      <c r="AA214" s="1148"/>
      <c r="AB214" s="1149"/>
    </row>
    <row r="215" spans="1:36" customFormat="1" ht="15" customHeight="1" x14ac:dyDescent="0.2">
      <c r="A215" s="107"/>
      <c r="B215" s="872" t="s">
        <v>394</v>
      </c>
      <c r="C215" s="872"/>
      <c r="D215" s="872"/>
      <c r="E215" s="872"/>
      <c r="F215" s="872"/>
      <c r="G215" s="872"/>
      <c r="H215" s="872"/>
      <c r="I215" s="872"/>
      <c r="J215" s="872"/>
      <c r="K215" s="872"/>
      <c r="L215" s="872"/>
      <c r="M215" s="872"/>
      <c r="N215" s="872"/>
      <c r="O215" s="872"/>
      <c r="P215" s="872"/>
      <c r="Q215" s="1001"/>
      <c r="R215" s="1003" t="s">
        <v>462</v>
      </c>
      <c r="S215" s="1003"/>
      <c r="T215" s="1003"/>
      <c r="U215" s="1003"/>
      <c r="V215" s="1004" t="s">
        <v>440</v>
      </c>
      <c r="W215" s="872"/>
      <c r="X215" s="872"/>
      <c r="Y215" s="872" t="s">
        <v>429</v>
      </c>
      <c r="Z215" s="872"/>
      <c r="AA215" s="872"/>
      <c r="AB215" s="872"/>
      <c r="AC215" s="7"/>
      <c r="AD215" s="7"/>
      <c r="AE215" s="7"/>
      <c r="AF215" s="7"/>
      <c r="AG215" s="7"/>
      <c r="AH215" s="7"/>
      <c r="AI215" s="7"/>
      <c r="AJ215" s="7"/>
    </row>
    <row r="216" spans="1:36" customFormat="1" ht="15" customHeight="1" x14ac:dyDescent="0.2">
      <c r="A216" s="107"/>
      <c r="B216" s="998"/>
      <c r="C216" s="998"/>
      <c r="D216" s="998"/>
      <c r="E216" s="998"/>
      <c r="F216" s="998"/>
      <c r="G216" s="998"/>
      <c r="H216" s="998"/>
      <c r="I216" s="998"/>
      <c r="J216" s="998"/>
      <c r="K216" s="998"/>
      <c r="L216" s="998"/>
      <c r="M216" s="998"/>
      <c r="N216" s="998"/>
      <c r="O216" s="998"/>
      <c r="P216" s="998"/>
      <c r="Q216" s="999"/>
      <c r="R216" s="1002"/>
      <c r="S216" s="1002"/>
      <c r="T216" s="1002"/>
      <c r="U216" s="1002"/>
      <c r="V216" s="1000"/>
      <c r="W216" s="871"/>
      <c r="X216" s="871"/>
      <c r="Y216" s="871"/>
      <c r="Z216" s="871"/>
      <c r="AA216" s="871"/>
      <c r="AB216" s="871"/>
      <c r="AC216" s="6"/>
      <c r="AD216" s="6"/>
      <c r="AE216" s="6"/>
      <c r="AF216" s="6"/>
      <c r="AG216" s="6"/>
      <c r="AH216" s="6"/>
      <c r="AI216" s="6"/>
      <c r="AJ216" s="6"/>
    </row>
    <row r="217" spans="1:36" customFormat="1" ht="15" customHeight="1" x14ac:dyDescent="0.2">
      <c r="A217" s="107"/>
      <c r="B217" s="998"/>
      <c r="C217" s="998"/>
      <c r="D217" s="998"/>
      <c r="E217" s="998"/>
      <c r="F217" s="998"/>
      <c r="G217" s="998"/>
      <c r="H217" s="998"/>
      <c r="I217" s="998"/>
      <c r="J217" s="998"/>
      <c r="K217" s="998"/>
      <c r="L217" s="998"/>
      <c r="M217" s="998"/>
      <c r="N217" s="998"/>
      <c r="O217" s="998"/>
      <c r="P217" s="998"/>
      <c r="Q217" s="999"/>
      <c r="R217" s="1002"/>
      <c r="S217" s="1002"/>
      <c r="T217" s="1002"/>
      <c r="U217" s="1002"/>
      <c r="V217" s="1000"/>
      <c r="W217" s="871"/>
      <c r="X217" s="871"/>
      <c r="Y217" s="871"/>
      <c r="Z217" s="871"/>
      <c r="AA217" s="871"/>
      <c r="AB217" s="871"/>
      <c r="AC217" s="6"/>
      <c r="AD217" s="6"/>
      <c r="AE217" s="6"/>
      <c r="AF217" s="6"/>
      <c r="AG217" s="6"/>
      <c r="AH217" s="6"/>
      <c r="AI217" s="6"/>
      <c r="AJ217" s="6"/>
    </row>
    <row r="218" spans="1:36" customFormat="1" ht="15" customHeight="1" x14ac:dyDescent="0.2">
      <c r="A218" s="107"/>
      <c r="B218" s="998"/>
      <c r="C218" s="998"/>
      <c r="D218" s="998"/>
      <c r="E218" s="998"/>
      <c r="F218" s="998"/>
      <c r="G218" s="998"/>
      <c r="H218" s="998"/>
      <c r="I218" s="998"/>
      <c r="J218" s="998"/>
      <c r="K218" s="998"/>
      <c r="L218" s="998"/>
      <c r="M218" s="998"/>
      <c r="N218" s="998"/>
      <c r="O218" s="998"/>
      <c r="P218" s="998"/>
      <c r="Q218" s="999"/>
      <c r="R218" s="1002"/>
      <c r="S218" s="1002"/>
      <c r="T218" s="1002"/>
      <c r="U218" s="1002"/>
      <c r="V218" s="1000"/>
      <c r="W218" s="871"/>
      <c r="X218" s="871"/>
      <c r="Y218" s="871"/>
      <c r="Z218" s="871"/>
      <c r="AA218" s="871"/>
      <c r="AB218" s="871"/>
      <c r="AC218" s="6"/>
      <c r="AD218" s="6"/>
      <c r="AE218" s="6"/>
      <c r="AF218" s="6"/>
      <c r="AG218" s="6"/>
      <c r="AH218" s="6"/>
      <c r="AI218" s="6"/>
      <c r="AJ218" s="6"/>
    </row>
    <row r="219" spans="1:36" customFormat="1" ht="15" customHeight="1" x14ac:dyDescent="0.2">
      <c r="A219" s="107"/>
      <c r="B219" s="998"/>
      <c r="C219" s="998"/>
      <c r="D219" s="998"/>
      <c r="E219" s="998"/>
      <c r="F219" s="998"/>
      <c r="G219" s="998"/>
      <c r="H219" s="998"/>
      <c r="I219" s="998"/>
      <c r="J219" s="998"/>
      <c r="K219" s="998"/>
      <c r="L219" s="998"/>
      <c r="M219" s="998"/>
      <c r="N219" s="998"/>
      <c r="O219" s="998"/>
      <c r="P219" s="998"/>
      <c r="Q219" s="999"/>
      <c r="R219" s="1002"/>
      <c r="S219" s="1002"/>
      <c r="T219" s="1002"/>
      <c r="U219" s="1002"/>
      <c r="V219" s="1000"/>
      <c r="W219" s="871"/>
      <c r="X219" s="871"/>
      <c r="Y219" s="871"/>
      <c r="Z219" s="871"/>
      <c r="AA219" s="871"/>
      <c r="AB219" s="871"/>
      <c r="AC219" s="6"/>
      <c r="AD219" s="6"/>
      <c r="AE219" s="6"/>
      <c r="AF219" s="6"/>
      <c r="AG219" s="6"/>
      <c r="AH219" s="6"/>
      <c r="AI219" s="6"/>
      <c r="AJ219" s="6"/>
    </row>
    <row r="220" spans="1:36" customFormat="1" ht="15" customHeight="1" x14ac:dyDescent="0.2">
      <c r="A220" s="107"/>
      <c r="B220" s="998"/>
      <c r="C220" s="998"/>
      <c r="D220" s="998"/>
      <c r="E220" s="998"/>
      <c r="F220" s="998"/>
      <c r="G220" s="998"/>
      <c r="H220" s="998"/>
      <c r="I220" s="998"/>
      <c r="J220" s="998"/>
      <c r="K220" s="998"/>
      <c r="L220" s="998"/>
      <c r="M220" s="998"/>
      <c r="N220" s="998"/>
      <c r="O220" s="998"/>
      <c r="P220" s="998"/>
      <c r="Q220" s="999"/>
      <c r="R220" s="1002"/>
      <c r="S220" s="1002"/>
      <c r="T220" s="1002"/>
      <c r="U220" s="1002"/>
      <c r="V220" s="1000"/>
      <c r="W220" s="871"/>
      <c r="X220" s="871"/>
      <c r="Y220" s="871"/>
      <c r="Z220" s="871"/>
      <c r="AA220" s="871"/>
      <c r="AB220" s="871"/>
      <c r="AC220" s="6"/>
      <c r="AD220" s="6"/>
      <c r="AE220" s="6"/>
      <c r="AF220" s="6"/>
      <c r="AG220" s="6"/>
      <c r="AH220" s="6"/>
      <c r="AI220" s="6"/>
      <c r="AJ220" s="6"/>
    </row>
    <row r="221" spans="1:36" customFormat="1" ht="15" customHeight="1" x14ac:dyDescent="0.2">
      <c r="A221" s="107"/>
      <c r="B221" s="232"/>
      <c r="C221" s="232"/>
      <c r="D221" s="232"/>
      <c r="E221" s="232"/>
      <c r="F221" s="232"/>
      <c r="G221" s="232"/>
      <c r="H221" s="232"/>
      <c r="I221" s="232"/>
      <c r="J221" s="232"/>
      <c r="K221" s="232"/>
      <c r="L221" s="232"/>
      <c r="M221" s="232"/>
      <c r="N221" s="232"/>
      <c r="O221" s="232"/>
      <c r="P221" s="232"/>
      <c r="Q221" s="232"/>
      <c r="R221" s="232"/>
      <c r="S221" s="232"/>
      <c r="T221" s="232"/>
      <c r="U221" s="232"/>
      <c r="V221" s="232"/>
      <c r="W221" s="232"/>
      <c r="X221" s="232"/>
      <c r="Y221" s="232"/>
      <c r="Z221" s="232"/>
      <c r="AA221" s="232"/>
      <c r="AB221" s="107"/>
    </row>
    <row r="222" spans="1:36" s="105" customFormat="1" ht="15" customHeight="1" x14ac:dyDescent="0.2">
      <c r="B222" s="19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row>
    <row r="223" spans="1:36" s="2" customFormat="1" ht="75" customHeight="1" x14ac:dyDescent="0.2">
      <c r="A223" s="105"/>
      <c r="B223" s="863" t="s">
        <v>692</v>
      </c>
      <c r="C223" s="863"/>
      <c r="D223" s="863"/>
      <c r="E223" s="863"/>
      <c r="F223" s="863"/>
      <c r="G223" s="863"/>
      <c r="H223" s="863"/>
      <c r="I223" s="863"/>
      <c r="J223" s="863"/>
      <c r="K223" s="863"/>
      <c r="L223" s="863"/>
      <c r="M223" s="863"/>
      <c r="N223" s="863"/>
      <c r="O223" s="863"/>
      <c r="P223" s="863"/>
      <c r="Q223" s="863"/>
      <c r="R223" s="863"/>
      <c r="S223" s="863"/>
      <c r="T223" s="863"/>
      <c r="U223" s="863"/>
      <c r="V223" s="863"/>
      <c r="W223" s="863"/>
      <c r="X223" s="863"/>
      <c r="Y223" s="863"/>
      <c r="Z223" s="863"/>
      <c r="AA223" s="863"/>
      <c r="AB223" s="863"/>
    </row>
    <row r="224" spans="1:36" s="2" customFormat="1" ht="15" customHeight="1" x14ac:dyDescent="0.2">
      <c r="A224" s="105"/>
      <c r="B224" s="870" t="s">
        <v>95</v>
      </c>
      <c r="C224" s="870"/>
      <c r="D224" s="870"/>
      <c r="E224" s="870"/>
      <c r="F224" s="870" t="s">
        <v>508</v>
      </c>
      <c r="G224" s="870"/>
      <c r="H224" s="870"/>
      <c r="I224" s="870" t="s">
        <v>509</v>
      </c>
      <c r="J224" s="870"/>
      <c r="K224" s="870"/>
      <c r="L224" s="870" t="s">
        <v>510</v>
      </c>
      <c r="M224" s="870"/>
      <c r="N224" s="870"/>
      <c r="O224" s="870" t="s">
        <v>511</v>
      </c>
      <c r="P224" s="870"/>
      <c r="Q224" s="870"/>
      <c r="R224" s="865" t="s">
        <v>512</v>
      </c>
      <c r="S224" s="865"/>
      <c r="T224" s="865"/>
      <c r="U224" s="865"/>
      <c r="V224" s="865"/>
      <c r="W224" s="865" t="s">
        <v>513</v>
      </c>
      <c r="X224" s="865"/>
      <c r="Y224" s="865"/>
      <c r="Z224" s="865"/>
      <c r="AA224" s="865"/>
      <c r="AB224" s="865"/>
    </row>
    <row r="225" spans="1:28" s="2" customFormat="1" ht="60" customHeight="1" x14ac:dyDescent="0.2">
      <c r="A225" s="105"/>
      <c r="B225" s="819" t="s">
        <v>514</v>
      </c>
      <c r="C225" s="819"/>
      <c r="D225" s="819"/>
      <c r="E225" s="819"/>
      <c r="F225" s="866">
        <v>20000</v>
      </c>
      <c r="G225" s="867"/>
      <c r="H225" s="867"/>
      <c r="I225" s="866">
        <v>1000</v>
      </c>
      <c r="J225" s="867"/>
      <c r="K225" s="867"/>
      <c r="L225" s="868">
        <v>5</v>
      </c>
      <c r="M225" s="868"/>
      <c r="N225" s="868"/>
      <c r="O225" s="869" t="s">
        <v>607</v>
      </c>
      <c r="P225" s="869"/>
      <c r="Q225" s="869"/>
      <c r="R225" s="662" t="s">
        <v>515</v>
      </c>
      <c r="S225" s="662"/>
      <c r="T225" s="662"/>
      <c r="U225" s="662"/>
      <c r="V225" s="662"/>
      <c r="W225" s="819" t="s">
        <v>608</v>
      </c>
      <c r="X225" s="819"/>
      <c r="Y225" s="819"/>
      <c r="Z225" s="819"/>
      <c r="AA225" s="819"/>
      <c r="AB225" s="819"/>
    </row>
    <row r="226" spans="1:28" s="2" customFormat="1" ht="15" customHeight="1" x14ac:dyDescent="0.2">
      <c r="A226" s="105"/>
      <c r="B226" s="819"/>
      <c r="C226" s="819"/>
      <c r="D226" s="819"/>
      <c r="E226" s="819"/>
      <c r="F226" s="864"/>
      <c r="G226" s="864"/>
      <c r="H226" s="864"/>
      <c r="I226" s="864"/>
      <c r="J226" s="864"/>
      <c r="K226" s="864"/>
      <c r="L226" s="864"/>
      <c r="M226" s="864"/>
      <c r="N226" s="864"/>
      <c r="O226" s="864"/>
      <c r="P226" s="864"/>
      <c r="Q226" s="864"/>
      <c r="R226" s="662"/>
      <c r="S226" s="662"/>
      <c r="T226" s="662"/>
      <c r="U226" s="662"/>
      <c r="V226" s="662"/>
      <c r="W226" s="819"/>
      <c r="X226" s="819"/>
      <c r="Y226" s="819"/>
      <c r="Z226" s="819"/>
      <c r="AA226" s="819"/>
      <c r="AB226" s="819"/>
    </row>
    <row r="227" spans="1:28" s="2" customFormat="1" ht="15" customHeight="1" x14ac:dyDescent="0.2">
      <c r="A227" s="105"/>
      <c r="B227" s="819"/>
      <c r="C227" s="819"/>
      <c r="D227" s="819"/>
      <c r="E227" s="819"/>
      <c r="F227" s="864"/>
      <c r="G227" s="864"/>
      <c r="H227" s="864"/>
      <c r="I227" s="864"/>
      <c r="J227" s="864"/>
      <c r="K227" s="864"/>
      <c r="L227" s="864"/>
      <c r="M227" s="864"/>
      <c r="N227" s="864"/>
      <c r="O227" s="864"/>
      <c r="P227" s="864"/>
      <c r="Q227" s="864"/>
      <c r="R227" s="662"/>
      <c r="S227" s="662"/>
      <c r="T227" s="662"/>
      <c r="U227" s="662"/>
      <c r="V227" s="662"/>
      <c r="W227" s="819"/>
      <c r="X227" s="819"/>
      <c r="Y227" s="819"/>
      <c r="Z227" s="819"/>
      <c r="AA227" s="819"/>
      <c r="AB227" s="819"/>
    </row>
    <row r="228" spans="1:28" s="2" customFormat="1" ht="9" customHeight="1" x14ac:dyDescent="0.2">
      <c r="A228" s="105"/>
      <c r="B228" s="238"/>
      <c r="C228" s="238"/>
      <c r="D228" s="238"/>
      <c r="E228" s="238"/>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116"/>
    </row>
    <row r="229" spans="1:28" s="2" customFormat="1" ht="38.4" customHeight="1" x14ac:dyDescent="0.2">
      <c r="A229" s="105"/>
      <c r="B229" s="861" t="s">
        <v>687</v>
      </c>
      <c r="C229" s="861"/>
      <c r="D229" s="861"/>
      <c r="E229" s="861"/>
      <c r="F229" s="861"/>
      <c r="G229" s="861"/>
      <c r="H229" s="861"/>
      <c r="I229" s="861"/>
      <c r="J229" s="861"/>
      <c r="K229" s="861"/>
      <c r="L229" s="861"/>
      <c r="M229" s="861"/>
      <c r="N229" s="861"/>
      <c r="O229" s="861"/>
      <c r="P229" s="861"/>
      <c r="Q229" s="861"/>
      <c r="R229" s="861"/>
      <c r="S229" s="861"/>
      <c r="T229" s="861"/>
      <c r="U229" s="861"/>
      <c r="V229" s="861"/>
      <c r="W229" s="861"/>
      <c r="X229" s="861"/>
      <c r="Y229" s="861"/>
      <c r="Z229" s="861"/>
      <c r="AA229" s="861"/>
      <c r="AB229" s="861"/>
    </row>
    <row r="230" spans="1:28" s="2" customFormat="1" ht="51" customHeight="1" x14ac:dyDescent="0.2">
      <c r="A230" s="105"/>
      <c r="B230" s="862"/>
      <c r="C230" s="862"/>
      <c r="D230" s="862"/>
      <c r="E230" s="862"/>
      <c r="F230" s="862"/>
      <c r="G230" s="862"/>
      <c r="H230" s="862"/>
      <c r="I230" s="862"/>
      <c r="J230" s="862"/>
      <c r="K230" s="862"/>
      <c r="L230" s="862"/>
      <c r="M230" s="862"/>
      <c r="N230" s="862"/>
      <c r="O230" s="862"/>
      <c r="P230" s="862"/>
      <c r="Q230" s="862"/>
      <c r="R230" s="862"/>
      <c r="S230" s="862"/>
      <c r="T230" s="862"/>
      <c r="U230" s="862"/>
      <c r="V230" s="862"/>
      <c r="W230" s="862"/>
      <c r="X230" s="862"/>
      <c r="Y230" s="862"/>
      <c r="Z230" s="862"/>
      <c r="AA230" s="862"/>
      <c r="AB230" s="862"/>
    </row>
    <row r="231" spans="1:28" s="2" customFormat="1" ht="9" customHeight="1" x14ac:dyDescent="0.2">
      <c r="A231" s="105"/>
      <c r="B231" s="236"/>
      <c r="C231" s="236"/>
      <c r="D231" s="236"/>
      <c r="E231" s="236"/>
      <c r="F231" s="236"/>
      <c r="G231" s="236"/>
      <c r="H231" s="236"/>
      <c r="I231" s="237"/>
      <c r="J231" s="237"/>
      <c r="K231" s="237"/>
      <c r="L231" s="237"/>
      <c r="M231" s="236"/>
      <c r="N231" s="236"/>
      <c r="O231" s="236"/>
      <c r="P231" s="236"/>
      <c r="Q231" s="236"/>
      <c r="R231" s="236"/>
      <c r="S231" s="236"/>
      <c r="T231" s="236"/>
      <c r="U231" s="236"/>
      <c r="V231" s="236"/>
      <c r="W231" s="236"/>
      <c r="X231" s="236"/>
      <c r="Y231" s="236"/>
      <c r="Z231" s="236"/>
      <c r="AA231" s="236"/>
      <c r="AB231" s="116"/>
    </row>
    <row r="232" spans="1:28" s="207" customFormat="1" ht="38.4" customHeight="1" x14ac:dyDescent="0.2">
      <c r="A232" s="233"/>
      <c r="B232" s="863" t="s">
        <v>688</v>
      </c>
      <c r="C232" s="863"/>
      <c r="D232" s="863"/>
      <c r="E232" s="863"/>
      <c r="F232" s="863"/>
      <c r="G232" s="863"/>
      <c r="H232" s="863"/>
      <c r="I232" s="863"/>
      <c r="J232" s="863"/>
      <c r="K232" s="863"/>
      <c r="L232" s="863"/>
      <c r="M232" s="863"/>
      <c r="N232" s="863"/>
      <c r="O232" s="863"/>
      <c r="P232" s="863"/>
      <c r="Q232" s="863"/>
      <c r="R232" s="863"/>
      <c r="S232" s="863"/>
      <c r="T232" s="863"/>
      <c r="U232" s="863"/>
      <c r="V232" s="863"/>
      <c r="W232" s="863"/>
      <c r="X232" s="863"/>
      <c r="Y232" s="863"/>
      <c r="Z232" s="863"/>
      <c r="AA232" s="863"/>
      <c r="AB232" s="863"/>
    </row>
    <row r="233" spans="1:28" s="207" customFormat="1" ht="15" customHeight="1" x14ac:dyDescent="0.2">
      <c r="A233" s="233"/>
      <c r="B233" s="836" t="s">
        <v>516</v>
      </c>
      <c r="C233" s="836"/>
      <c r="D233" s="836"/>
      <c r="E233" s="836"/>
      <c r="F233" s="836" t="s">
        <v>111</v>
      </c>
      <c r="G233" s="836"/>
      <c r="H233" s="836"/>
      <c r="I233" s="836"/>
      <c r="J233" s="836"/>
      <c r="K233" s="836"/>
      <c r="L233" s="836"/>
      <c r="M233" s="836"/>
      <c r="N233" s="836"/>
      <c r="O233" s="836"/>
      <c r="P233" s="836"/>
      <c r="Q233" s="836"/>
      <c r="R233" s="836"/>
      <c r="S233" s="836"/>
      <c r="T233" s="836" t="s">
        <v>112</v>
      </c>
      <c r="U233" s="836"/>
      <c r="V233" s="836"/>
      <c r="W233" s="836"/>
      <c r="X233" s="836"/>
      <c r="Y233" s="836" t="s">
        <v>517</v>
      </c>
      <c r="Z233" s="836"/>
      <c r="AA233" s="836"/>
      <c r="AB233" s="836"/>
    </row>
    <row r="234" spans="1:28" s="207" customFormat="1" ht="15" customHeight="1" x14ac:dyDescent="0.2">
      <c r="A234" s="233"/>
      <c r="B234" s="845"/>
      <c r="C234" s="845"/>
      <c r="D234" s="845"/>
      <c r="E234" s="845"/>
      <c r="F234" s="845"/>
      <c r="G234" s="845"/>
      <c r="H234" s="845"/>
      <c r="I234" s="845"/>
      <c r="J234" s="845"/>
      <c r="K234" s="845"/>
      <c r="L234" s="845"/>
      <c r="M234" s="845"/>
      <c r="N234" s="845"/>
      <c r="O234" s="845"/>
      <c r="P234" s="845"/>
      <c r="Q234" s="845"/>
      <c r="R234" s="845"/>
      <c r="S234" s="845"/>
      <c r="T234" s="845"/>
      <c r="U234" s="845"/>
      <c r="V234" s="845"/>
      <c r="W234" s="845"/>
      <c r="X234" s="845"/>
      <c r="Y234" s="824"/>
      <c r="Z234" s="824"/>
      <c r="AA234" s="824"/>
      <c r="AB234" s="824"/>
    </row>
    <row r="235" spans="1:28" s="207" customFormat="1" ht="15" customHeight="1" x14ac:dyDescent="0.2">
      <c r="A235" s="233"/>
      <c r="B235" s="845"/>
      <c r="C235" s="845"/>
      <c r="D235" s="845"/>
      <c r="E235" s="845"/>
      <c r="F235" s="845"/>
      <c r="G235" s="845"/>
      <c r="H235" s="845"/>
      <c r="I235" s="845"/>
      <c r="J235" s="845"/>
      <c r="K235" s="845"/>
      <c r="L235" s="845"/>
      <c r="M235" s="845"/>
      <c r="N235" s="845"/>
      <c r="O235" s="845"/>
      <c r="P235" s="845"/>
      <c r="Q235" s="845"/>
      <c r="R235" s="845"/>
      <c r="S235" s="845"/>
      <c r="T235" s="845"/>
      <c r="U235" s="845"/>
      <c r="V235" s="845"/>
      <c r="W235" s="845"/>
      <c r="X235" s="845"/>
      <c r="Y235" s="824"/>
      <c r="Z235" s="824"/>
      <c r="AA235" s="824"/>
      <c r="AB235" s="824"/>
    </row>
    <row r="236" spans="1:28" s="207" customFormat="1" ht="15" customHeight="1" x14ac:dyDescent="0.2">
      <c r="B236" s="845"/>
      <c r="C236" s="845"/>
      <c r="D236" s="845"/>
      <c r="E236" s="845"/>
      <c r="F236" s="845"/>
      <c r="G236" s="845"/>
      <c r="H236" s="845"/>
      <c r="I236" s="845"/>
      <c r="J236" s="845"/>
      <c r="K236" s="845"/>
      <c r="L236" s="845"/>
      <c r="M236" s="845"/>
      <c r="N236" s="845"/>
      <c r="O236" s="845"/>
      <c r="P236" s="845"/>
      <c r="Q236" s="845"/>
      <c r="R236" s="845"/>
      <c r="S236" s="845"/>
      <c r="T236" s="845"/>
      <c r="U236" s="845"/>
      <c r="V236" s="845"/>
      <c r="W236" s="845"/>
      <c r="X236" s="845"/>
      <c r="Y236" s="824"/>
      <c r="Z236" s="824"/>
      <c r="AA236" s="824"/>
      <c r="AB236" s="824"/>
    </row>
    <row r="237" spans="1:28" s="207" customFormat="1" ht="9" customHeight="1" x14ac:dyDescent="0.2">
      <c r="A237" s="233"/>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234"/>
      <c r="Z237" s="234"/>
      <c r="AA237" s="234"/>
      <c r="AB237" s="233"/>
    </row>
    <row r="238" spans="1:28" s="2" customFormat="1" ht="15" customHeight="1" x14ac:dyDescent="0.2">
      <c r="A238" s="105"/>
      <c r="B238" s="115" t="s">
        <v>566</v>
      </c>
      <c r="C238" s="115"/>
      <c r="D238" s="115"/>
      <c r="E238" s="115"/>
      <c r="F238" s="115"/>
      <c r="G238" s="115"/>
      <c r="H238" s="115"/>
      <c r="I238" s="115"/>
      <c r="J238" s="115"/>
      <c r="K238" s="115"/>
      <c r="L238" s="115"/>
      <c r="M238" s="115"/>
      <c r="N238" s="105"/>
      <c r="O238" s="235"/>
      <c r="P238" s="235"/>
      <c r="Q238" s="235"/>
      <c r="R238" s="235"/>
      <c r="S238" s="235"/>
      <c r="T238" s="235"/>
      <c r="U238" s="235"/>
      <c r="V238" s="235"/>
      <c r="W238" s="235"/>
      <c r="X238" s="235"/>
      <c r="Y238" s="235"/>
      <c r="Z238" s="105"/>
      <c r="AA238" s="105"/>
      <c r="AB238" s="105"/>
    </row>
    <row r="239" spans="1:28" s="91" customFormat="1" ht="15" customHeight="1" x14ac:dyDescent="0.2">
      <c r="B239" s="91" t="s">
        <v>567</v>
      </c>
    </row>
    <row r="240" spans="1:28" s="91" customFormat="1" ht="13.5" customHeight="1" x14ac:dyDescent="0.2">
      <c r="B240" s="1046" t="s">
        <v>226</v>
      </c>
      <c r="C240" s="1047" t="s">
        <v>397</v>
      </c>
      <c r="D240" s="1048"/>
      <c r="E240" s="1048"/>
      <c r="F240" s="1048"/>
      <c r="G240" s="1048"/>
      <c r="H240" s="1048"/>
      <c r="I240" s="1048"/>
      <c r="J240" s="1049"/>
      <c r="K240" s="1047" t="s">
        <v>398</v>
      </c>
      <c r="L240" s="1048"/>
      <c r="M240" s="1048"/>
      <c r="N240" s="1048"/>
      <c r="O240" s="1048"/>
      <c r="P240" s="1048"/>
      <c r="Q240" s="1048"/>
      <c r="R240" s="1048"/>
      <c r="S240" s="1048"/>
      <c r="T240" s="1048"/>
      <c r="U240" s="1048"/>
      <c r="V240" s="1048"/>
      <c r="W240" s="1048"/>
      <c r="X240" s="1048"/>
      <c r="Y240" s="1048"/>
      <c r="Z240" s="1048"/>
      <c r="AA240" s="1048"/>
      <c r="AB240" s="1049"/>
    </row>
    <row r="241" spans="2:29" s="91" customFormat="1" ht="15" customHeight="1" x14ac:dyDescent="0.2">
      <c r="B241" s="1046"/>
      <c r="C241" s="1026" t="s">
        <v>213</v>
      </c>
      <c r="D241" s="1044"/>
      <c r="E241" s="1044"/>
      <c r="F241" s="1044"/>
      <c r="G241" s="1044"/>
      <c r="H241" s="1044"/>
      <c r="I241" s="1044"/>
      <c r="J241" s="1027"/>
      <c r="K241" s="1050" t="s">
        <v>212</v>
      </c>
      <c r="L241" s="1051"/>
      <c r="M241" s="1051"/>
      <c r="N241" s="1051"/>
      <c r="O241" s="1052"/>
      <c r="P241" s="1047" t="s">
        <v>211</v>
      </c>
      <c r="Q241" s="1048"/>
      <c r="R241" s="1048"/>
      <c r="S241" s="1048"/>
      <c r="T241" s="1049"/>
      <c r="U241" s="1053" t="s">
        <v>53</v>
      </c>
      <c r="V241" s="1053"/>
      <c r="W241" s="1053"/>
      <c r="X241" s="1053"/>
      <c r="Y241" s="1053"/>
      <c r="Z241" s="1053"/>
      <c r="AA241" s="1053"/>
      <c r="AB241" s="1053"/>
    </row>
    <row r="242" spans="2:29" s="91" customFormat="1" ht="10.5" customHeight="1" x14ac:dyDescent="0.2">
      <c r="B242" s="1046"/>
      <c r="C242" s="1028"/>
      <c r="D242" s="1045"/>
      <c r="E242" s="1045"/>
      <c r="F242" s="1045"/>
      <c r="G242" s="1045"/>
      <c r="H242" s="1045"/>
      <c r="I242" s="1045"/>
      <c r="J242" s="1045"/>
      <c r="K242" s="1041"/>
      <c r="L242" s="1041"/>
      <c r="M242" s="1042"/>
      <c r="N242" s="1042"/>
      <c r="O242" s="1042"/>
      <c r="P242" s="1041"/>
      <c r="Q242" s="1041"/>
      <c r="R242" s="1042"/>
      <c r="S242" s="1042"/>
      <c r="T242" s="1042"/>
      <c r="U242" s="986"/>
      <c r="V242" s="986"/>
      <c r="W242" s="986"/>
      <c r="X242" s="987"/>
      <c r="Y242" s="987"/>
      <c r="Z242" s="987"/>
      <c r="AA242" s="987"/>
      <c r="AB242" s="987"/>
      <c r="AC242" s="2"/>
    </row>
    <row r="243" spans="2:29" s="91" customFormat="1" ht="39" customHeight="1" x14ac:dyDescent="0.2">
      <c r="B243" s="1046"/>
      <c r="C243" s="1026" t="s">
        <v>209</v>
      </c>
      <c r="D243" s="1027"/>
      <c r="E243" s="1026" t="s">
        <v>208</v>
      </c>
      <c r="F243" s="1027"/>
      <c r="G243" s="1026" t="s">
        <v>207</v>
      </c>
      <c r="H243" s="1027"/>
      <c r="I243" s="1026" t="s">
        <v>206</v>
      </c>
      <c r="J243" s="1044"/>
      <c r="K243" s="1024" t="s">
        <v>463</v>
      </c>
      <c r="L243" s="1024"/>
      <c r="M243" s="1043" t="s">
        <v>465</v>
      </c>
      <c r="N243" s="1043"/>
      <c r="O243" s="997" t="s">
        <v>210</v>
      </c>
      <c r="P243" s="1043" t="s">
        <v>463</v>
      </c>
      <c r="Q243" s="1043"/>
      <c r="R243" s="1043" t="s">
        <v>465</v>
      </c>
      <c r="S243" s="1043"/>
      <c r="T243" s="994" t="s">
        <v>210</v>
      </c>
      <c r="U243" s="1024" t="s">
        <v>463</v>
      </c>
      <c r="V243" s="1024"/>
      <c r="W243" s="1024"/>
      <c r="X243" s="1024" t="s">
        <v>464</v>
      </c>
      <c r="Y243" s="1024"/>
      <c r="Z243" s="1024"/>
      <c r="AA243" s="988" t="s">
        <v>210</v>
      </c>
      <c r="AB243" s="989"/>
      <c r="AC243" s="2"/>
    </row>
    <row r="244" spans="2:29" s="91" customFormat="1" ht="39" customHeight="1" x14ac:dyDescent="0.2">
      <c r="B244" s="1046"/>
      <c r="C244" s="1028"/>
      <c r="D244" s="1029"/>
      <c r="E244" s="1028"/>
      <c r="F244" s="1029"/>
      <c r="G244" s="1028"/>
      <c r="H244" s="1029"/>
      <c r="I244" s="1028"/>
      <c r="J244" s="1045"/>
      <c r="K244" s="994"/>
      <c r="L244" s="994"/>
      <c r="M244" s="997"/>
      <c r="N244" s="997"/>
      <c r="O244" s="997"/>
      <c r="P244" s="997"/>
      <c r="Q244" s="997"/>
      <c r="R244" s="997"/>
      <c r="S244" s="997"/>
      <c r="T244" s="994"/>
      <c r="U244" s="1025"/>
      <c r="V244" s="1025"/>
      <c r="W244" s="1025"/>
      <c r="X244" s="1025"/>
      <c r="Y244" s="1025"/>
      <c r="Z244" s="1025"/>
      <c r="AA244" s="990"/>
      <c r="AB244" s="991"/>
      <c r="AC244" s="2"/>
    </row>
    <row r="245" spans="2:29" s="91" customFormat="1" ht="21.75" customHeight="1" x14ac:dyDescent="0.2">
      <c r="B245" s="180" t="s">
        <v>549</v>
      </c>
      <c r="C245" s="992"/>
      <c r="D245" s="993"/>
      <c r="E245" s="992"/>
      <c r="F245" s="993"/>
      <c r="G245" s="995" t="str">
        <f>+IFERROR(ROUND((E245/C245*100),0),"")</f>
        <v/>
      </c>
      <c r="H245" s="996"/>
      <c r="I245" s="992"/>
      <c r="J245" s="993"/>
      <c r="K245" s="992"/>
      <c r="L245" s="993"/>
      <c r="M245" s="992"/>
      <c r="N245" s="993"/>
      <c r="O245" s="101"/>
      <c r="P245" s="992"/>
      <c r="Q245" s="993"/>
      <c r="R245" s="992"/>
      <c r="S245" s="993"/>
      <c r="T245" s="101"/>
      <c r="U245" s="977">
        <f>SUM(K245,P245)</f>
        <v>0</v>
      </c>
      <c r="V245" s="979"/>
      <c r="W245" s="978"/>
      <c r="X245" s="977">
        <f>SUM(M245,R245)</f>
        <v>0</v>
      </c>
      <c r="Y245" s="979"/>
      <c r="Z245" s="978"/>
      <c r="AA245" s="977">
        <f>SUM(O245,T245)</f>
        <v>0</v>
      </c>
      <c r="AB245" s="978"/>
      <c r="AC245" s="2"/>
    </row>
    <row r="246" spans="2:29" s="91" customFormat="1" ht="21.75" customHeight="1" x14ac:dyDescent="0.2">
      <c r="B246" s="180" t="s">
        <v>550</v>
      </c>
      <c r="C246" s="992"/>
      <c r="D246" s="993"/>
      <c r="E246" s="992"/>
      <c r="F246" s="993"/>
      <c r="G246" s="995" t="str">
        <f>+IFERROR(ROUND((E246/C246*100),0),"")</f>
        <v/>
      </c>
      <c r="H246" s="996"/>
      <c r="I246" s="992"/>
      <c r="J246" s="993"/>
      <c r="K246" s="992"/>
      <c r="L246" s="993"/>
      <c r="M246" s="992"/>
      <c r="N246" s="993"/>
      <c r="O246" s="101"/>
      <c r="P246" s="992"/>
      <c r="Q246" s="993"/>
      <c r="R246" s="992"/>
      <c r="S246" s="993"/>
      <c r="T246" s="101"/>
      <c r="U246" s="977">
        <f>SUM(K246,P246)</f>
        <v>0</v>
      </c>
      <c r="V246" s="979"/>
      <c r="W246" s="978"/>
      <c r="X246" s="977">
        <f>SUM(M246,R246)</f>
        <v>0</v>
      </c>
      <c r="Y246" s="979"/>
      <c r="Z246" s="978"/>
      <c r="AA246" s="977">
        <f>SUM(O246,T246)</f>
        <v>0</v>
      </c>
      <c r="AB246" s="978"/>
      <c r="AC246" s="2"/>
    </row>
    <row r="247" spans="2:29" s="91" customFormat="1" ht="21.75" customHeight="1" x14ac:dyDescent="0.2">
      <c r="B247" s="180" t="s">
        <v>629</v>
      </c>
      <c r="C247" s="992"/>
      <c r="D247" s="993"/>
      <c r="E247" s="992"/>
      <c r="F247" s="993"/>
      <c r="G247" s="995" t="str">
        <f>+IFERROR(ROUND((E247/C247*100),0),"")</f>
        <v/>
      </c>
      <c r="H247" s="996"/>
      <c r="I247" s="992"/>
      <c r="J247" s="993"/>
      <c r="K247" s="992"/>
      <c r="L247" s="993"/>
      <c r="M247" s="992"/>
      <c r="N247" s="993"/>
      <c r="O247" s="101"/>
      <c r="P247" s="992"/>
      <c r="Q247" s="993"/>
      <c r="R247" s="992"/>
      <c r="S247" s="993"/>
      <c r="T247" s="101"/>
      <c r="U247" s="977">
        <f>SUM(K247,P247)</f>
        <v>0</v>
      </c>
      <c r="V247" s="979"/>
      <c r="W247" s="978"/>
      <c r="X247" s="977">
        <f>SUM(M247,R247)</f>
        <v>0</v>
      </c>
      <c r="Y247" s="979"/>
      <c r="Z247" s="978"/>
      <c r="AA247" s="977">
        <f>SUM(O247,T247)</f>
        <v>0</v>
      </c>
      <c r="AB247" s="978"/>
      <c r="AC247" s="2"/>
    </row>
    <row r="248" spans="2:29" s="91" customFormat="1" ht="21.75" customHeight="1" x14ac:dyDescent="0.2">
      <c r="B248" s="163" t="s">
        <v>395</v>
      </c>
      <c r="C248" s="1039">
        <f>IFERROR(AVERAGE(C245,C246,C247*12/9),"")</f>
        <v>0</v>
      </c>
      <c r="D248" s="1040"/>
      <c r="E248" s="1039">
        <f>IFERROR(AVERAGE(E245,E246,E247*12/9),"")</f>
        <v>0</v>
      </c>
      <c r="F248" s="1040"/>
      <c r="G248" s="1039" t="str">
        <f>IFERROR(AVERAGE(G245,G246,G247*12/9),"")</f>
        <v/>
      </c>
      <c r="H248" s="1040"/>
      <c r="I248" s="1039">
        <f>IFERROR(AVERAGE(I245,I246,I247*12/9),"")</f>
        <v>0</v>
      </c>
      <c r="J248" s="1040"/>
      <c r="K248" s="1039">
        <f>IFERROR(AVERAGE(K245,K246,K247*12/9),"")</f>
        <v>0</v>
      </c>
      <c r="L248" s="1040"/>
      <c r="M248" s="1039">
        <f>IFERROR(AVERAGE(M245,M246,M247*12/9),"")</f>
        <v>0</v>
      </c>
      <c r="N248" s="1040"/>
      <c r="O248" s="161">
        <f>IFERROR(AVERAGE(O245,O246,O247*12/9),"")</f>
        <v>0</v>
      </c>
      <c r="P248" s="1039">
        <f>IFERROR(AVERAGE(P245,P246,P247*12/9),"")</f>
        <v>0</v>
      </c>
      <c r="Q248" s="1040"/>
      <c r="R248" s="1039">
        <f>IFERROR(AVERAGE(R245,R246,R247*12/9),"")</f>
        <v>0</v>
      </c>
      <c r="S248" s="1040"/>
      <c r="T248" s="161">
        <f>IFERROR(AVERAGE(T245,T246,T247*12/9),"")</f>
        <v>0</v>
      </c>
      <c r="U248" s="977">
        <f>IFERROR(AVERAGE(U245,U246,U247*12/9),"")</f>
        <v>0</v>
      </c>
      <c r="V248" s="979"/>
      <c r="W248" s="978"/>
      <c r="X248" s="977">
        <f>IFERROR(AVERAGE(X245,X246,X247*12/9),"")</f>
        <v>0</v>
      </c>
      <c r="Y248" s="979"/>
      <c r="Z248" s="978"/>
      <c r="AA248" s="977">
        <f>IFERROR(AVERAGE(AA245,AA246,AA247*12/9),"")</f>
        <v>0</v>
      </c>
      <c r="AB248" s="978"/>
      <c r="AC248" s="2"/>
    </row>
    <row r="249" spans="2:29" s="91" customFormat="1" ht="13.5" customHeight="1" x14ac:dyDescent="0.2">
      <c r="J249" s="100"/>
      <c r="K249" s="100"/>
      <c r="L249" s="100"/>
      <c r="M249" s="100"/>
      <c r="N249" s="94"/>
    </row>
    <row r="250" spans="2:29" s="91" customFormat="1" ht="15" customHeight="1" x14ac:dyDescent="0.2">
      <c r="B250" s="91" t="s">
        <v>568</v>
      </c>
      <c r="P250" s="96"/>
      <c r="Q250" s="96"/>
      <c r="R250" s="96"/>
      <c r="S250" s="96"/>
      <c r="T250" s="96"/>
      <c r="U250" s="96"/>
      <c r="V250" s="96"/>
      <c r="W250" s="96"/>
      <c r="X250" s="96"/>
      <c r="Y250" s="96"/>
      <c r="Z250" s="96"/>
      <c r="AA250" s="96"/>
      <c r="AB250" s="99"/>
    </row>
    <row r="251" spans="2:29" s="91" customFormat="1" ht="13.5" customHeight="1" x14ac:dyDescent="0.2">
      <c r="B251" s="171"/>
      <c r="C251" s="639" t="s">
        <v>226</v>
      </c>
      <c r="D251" s="640"/>
      <c r="E251" s="638" t="s">
        <v>205</v>
      </c>
      <c r="F251" s="639"/>
      <c r="G251" s="639"/>
      <c r="H251" s="639"/>
      <c r="I251" s="639"/>
      <c r="J251" s="640"/>
      <c r="K251" s="638" t="s">
        <v>46</v>
      </c>
      <c r="L251" s="639"/>
      <c r="M251" s="639"/>
      <c r="N251" s="639"/>
      <c r="O251" s="639"/>
      <c r="P251" s="639"/>
      <c r="Q251" s="639"/>
      <c r="R251" s="639"/>
      <c r="S251" s="639"/>
      <c r="T251" s="639"/>
      <c r="U251" s="639"/>
      <c r="V251" s="639"/>
      <c r="W251" s="639"/>
      <c r="X251" s="639"/>
      <c r="Y251" s="639"/>
      <c r="Z251" s="639"/>
      <c r="AA251" s="639"/>
      <c r="AB251" s="640"/>
    </row>
    <row r="252" spans="2:29" s="91" customFormat="1" ht="13.5" customHeight="1" x14ac:dyDescent="0.2">
      <c r="B252" s="173">
        <v>1</v>
      </c>
      <c r="C252" s="1014"/>
      <c r="D252" s="1015"/>
      <c r="E252" s="1054"/>
      <c r="F252" s="1014"/>
      <c r="G252" s="1014"/>
      <c r="H252" s="1014"/>
      <c r="I252" s="1014"/>
      <c r="J252" s="1015"/>
      <c r="K252" s="1054"/>
      <c r="L252" s="1014"/>
      <c r="M252" s="1014"/>
      <c r="N252" s="1014"/>
      <c r="O252" s="1014"/>
      <c r="P252" s="1014"/>
      <c r="Q252" s="1014"/>
      <c r="R252" s="1014"/>
      <c r="S252" s="1014"/>
      <c r="T252" s="1014"/>
      <c r="U252" s="1014"/>
      <c r="V252" s="1014"/>
      <c r="W252" s="1014"/>
      <c r="X252" s="1014"/>
      <c r="Y252" s="1014"/>
      <c r="Z252" s="1014"/>
      <c r="AA252" s="1014"/>
      <c r="AB252" s="1015"/>
    </row>
    <row r="253" spans="2:29" s="91" customFormat="1" ht="13.5" customHeight="1" x14ac:dyDescent="0.2">
      <c r="B253" s="172">
        <v>2</v>
      </c>
      <c r="C253" s="984"/>
      <c r="D253" s="985"/>
      <c r="E253" s="983"/>
      <c r="F253" s="984"/>
      <c r="G253" s="984"/>
      <c r="H253" s="984"/>
      <c r="I253" s="984"/>
      <c r="J253" s="985"/>
      <c r="K253" s="983"/>
      <c r="L253" s="984"/>
      <c r="M253" s="984"/>
      <c r="N253" s="984"/>
      <c r="O253" s="984"/>
      <c r="P253" s="984"/>
      <c r="Q253" s="984"/>
      <c r="R253" s="984"/>
      <c r="S253" s="984"/>
      <c r="T253" s="984"/>
      <c r="U253" s="984"/>
      <c r="V253" s="984"/>
      <c r="W253" s="984"/>
      <c r="X253" s="984"/>
      <c r="Y253" s="984"/>
      <c r="Z253" s="984"/>
      <c r="AA253" s="984"/>
      <c r="AB253" s="985"/>
    </row>
    <row r="254" spans="2:29" s="91" customFormat="1" ht="13.5" customHeight="1" x14ac:dyDescent="0.2">
      <c r="B254" s="172">
        <v>3</v>
      </c>
      <c r="C254" s="984"/>
      <c r="D254" s="985"/>
      <c r="E254" s="983"/>
      <c r="F254" s="984"/>
      <c r="G254" s="984"/>
      <c r="H254" s="984"/>
      <c r="I254" s="984"/>
      <c r="J254" s="985"/>
      <c r="K254" s="983"/>
      <c r="L254" s="984"/>
      <c r="M254" s="984"/>
      <c r="N254" s="984"/>
      <c r="O254" s="984"/>
      <c r="P254" s="984"/>
      <c r="Q254" s="984"/>
      <c r="R254" s="984"/>
      <c r="S254" s="984"/>
      <c r="T254" s="984"/>
      <c r="U254" s="984"/>
      <c r="V254" s="984"/>
      <c r="W254" s="984"/>
      <c r="X254" s="984"/>
      <c r="Y254" s="984"/>
      <c r="Z254" s="984"/>
      <c r="AA254" s="984"/>
      <c r="AB254" s="985"/>
    </row>
    <row r="255" spans="2:29" s="91" customFormat="1" ht="13.5" customHeight="1" x14ac:dyDescent="0.2">
      <c r="B255" s="174">
        <v>4</v>
      </c>
      <c r="C255" s="984"/>
      <c r="D255" s="985"/>
      <c r="E255" s="983"/>
      <c r="F255" s="984"/>
      <c r="G255" s="984"/>
      <c r="H255" s="984"/>
      <c r="I255" s="984"/>
      <c r="J255" s="985"/>
      <c r="K255" s="983"/>
      <c r="L255" s="984"/>
      <c r="M255" s="984"/>
      <c r="N255" s="984"/>
      <c r="O255" s="984"/>
      <c r="P255" s="984"/>
      <c r="Q255" s="984"/>
      <c r="R255" s="984"/>
      <c r="S255" s="984"/>
      <c r="T255" s="984"/>
      <c r="U255" s="984"/>
      <c r="V255" s="984"/>
      <c r="W255" s="984"/>
      <c r="X255" s="984"/>
      <c r="Y255" s="984"/>
      <c r="Z255" s="984"/>
      <c r="AA255" s="984"/>
      <c r="AB255" s="985"/>
    </row>
    <row r="256" spans="2:29" s="91" customFormat="1" ht="13.5" customHeight="1" x14ac:dyDescent="0.2">
      <c r="B256" s="175">
        <v>5</v>
      </c>
      <c r="C256" s="981"/>
      <c r="D256" s="982"/>
      <c r="E256" s="980"/>
      <c r="F256" s="981"/>
      <c r="G256" s="981"/>
      <c r="H256" s="981"/>
      <c r="I256" s="981"/>
      <c r="J256" s="982"/>
      <c r="K256" s="980"/>
      <c r="L256" s="981"/>
      <c r="M256" s="981"/>
      <c r="N256" s="981"/>
      <c r="O256" s="981"/>
      <c r="P256" s="981"/>
      <c r="Q256" s="981"/>
      <c r="R256" s="981"/>
      <c r="S256" s="981"/>
      <c r="T256" s="981"/>
      <c r="U256" s="981"/>
      <c r="V256" s="981"/>
      <c r="W256" s="981"/>
      <c r="X256" s="981"/>
      <c r="Y256" s="981"/>
      <c r="Z256" s="981"/>
      <c r="AA256" s="981"/>
      <c r="AB256" s="982"/>
    </row>
    <row r="257" spans="2:28" s="91" customFormat="1" ht="13.5" customHeight="1" x14ac:dyDescent="0.2">
      <c r="B257" s="92" t="s">
        <v>424</v>
      </c>
    </row>
    <row r="258" spans="2:28" s="91" customFormat="1" ht="13.5" customHeight="1" x14ac:dyDescent="0.2">
      <c r="B258" s="92"/>
    </row>
    <row r="259" spans="2:28" s="91" customFormat="1" ht="13.5" customHeight="1" x14ac:dyDescent="0.2">
      <c r="B259" s="92"/>
    </row>
    <row r="260" spans="2:28" s="91" customFormat="1" ht="13.5" customHeight="1" x14ac:dyDescent="0.2">
      <c r="B260" s="92"/>
    </row>
    <row r="261" spans="2:28" s="91" customFormat="1" ht="12.75" customHeight="1" x14ac:dyDescent="0.2">
      <c r="B261" s="92"/>
    </row>
    <row r="262" spans="2:28" s="91" customFormat="1" ht="15" customHeight="1" x14ac:dyDescent="0.2">
      <c r="B262" s="91" t="s">
        <v>598</v>
      </c>
    </row>
    <row r="263" spans="2:28" s="91" customFormat="1" ht="15" customHeight="1" x14ac:dyDescent="0.2">
      <c r="B263" s="2" t="s">
        <v>691</v>
      </c>
      <c r="C263" s="2"/>
      <c r="D263" s="2"/>
      <c r="E263" s="2"/>
      <c r="F263" s="2"/>
      <c r="G263" s="2"/>
      <c r="H263" s="2"/>
      <c r="I263" s="2"/>
      <c r="J263" s="2"/>
      <c r="K263" s="2"/>
      <c r="L263" s="2"/>
      <c r="M263" s="2"/>
      <c r="N263" s="2"/>
      <c r="O263" s="2"/>
      <c r="P263" s="2"/>
      <c r="Q263" s="2"/>
      <c r="R263" s="2"/>
      <c r="S263" s="2"/>
    </row>
    <row r="264" spans="2:28" s="91" customFormat="1" ht="13.5" customHeight="1" x14ac:dyDescent="0.2">
      <c r="B264" s="911" t="s">
        <v>535</v>
      </c>
      <c r="C264" s="912"/>
      <c r="D264" s="912"/>
      <c r="E264" s="912"/>
      <c r="F264" s="912"/>
      <c r="G264" s="912"/>
      <c r="H264" s="912"/>
      <c r="I264" s="912"/>
      <c r="J264" s="912"/>
      <c r="K264" s="912"/>
      <c r="L264" s="912"/>
      <c r="M264" s="912"/>
      <c r="N264" s="912"/>
      <c r="O264" s="912"/>
      <c r="P264" s="912"/>
      <c r="Q264" s="912"/>
      <c r="R264" s="912"/>
      <c r="S264" s="912"/>
      <c r="T264" s="912"/>
      <c r="U264" s="912"/>
      <c r="V264" s="912"/>
      <c r="W264" s="912"/>
      <c r="X264" s="912"/>
      <c r="Y264" s="912"/>
      <c r="Z264" s="912"/>
      <c r="AA264" s="913"/>
      <c r="AB264" s="1056" t="s">
        <v>98</v>
      </c>
    </row>
    <row r="265" spans="2:28" s="91" customFormat="1" ht="6" customHeight="1" x14ac:dyDescent="0.2">
      <c r="B265" s="885" t="s">
        <v>27</v>
      </c>
      <c r="C265" s="886"/>
      <c r="D265" s="886"/>
      <c r="E265" s="886"/>
      <c r="F265" s="887"/>
      <c r="G265" s="914" t="s">
        <v>204</v>
      </c>
      <c r="H265" s="915"/>
      <c r="I265" s="916"/>
      <c r="J265" s="885" t="s">
        <v>1</v>
      </c>
      <c r="K265" s="886"/>
      <c r="L265" s="886"/>
      <c r="M265" s="188"/>
      <c r="N265" s="188"/>
      <c r="O265" s="188"/>
      <c r="P265" s="188"/>
      <c r="Q265" s="188"/>
      <c r="R265" s="189"/>
      <c r="S265" s="885" t="s">
        <v>203</v>
      </c>
      <c r="T265" s="886"/>
      <c r="U265" s="886"/>
      <c r="V265" s="190"/>
      <c r="W265" s="190"/>
      <c r="X265" s="190"/>
      <c r="Y265" s="190"/>
      <c r="Z265" s="190"/>
      <c r="AA265" s="191"/>
      <c r="AB265" s="1056"/>
    </row>
    <row r="266" spans="2:28" s="91" customFormat="1" ht="10.5" customHeight="1" x14ac:dyDescent="0.2">
      <c r="B266" s="848"/>
      <c r="C266" s="849"/>
      <c r="D266" s="849"/>
      <c r="E266" s="849"/>
      <c r="F266" s="850"/>
      <c r="G266" s="917"/>
      <c r="H266" s="918"/>
      <c r="I266" s="919"/>
      <c r="J266" s="848"/>
      <c r="K266" s="849"/>
      <c r="L266" s="849"/>
      <c r="M266" s="1055" t="s">
        <v>489</v>
      </c>
      <c r="N266" s="887"/>
      <c r="O266" s="929" t="s">
        <v>201</v>
      </c>
      <c r="P266" s="930"/>
      <c r="Q266" s="901" t="s">
        <v>200</v>
      </c>
      <c r="R266" s="903"/>
      <c r="S266" s="848"/>
      <c r="T266" s="849"/>
      <c r="U266" s="849"/>
      <c r="V266" s="1055" t="s">
        <v>489</v>
      </c>
      <c r="W266" s="887"/>
      <c r="X266" s="929" t="s">
        <v>201</v>
      </c>
      <c r="Y266" s="930"/>
      <c r="Z266" s="901" t="s">
        <v>200</v>
      </c>
      <c r="AA266" s="903"/>
      <c r="AB266" s="1056"/>
    </row>
    <row r="267" spans="2:28" s="91" customFormat="1" ht="10.5" customHeight="1" x14ac:dyDescent="0.2">
      <c r="B267" s="848"/>
      <c r="C267" s="849"/>
      <c r="D267" s="849"/>
      <c r="E267" s="849"/>
      <c r="F267" s="850"/>
      <c r="G267" s="917"/>
      <c r="H267" s="918"/>
      <c r="I267" s="919"/>
      <c r="J267" s="848"/>
      <c r="K267" s="849"/>
      <c r="L267" s="849"/>
      <c r="M267" s="848"/>
      <c r="N267" s="850"/>
      <c r="O267" s="968" t="s">
        <v>475</v>
      </c>
      <c r="P267" s="969"/>
      <c r="Q267" s="908"/>
      <c r="R267" s="909"/>
      <c r="S267" s="848"/>
      <c r="T267" s="849"/>
      <c r="U267" s="849"/>
      <c r="V267" s="848"/>
      <c r="W267" s="850"/>
      <c r="X267" s="968" t="s">
        <v>475</v>
      </c>
      <c r="Y267" s="969"/>
      <c r="Z267" s="908"/>
      <c r="AA267" s="909"/>
      <c r="AB267" s="1056"/>
    </row>
    <row r="268" spans="2:28" s="91" customFormat="1" ht="10.5" customHeight="1" x14ac:dyDescent="0.2">
      <c r="B268" s="851"/>
      <c r="C268" s="852"/>
      <c r="D268" s="852"/>
      <c r="E268" s="852"/>
      <c r="F268" s="853"/>
      <c r="G268" s="920"/>
      <c r="H268" s="921"/>
      <c r="I268" s="922"/>
      <c r="J268" s="851"/>
      <c r="K268" s="852"/>
      <c r="L268" s="852"/>
      <c r="M268" s="851"/>
      <c r="N268" s="853"/>
      <c r="O268" s="970"/>
      <c r="P268" s="971"/>
      <c r="Q268" s="904"/>
      <c r="R268" s="906"/>
      <c r="S268" s="851"/>
      <c r="T268" s="852"/>
      <c r="U268" s="852"/>
      <c r="V268" s="851"/>
      <c r="W268" s="853"/>
      <c r="X268" s="970"/>
      <c r="Y268" s="971"/>
      <c r="Z268" s="904"/>
      <c r="AA268" s="906"/>
      <c r="AB268" s="1056"/>
    </row>
    <row r="269" spans="2:28" s="91" customFormat="1" ht="14.25" customHeight="1" x14ac:dyDescent="0.2">
      <c r="B269" s="885" t="s">
        <v>87</v>
      </c>
      <c r="C269" s="886"/>
      <c r="D269" s="886"/>
      <c r="E269" s="886"/>
      <c r="F269" s="887"/>
      <c r="G269" s="946"/>
      <c r="H269" s="947"/>
      <c r="I269" s="948"/>
      <c r="J269" s="952"/>
      <c r="K269" s="952"/>
      <c r="L269" s="952"/>
      <c r="M269" s="937"/>
      <c r="N269" s="938"/>
      <c r="O269" s="942"/>
      <c r="P269" s="943"/>
      <c r="Q269" s="942"/>
      <c r="R269" s="943"/>
      <c r="S269" s="952"/>
      <c r="T269" s="952"/>
      <c r="U269" s="952"/>
      <c r="V269" s="937"/>
      <c r="W269" s="938"/>
      <c r="X269" s="942"/>
      <c r="Y269" s="943"/>
      <c r="Z269" s="937"/>
      <c r="AA269" s="938"/>
      <c r="AB269" s="1094"/>
    </row>
    <row r="270" spans="2:28" s="91" customFormat="1" ht="14.25" customHeight="1" thickBot="1" x14ac:dyDescent="0.25">
      <c r="B270" s="888"/>
      <c r="C270" s="889"/>
      <c r="D270" s="889"/>
      <c r="E270" s="889"/>
      <c r="F270" s="890"/>
      <c r="G270" s="972"/>
      <c r="H270" s="973"/>
      <c r="I270" s="974"/>
      <c r="J270" s="963"/>
      <c r="K270" s="964"/>
      <c r="L270" s="965"/>
      <c r="M270" s="963"/>
      <c r="N270" s="965"/>
      <c r="O270" s="966"/>
      <c r="P270" s="967"/>
      <c r="Q270" s="963"/>
      <c r="R270" s="965"/>
      <c r="S270" s="963"/>
      <c r="T270" s="964"/>
      <c r="U270" s="965"/>
      <c r="V270" s="963"/>
      <c r="W270" s="965"/>
      <c r="X270" s="966"/>
      <c r="Y270" s="967"/>
      <c r="Z270" s="963"/>
      <c r="AA270" s="965"/>
      <c r="AB270" s="1095"/>
    </row>
    <row r="271" spans="2:28" s="91" customFormat="1" ht="14.25" customHeight="1" thickTop="1" x14ac:dyDescent="0.2">
      <c r="B271" s="848" t="s">
        <v>88</v>
      </c>
      <c r="C271" s="849"/>
      <c r="D271" s="849"/>
      <c r="E271" s="849"/>
      <c r="F271" s="850"/>
      <c r="G271" s="955"/>
      <c r="H271" s="956"/>
      <c r="I271" s="957"/>
      <c r="J271" s="958"/>
      <c r="K271" s="958"/>
      <c r="L271" s="958"/>
      <c r="M271" s="953"/>
      <c r="N271" s="954"/>
      <c r="O271" s="961"/>
      <c r="P271" s="962"/>
      <c r="Q271" s="959"/>
      <c r="R271" s="960"/>
      <c r="S271" s="958"/>
      <c r="T271" s="958"/>
      <c r="U271" s="958"/>
      <c r="V271" s="953"/>
      <c r="W271" s="954"/>
      <c r="X271" s="961"/>
      <c r="Y271" s="962"/>
      <c r="Z271" s="953"/>
      <c r="AA271" s="954"/>
      <c r="AB271" s="1095"/>
    </row>
    <row r="272" spans="2:28" s="91" customFormat="1" ht="14.25" customHeight="1" x14ac:dyDescent="0.2">
      <c r="B272" s="851"/>
      <c r="C272" s="852"/>
      <c r="D272" s="852"/>
      <c r="E272" s="852"/>
      <c r="F272" s="853"/>
      <c r="G272" s="949"/>
      <c r="H272" s="950"/>
      <c r="I272" s="951"/>
      <c r="J272" s="939"/>
      <c r="K272" s="940"/>
      <c r="L272" s="941"/>
      <c r="M272" s="939"/>
      <c r="N272" s="941"/>
      <c r="O272" s="944"/>
      <c r="P272" s="945"/>
      <c r="Q272" s="939"/>
      <c r="R272" s="941"/>
      <c r="S272" s="939"/>
      <c r="T272" s="940"/>
      <c r="U272" s="941"/>
      <c r="V272" s="939"/>
      <c r="W272" s="941"/>
      <c r="X272" s="944"/>
      <c r="Y272" s="945"/>
      <c r="Z272" s="939"/>
      <c r="AA272" s="941"/>
      <c r="AB272" s="1095"/>
    </row>
    <row r="273" spans="2:28" s="91" customFormat="1" ht="14.25" customHeight="1" x14ac:dyDescent="0.2">
      <c r="B273" s="885" t="s">
        <v>89</v>
      </c>
      <c r="C273" s="886"/>
      <c r="D273" s="886"/>
      <c r="E273" s="886"/>
      <c r="F273" s="887"/>
      <c r="G273" s="946"/>
      <c r="H273" s="947"/>
      <c r="I273" s="948"/>
      <c r="J273" s="952"/>
      <c r="K273" s="952"/>
      <c r="L273" s="952"/>
      <c r="M273" s="937"/>
      <c r="N273" s="938"/>
      <c r="O273" s="942"/>
      <c r="P273" s="943"/>
      <c r="Q273" s="942"/>
      <c r="R273" s="943"/>
      <c r="S273" s="952"/>
      <c r="T273" s="952"/>
      <c r="U273" s="952"/>
      <c r="V273" s="937"/>
      <c r="W273" s="938"/>
      <c r="X273" s="942"/>
      <c r="Y273" s="943"/>
      <c r="Z273" s="937"/>
      <c r="AA273" s="938"/>
      <c r="AB273" s="1095"/>
    </row>
    <row r="274" spans="2:28" s="91" customFormat="1" ht="14.25" customHeight="1" x14ac:dyDescent="0.2">
      <c r="B274" s="851"/>
      <c r="C274" s="852"/>
      <c r="D274" s="852"/>
      <c r="E274" s="852"/>
      <c r="F274" s="853"/>
      <c r="G274" s="949"/>
      <c r="H274" s="950"/>
      <c r="I274" s="951"/>
      <c r="J274" s="939"/>
      <c r="K274" s="940"/>
      <c r="L274" s="941"/>
      <c r="M274" s="939"/>
      <c r="N274" s="941"/>
      <c r="O274" s="944"/>
      <c r="P274" s="945"/>
      <c r="Q274" s="939"/>
      <c r="R274" s="941"/>
      <c r="S274" s="939"/>
      <c r="T274" s="940"/>
      <c r="U274" s="941"/>
      <c r="V274" s="939"/>
      <c r="W274" s="941"/>
      <c r="X274" s="944"/>
      <c r="Y274" s="945"/>
      <c r="Z274" s="939"/>
      <c r="AA274" s="941"/>
      <c r="AB274" s="1095"/>
    </row>
    <row r="275" spans="2:28" s="91" customFormat="1" ht="14.25" customHeight="1" x14ac:dyDescent="0.2">
      <c r="B275" s="885" t="s">
        <v>90</v>
      </c>
      <c r="C275" s="886"/>
      <c r="D275" s="886"/>
      <c r="E275" s="886"/>
      <c r="F275" s="887"/>
      <c r="G275" s="946"/>
      <c r="H275" s="947"/>
      <c r="I275" s="948"/>
      <c r="J275" s="952"/>
      <c r="K275" s="952"/>
      <c r="L275" s="952"/>
      <c r="M275" s="937"/>
      <c r="N275" s="938"/>
      <c r="O275" s="942"/>
      <c r="P275" s="943"/>
      <c r="Q275" s="942"/>
      <c r="R275" s="943"/>
      <c r="S275" s="952"/>
      <c r="T275" s="952"/>
      <c r="U275" s="952"/>
      <c r="V275" s="937"/>
      <c r="W275" s="938"/>
      <c r="X275" s="942"/>
      <c r="Y275" s="943"/>
      <c r="Z275" s="937"/>
      <c r="AA275" s="938"/>
      <c r="AB275" s="1095"/>
    </row>
    <row r="276" spans="2:28" s="91" customFormat="1" ht="14.25" customHeight="1" x14ac:dyDescent="0.2">
      <c r="B276" s="851"/>
      <c r="C276" s="852"/>
      <c r="D276" s="852"/>
      <c r="E276" s="852"/>
      <c r="F276" s="853"/>
      <c r="G276" s="949"/>
      <c r="H276" s="950"/>
      <c r="I276" s="951"/>
      <c r="J276" s="939"/>
      <c r="K276" s="940"/>
      <c r="L276" s="941"/>
      <c r="M276" s="939"/>
      <c r="N276" s="941"/>
      <c r="O276" s="944"/>
      <c r="P276" s="945"/>
      <c r="Q276" s="939"/>
      <c r="R276" s="941"/>
      <c r="S276" s="939"/>
      <c r="T276" s="940"/>
      <c r="U276" s="941"/>
      <c r="V276" s="939"/>
      <c r="W276" s="941"/>
      <c r="X276" s="944"/>
      <c r="Y276" s="945"/>
      <c r="Z276" s="939"/>
      <c r="AA276" s="941"/>
      <c r="AB276" s="1095"/>
    </row>
    <row r="277" spans="2:28" s="91" customFormat="1" ht="14.25" customHeight="1" x14ac:dyDescent="0.2">
      <c r="B277" s="901" t="s">
        <v>91</v>
      </c>
      <c r="C277" s="902"/>
      <c r="D277" s="902"/>
      <c r="E277" s="902"/>
      <c r="F277" s="903"/>
      <c r="G277" s="946"/>
      <c r="H277" s="947"/>
      <c r="I277" s="948"/>
      <c r="J277" s="952"/>
      <c r="K277" s="952"/>
      <c r="L277" s="952"/>
      <c r="M277" s="937"/>
      <c r="N277" s="938"/>
      <c r="O277" s="942"/>
      <c r="P277" s="943"/>
      <c r="Q277" s="942"/>
      <c r="R277" s="943"/>
      <c r="S277" s="952"/>
      <c r="T277" s="952"/>
      <c r="U277" s="952"/>
      <c r="V277" s="937"/>
      <c r="W277" s="938"/>
      <c r="X277" s="942"/>
      <c r="Y277" s="943"/>
      <c r="Z277" s="937"/>
      <c r="AA277" s="938"/>
      <c r="AB277" s="1095"/>
    </row>
    <row r="278" spans="2:28" s="91" customFormat="1" ht="14.25" customHeight="1" x14ac:dyDescent="0.2">
      <c r="B278" s="904"/>
      <c r="C278" s="905"/>
      <c r="D278" s="905"/>
      <c r="E278" s="905"/>
      <c r="F278" s="906"/>
      <c r="G278" s="949"/>
      <c r="H278" s="950"/>
      <c r="I278" s="951"/>
      <c r="J278" s="939"/>
      <c r="K278" s="940"/>
      <c r="L278" s="941"/>
      <c r="M278" s="939"/>
      <c r="N278" s="941"/>
      <c r="O278" s="944"/>
      <c r="P278" s="945"/>
      <c r="Q278" s="939"/>
      <c r="R278" s="941"/>
      <c r="S278" s="939"/>
      <c r="T278" s="940"/>
      <c r="U278" s="941"/>
      <c r="V278" s="939"/>
      <c r="W278" s="941"/>
      <c r="X278" s="944"/>
      <c r="Y278" s="945"/>
      <c r="Z278" s="939"/>
      <c r="AA278" s="941"/>
      <c r="AB278" s="1095"/>
    </row>
    <row r="279" spans="2:28" s="91" customFormat="1" ht="14.25" customHeight="1" x14ac:dyDescent="0.2">
      <c r="B279" s="901" t="s">
        <v>92</v>
      </c>
      <c r="C279" s="902"/>
      <c r="D279" s="902"/>
      <c r="E279" s="902"/>
      <c r="F279" s="903"/>
      <c r="G279" s="946"/>
      <c r="H279" s="947"/>
      <c r="I279" s="948"/>
      <c r="J279" s="952"/>
      <c r="K279" s="952"/>
      <c r="L279" s="952"/>
      <c r="M279" s="937"/>
      <c r="N279" s="938"/>
      <c r="O279" s="942"/>
      <c r="P279" s="943"/>
      <c r="Q279" s="942"/>
      <c r="R279" s="943"/>
      <c r="S279" s="952"/>
      <c r="T279" s="952"/>
      <c r="U279" s="952"/>
      <c r="V279" s="937"/>
      <c r="W279" s="938"/>
      <c r="X279" s="942"/>
      <c r="Y279" s="943"/>
      <c r="Z279" s="937"/>
      <c r="AA279" s="938"/>
      <c r="AB279" s="1095"/>
    </row>
    <row r="280" spans="2:28" s="91" customFormat="1" ht="14.25" customHeight="1" x14ac:dyDescent="0.2">
      <c r="B280" s="904"/>
      <c r="C280" s="905"/>
      <c r="D280" s="905"/>
      <c r="E280" s="905"/>
      <c r="F280" s="906"/>
      <c r="G280" s="949"/>
      <c r="H280" s="950"/>
      <c r="I280" s="951"/>
      <c r="J280" s="939"/>
      <c r="K280" s="940"/>
      <c r="L280" s="941"/>
      <c r="M280" s="939"/>
      <c r="N280" s="941"/>
      <c r="O280" s="944"/>
      <c r="P280" s="945"/>
      <c r="Q280" s="939"/>
      <c r="R280" s="941"/>
      <c r="S280" s="939"/>
      <c r="T280" s="940"/>
      <c r="U280" s="941"/>
      <c r="V280" s="939"/>
      <c r="W280" s="941"/>
      <c r="X280" s="944"/>
      <c r="Y280" s="945"/>
      <c r="Z280" s="939"/>
      <c r="AA280" s="941"/>
      <c r="AB280" s="1095"/>
    </row>
    <row r="281" spans="2:28" s="91" customFormat="1" ht="14.25" customHeight="1" x14ac:dyDescent="0.2">
      <c r="B281" s="885" t="s">
        <v>93</v>
      </c>
      <c r="C281" s="886"/>
      <c r="D281" s="886"/>
      <c r="E281" s="886"/>
      <c r="F281" s="887"/>
      <c r="G281" s="946"/>
      <c r="H281" s="947"/>
      <c r="I281" s="948"/>
      <c r="J281" s="952"/>
      <c r="K281" s="952"/>
      <c r="L281" s="952"/>
      <c r="M281" s="937"/>
      <c r="N281" s="938"/>
      <c r="O281" s="942"/>
      <c r="P281" s="943"/>
      <c r="Q281" s="942"/>
      <c r="R281" s="943"/>
      <c r="S281" s="952"/>
      <c r="T281" s="952"/>
      <c r="U281" s="952"/>
      <c r="V281" s="937"/>
      <c r="W281" s="938"/>
      <c r="X281" s="942"/>
      <c r="Y281" s="943"/>
      <c r="Z281" s="937"/>
      <c r="AA281" s="938"/>
      <c r="AB281" s="1095"/>
    </row>
    <row r="282" spans="2:28" s="91" customFormat="1" ht="14.25" customHeight="1" x14ac:dyDescent="0.2">
      <c r="B282" s="851"/>
      <c r="C282" s="852"/>
      <c r="D282" s="852"/>
      <c r="E282" s="852"/>
      <c r="F282" s="853"/>
      <c r="G282" s="949"/>
      <c r="H282" s="950"/>
      <c r="I282" s="951"/>
      <c r="J282" s="939"/>
      <c r="K282" s="940"/>
      <c r="L282" s="941"/>
      <c r="M282" s="939"/>
      <c r="N282" s="941"/>
      <c r="O282" s="944"/>
      <c r="P282" s="945"/>
      <c r="Q282" s="939"/>
      <c r="R282" s="941"/>
      <c r="S282" s="939"/>
      <c r="T282" s="940"/>
      <c r="U282" s="941"/>
      <c r="V282" s="939"/>
      <c r="W282" s="941"/>
      <c r="X282" s="944"/>
      <c r="Y282" s="945"/>
      <c r="Z282" s="939"/>
      <c r="AA282" s="941"/>
      <c r="AB282" s="1095"/>
    </row>
    <row r="283" spans="2:28" s="91" customFormat="1" ht="14.25" customHeight="1" x14ac:dyDescent="0.2">
      <c r="B283" s="885" t="s">
        <v>94</v>
      </c>
      <c r="C283" s="886"/>
      <c r="D283" s="886"/>
      <c r="E283" s="886"/>
      <c r="F283" s="887"/>
      <c r="G283" s="946"/>
      <c r="H283" s="947"/>
      <c r="I283" s="948"/>
      <c r="J283" s="952"/>
      <c r="K283" s="952"/>
      <c r="L283" s="952"/>
      <c r="M283" s="937"/>
      <c r="N283" s="938"/>
      <c r="O283" s="942"/>
      <c r="P283" s="943"/>
      <c r="Q283" s="942"/>
      <c r="R283" s="943"/>
      <c r="S283" s="952"/>
      <c r="T283" s="952"/>
      <c r="U283" s="952"/>
      <c r="V283" s="937"/>
      <c r="W283" s="938"/>
      <c r="X283" s="942"/>
      <c r="Y283" s="943"/>
      <c r="Z283" s="937"/>
      <c r="AA283" s="938"/>
      <c r="AB283" s="1095"/>
    </row>
    <row r="284" spans="2:28" s="91" customFormat="1" ht="14.25" customHeight="1" x14ac:dyDescent="0.2">
      <c r="B284" s="851"/>
      <c r="C284" s="852"/>
      <c r="D284" s="852"/>
      <c r="E284" s="852"/>
      <c r="F284" s="853"/>
      <c r="G284" s="949"/>
      <c r="H284" s="950"/>
      <c r="I284" s="951"/>
      <c r="J284" s="939"/>
      <c r="K284" s="940"/>
      <c r="L284" s="941"/>
      <c r="M284" s="939"/>
      <c r="N284" s="941"/>
      <c r="O284" s="944"/>
      <c r="P284" s="945"/>
      <c r="Q284" s="939"/>
      <c r="R284" s="941"/>
      <c r="S284" s="939"/>
      <c r="T284" s="940"/>
      <c r="U284" s="941"/>
      <c r="V284" s="939"/>
      <c r="W284" s="941"/>
      <c r="X284" s="944"/>
      <c r="Y284" s="945"/>
      <c r="Z284" s="939"/>
      <c r="AA284" s="941"/>
      <c r="AB284" s="1095"/>
    </row>
    <row r="285" spans="2:28" s="91" customFormat="1" ht="14.25" customHeight="1" x14ac:dyDescent="0.2">
      <c r="B285" s="885" t="s">
        <v>28</v>
      </c>
      <c r="C285" s="886"/>
      <c r="D285" s="886"/>
      <c r="E285" s="886"/>
      <c r="F285" s="887"/>
      <c r="G285" s="946"/>
      <c r="H285" s="947"/>
      <c r="I285" s="948"/>
      <c r="J285" s="952"/>
      <c r="K285" s="952"/>
      <c r="L285" s="952"/>
      <c r="M285" s="937"/>
      <c r="N285" s="938"/>
      <c r="O285" s="942"/>
      <c r="P285" s="943"/>
      <c r="Q285" s="942"/>
      <c r="R285" s="943"/>
      <c r="S285" s="952"/>
      <c r="T285" s="952"/>
      <c r="U285" s="952"/>
      <c r="V285" s="937"/>
      <c r="W285" s="938"/>
      <c r="X285" s="942"/>
      <c r="Y285" s="943"/>
      <c r="Z285" s="937"/>
      <c r="AA285" s="938"/>
      <c r="AB285" s="1095"/>
    </row>
    <row r="286" spans="2:28" s="91" customFormat="1" ht="14.25" customHeight="1" x14ac:dyDescent="0.2">
      <c r="B286" s="851"/>
      <c r="C286" s="852"/>
      <c r="D286" s="852"/>
      <c r="E286" s="852"/>
      <c r="F286" s="853"/>
      <c r="G286" s="949"/>
      <c r="H286" s="950"/>
      <c r="I286" s="951"/>
      <c r="J286" s="939"/>
      <c r="K286" s="940"/>
      <c r="L286" s="941"/>
      <c r="M286" s="939"/>
      <c r="N286" s="941"/>
      <c r="O286" s="944"/>
      <c r="P286" s="945"/>
      <c r="Q286" s="939"/>
      <c r="R286" s="941"/>
      <c r="S286" s="939"/>
      <c r="T286" s="940"/>
      <c r="U286" s="941"/>
      <c r="V286" s="939"/>
      <c r="W286" s="941"/>
      <c r="X286" s="944"/>
      <c r="Y286" s="945"/>
      <c r="Z286" s="939"/>
      <c r="AA286" s="941"/>
      <c r="AB286" s="1095"/>
    </row>
    <row r="287" spans="2:28" s="91" customFormat="1" ht="14.25" customHeight="1" x14ac:dyDescent="0.2">
      <c r="B287" s="885" t="s">
        <v>466</v>
      </c>
      <c r="C287" s="886"/>
      <c r="D287" s="886"/>
      <c r="E287" s="886"/>
      <c r="F287" s="887"/>
      <c r="G287" s="891">
        <f>SUM(G271:I286)</f>
        <v>0</v>
      </c>
      <c r="H287" s="892"/>
      <c r="I287" s="893"/>
      <c r="J287" s="910">
        <f>SUM(J271,J273,J275,J277,J279,J281,J283,J285)</f>
        <v>0</v>
      </c>
      <c r="K287" s="910"/>
      <c r="L287" s="910"/>
      <c r="M287" s="880">
        <f>SUM(M271,M273,M275,M277,M279,M281,M283,M285)</f>
        <v>0</v>
      </c>
      <c r="N287" s="881"/>
      <c r="O287" s="880">
        <f>SUM(O271,O273,O275,O277,O279,O281,O283,O285)</f>
        <v>0</v>
      </c>
      <c r="P287" s="881"/>
      <c r="Q287" s="880">
        <f>SUM(Q271,Q273,Q275,Q277,Q279,Q281,Q283,Q285)</f>
        <v>0</v>
      </c>
      <c r="R287" s="881"/>
      <c r="S287" s="910">
        <f>SUM(S271,S273,S275,S277,S279,S281,S283,S285)</f>
        <v>0</v>
      </c>
      <c r="T287" s="910"/>
      <c r="U287" s="910"/>
      <c r="V287" s="880">
        <f>SUM(V271,V273,V275,V277,V279,V281,V283,V285)</f>
        <v>0</v>
      </c>
      <c r="W287" s="881"/>
      <c r="X287" s="880">
        <f>SUM(X271,X273,X275,X277,X279,X281,X283,X285)</f>
        <v>0</v>
      </c>
      <c r="Y287" s="881"/>
      <c r="Z287" s="880">
        <f>SUM(Z271,Z273,Z275,Z277,Z279,Z281,Z283,Z285)</f>
        <v>0</v>
      </c>
      <c r="AA287" s="881"/>
      <c r="AB287" s="1095"/>
    </row>
    <row r="288" spans="2:28" s="91" customFormat="1" ht="14.25" customHeight="1" thickBot="1" x14ac:dyDescent="0.25">
      <c r="B288" s="888"/>
      <c r="C288" s="889"/>
      <c r="D288" s="889"/>
      <c r="E288" s="889"/>
      <c r="F288" s="890"/>
      <c r="G288" s="894"/>
      <c r="H288" s="895"/>
      <c r="I288" s="896"/>
      <c r="J288" s="934">
        <f>SUM(J272,J274,J276,J278,J280,J282,J284,J286)</f>
        <v>0</v>
      </c>
      <c r="K288" s="935"/>
      <c r="L288" s="936"/>
      <c r="M288" s="934">
        <f>SUM(M272,M274,M276,M278,M280,M282,M284,M286)</f>
        <v>0</v>
      </c>
      <c r="N288" s="936"/>
      <c r="O288" s="882">
        <f>SUM(O272,O274,O276,O278,O280,O282,O284,O286)</f>
        <v>0</v>
      </c>
      <c r="P288" s="884"/>
      <c r="Q288" s="934">
        <f>SUM(Q272,Q274,Q276,Q278,Q280,Q282,Q284,Q286)</f>
        <v>0</v>
      </c>
      <c r="R288" s="936"/>
      <c r="S288" s="934">
        <f>SUM(S272,S274,S276,S278,S280,S282,S284,S286)</f>
        <v>0</v>
      </c>
      <c r="T288" s="935"/>
      <c r="U288" s="936"/>
      <c r="V288" s="934">
        <f>SUM(V272,V274,V276,V278,V280,V282,V284,V286)</f>
        <v>0</v>
      </c>
      <c r="W288" s="936"/>
      <c r="X288" s="882">
        <f>SUM(X272,X274,X276,X278,X280,X282,X284,X286)</f>
        <v>0</v>
      </c>
      <c r="Y288" s="884"/>
      <c r="Z288" s="934">
        <f>SUM(Z272,Z274,Z276,Z278,Z280,Z282,Z284,Z286)</f>
        <v>0</v>
      </c>
      <c r="AA288" s="936"/>
      <c r="AB288" s="1095"/>
    </row>
    <row r="289" spans="2:28" s="91" customFormat="1" ht="14.25" customHeight="1" thickTop="1" x14ac:dyDescent="0.2">
      <c r="B289" s="848" t="s">
        <v>467</v>
      </c>
      <c r="C289" s="849"/>
      <c r="D289" s="849"/>
      <c r="E289" s="849"/>
      <c r="F289" s="850"/>
      <c r="G289" s="931">
        <f>SUM(G269:I286)</f>
        <v>0</v>
      </c>
      <c r="H289" s="932"/>
      <c r="I289" s="933"/>
      <c r="J289" s="860">
        <f>J269+J271+J273+J275+J277+J279+J281+J283+J285</f>
        <v>0</v>
      </c>
      <c r="K289" s="860"/>
      <c r="L289" s="860"/>
      <c r="M289" s="846">
        <f>+M269+M271+M273+M275+M277+M279+M281+M283+M285</f>
        <v>0</v>
      </c>
      <c r="N289" s="847"/>
      <c r="O289" s="876">
        <f t="shared" ref="O289:Q290" si="8">+O269+O271+O273+O275+O277+O279+O281+O283+O285</f>
        <v>0</v>
      </c>
      <c r="P289" s="877"/>
      <c r="Q289" s="846">
        <f t="shared" si="8"/>
        <v>0</v>
      </c>
      <c r="R289" s="847"/>
      <c r="S289" s="860">
        <f>S269+S271+S273+S275+S277+S279+S281+S283+S285</f>
        <v>0</v>
      </c>
      <c r="T289" s="860"/>
      <c r="U289" s="860"/>
      <c r="V289" s="846">
        <f>+V269+V271+V273+V275+V277+V279+V281+V283+V285</f>
        <v>0</v>
      </c>
      <c r="W289" s="847"/>
      <c r="X289" s="876">
        <f>+X269+X271+X273+X275+X277+X279+X281+X283+X285</f>
        <v>0</v>
      </c>
      <c r="Y289" s="877"/>
      <c r="Z289" s="846">
        <f>+Z269+Z271+Z273+Z275+Z277+Z279+Z281+Z283+Z285</f>
        <v>0</v>
      </c>
      <c r="AA289" s="847"/>
      <c r="AB289" s="1095"/>
    </row>
    <row r="290" spans="2:28" s="91" customFormat="1" ht="14.25" customHeight="1" x14ac:dyDescent="0.2">
      <c r="B290" s="851"/>
      <c r="C290" s="852"/>
      <c r="D290" s="852"/>
      <c r="E290" s="852"/>
      <c r="F290" s="853"/>
      <c r="G290" s="857"/>
      <c r="H290" s="858"/>
      <c r="I290" s="859"/>
      <c r="J290" s="838">
        <f>J270+J272+J274+J276+J278+J280+J282+J284+J286</f>
        <v>0</v>
      </c>
      <c r="K290" s="839"/>
      <c r="L290" s="840"/>
      <c r="M290" s="841">
        <f>+M270+M272+M274+M276+M278+M280+M282+M284+M286</f>
        <v>0</v>
      </c>
      <c r="N290" s="842"/>
      <c r="O290" s="878">
        <f t="shared" si="8"/>
        <v>0</v>
      </c>
      <c r="P290" s="879"/>
      <c r="Q290" s="841">
        <f t="shared" si="8"/>
        <v>0</v>
      </c>
      <c r="R290" s="842"/>
      <c r="S290" s="838">
        <f>S270+S272+S274+S276+S278+S280+S282+S284+S286</f>
        <v>0</v>
      </c>
      <c r="T290" s="839"/>
      <c r="U290" s="840"/>
      <c r="V290" s="841">
        <f>+V270+V272+V274+V276+V278+V280+V282+V284+V286</f>
        <v>0</v>
      </c>
      <c r="W290" s="842"/>
      <c r="X290" s="878">
        <f>+X270+X272+X274+X276+X278+X280+X282+X284+X286</f>
        <v>0</v>
      </c>
      <c r="Y290" s="879"/>
      <c r="Z290" s="841">
        <f>+Z270+Z272+Z274+Z276+Z278+Z280+Z282+Z284+Z286</f>
        <v>0</v>
      </c>
      <c r="AA290" s="842"/>
      <c r="AB290" s="1095"/>
    </row>
    <row r="291" spans="2:28" s="91" customFormat="1" ht="42" customHeight="1" x14ac:dyDescent="0.2">
      <c r="B291" s="1057" t="s">
        <v>469</v>
      </c>
      <c r="C291" s="1058"/>
      <c r="D291" s="1058"/>
      <c r="E291" s="1058"/>
      <c r="F291" s="1058"/>
      <c r="G291" s="1058"/>
      <c r="H291" s="1058"/>
      <c r="I291" s="1058"/>
      <c r="J291" s="1058"/>
      <c r="K291" s="1058"/>
      <c r="L291" s="1058"/>
      <c r="M291" s="1058"/>
      <c r="N291" s="1058"/>
      <c r="O291" s="1058"/>
      <c r="P291" s="1058"/>
      <c r="Q291" s="1058"/>
      <c r="R291" s="1058"/>
      <c r="S291" s="1058"/>
      <c r="T291" s="1058"/>
      <c r="U291" s="1058"/>
      <c r="V291" s="1058"/>
      <c r="W291" s="1058"/>
      <c r="X291" s="1058"/>
      <c r="Y291" s="1058"/>
      <c r="Z291" s="1058"/>
      <c r="AA291" s="1059"/>
      <c r="AB291" s="1096"/>
    </row>
    <row r="292" spans="2:28" s="91" customFormat="1" ht="12" customHeight="1" x14ac:dyDescent="0.2">
      <c r="B292" s="92" t="s">
        <v>430</v>
      </c>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spans="2:28" s="91" customFormat="1" ht="12" customHeight="1" x14ac:dyDescent="0.2">
      <c r="B293" s="92" t="s">
        <v>431</v>
      </c>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spans="2:28" s="91" customFormat="1" ht="12" customHeight="1" x14ac:dyDescent="0.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spans="2:28" s="91" customFormat="1" ht="13.5" customHeight="1" x14ac:dyDescent="0.2">
      <c r="B295" s="975" t="s">
        <v>547</v>
      </c>
      <c r="C295" s="975"/>
      <c r="D295" s="975"/>
      <c r="E295" s="975"/>
      <c r="F295" s="975"/>
      <c r="G295" s="975"/>
      <c r="H295" s="975"/>
      <c r="I295" s="975"/>
      <c r="J295" s="975"/>
      <c r="K295" s="975"/>
      <c r="L295" s="975"/>
      <c r="M295" s="975"/>
      <c r="N295" s="975"/>
      <c r="O295" s="975"/>
      <c r="P295" s="975"/>
      <c r="Q295" s="975"/>
      <c r="R295" s="975"/>
      <c r="S295" s="975"/>
      <c r="T295" s="975"/>
      <c r="U295" s="975"/>
      <c r="V295" s="975"/>
      <c r="W295" s="975"/>
      <c r="X295" s="975"/>
      <c r="Y295" s="975"/>
      <c r="Z295" s="975"/>
      <c r="AA295" s="975"/>
      <c r="AB295" s="197"/>
    </row>
    <row r="296" spans="2:28" s="91" customFormat="1" ht="42" customHeight="1" x14ac:dyDescent="0.2">
      <c r="B296" s="976"/>
      <c r="C296" s="976"/>
      <c r="D296" s="976"/>
      <c r="E296" s="976"/>
      <c r="F296" s="976"/>
      <c r="G296" s="976"/>
      <c r="H296" s="976"/>
      <c r="I296" s="976"/>
      <c r="J296" s="976"/>
      <c r="K296" s="976"/>
      <c r="L296" s="976"/>
      <c r="M296" s="976"/>
      <c r="N296" s="976"/>
      <c r="O296" s="976"/>
      <c r="P296" s="976"/>
      <c r="Q296" s="976"/>
      <c r="R296" s="976"/>
      <c r="S296" s="976"/>
      <c r="T296" s="976"/>
      <c r="U296" s="976"/>
      <c r="V296" s="976"/>
      <c r="W296" s="976"/>
      <c r="X296" s="976"/>
      <c r="Y296" s="976"/>
      <c r="Z296" s="976"/>
      <c r="AA296" s="976"/>
      <c r="AB296" s="197"/>
    </row>
    <row r="297" spans="2:28" s="91" customFormat="1" ht="12.75" customHeight="1" x14ac:dyDescent="0.2">
      <c r="B297" s="196"/>
      <c r="C297" s="196"/>
      <c r="D297" s="196"/>
      <c r="E297" s="196"/>
      <c r="F297" s="196"/>
      <c r="G297" s="196"/>
      <c r="H297" s="196"/>
      <c r="I297" s="196"/>
      <c r="J297" s="196"/>
      <c r="K297" s="196"/>
      <c r="L297" s="196"/>
      <c r="M297" s="196"/>
      <c r="N297" s="196"/>
      <c r="O297" s="196"/>
      <c r="P297" s="196"/>
      <c r="Q297" s="196"/>
      <c r="R297" s="196"/>
      <c r="S297" s="196"/>
      <c r="T297" s="196"/>
      <c r="U297" s="196"/>
      <c r="V297" s="196"/>
      <c r="W297" s="196"/>
      <c r="X297" s="196"/>
      <c r="Y297" s="196"/>
      <c r="Z297" s="196"/>
      <c r="AA297" s="196"/>
      <c r="AB297" s="197"/>
    </row>
    <row r="298" spans="2:28" s="91" customFormat="1" ht="9.75" customHeight="1" x14ac:dyDescent="0.2">
      <c r="B298" s="196"/>
      <c r="C298" s="196"/>
      <c r="D298" s="196"/>
      <c r="E298" s="196"/>
      <c r="F298" s="196"/>
      <c r="G298" s="196"/>
      <c r="H298" s="196"/>
      <c r="I298" s="196"/>
      <c r="J298" s="196"/>
      <c r="K298" s="196"/>
      <c r="L298" s="196"/>
      <c r="M298" s="196"/>
      <c r="N298" s="196"/>
      <c r="O298" s="196"/>
      <c r="P298" s="196"/>
      <c r="Q298" s="196"/>
      <c r="R298" s="196"/>
      <c r="S298" s="196"/>
      <c r="T298" s="196"/>
      <c r="U298" s="196"/>
      <c r="V298" s="196"/>
      <c r="W298" s="196"/>
      <c r="X298" s="196"/>
      <c r="Y298" s="196"/>
      <c r="Z298" s="196"/>
      <c r="AA298" s="196"/>
      <c r="AB298" s="197"/>
    </row>
    <row r="299" spans="2:28" s="91" customFormat="1" ht="15" customHeight="1" x14ac:dyDescent="0.2">
      <c r="B299" s="91" t="s">
        <v>630</v>
      </c>
    </row>
    <row r="300" spans="2:28" s="91" customFormat="1" ht="13.5" customHeight="1" x14ac:dyDescent="0.2">
      <c r="B300" s="911" t="s">
        <v>536</v>
      </c>
      <c r="C300" s="912"/>
      <c r="D300" s="912"/>
      <c r="E300" s="912"/>
      <c r="F300" s="912"/>
      <c r="G300" s="912"/>
      <c r="H300" s="912"/>
      <c r="I300" s="912"/>
      <c r="J300" s="912"/>
      <c r="K300" s="912"/>
      <c r="L300" s="912"/>
      <c r="M300" s="912"/>
      <c r="N300" s="912"/>
      <c r="O300" s="912"/>
      <c r="P300" s="912"/>
      <c r="Q300" s="912"/>
      <c r="R300" s="912"/>
      <c r="S300" s="912"/>
      <c r="T300" s="912"/>
      <c r="U300" s="912"/>
      <c r="V300" s="912"/>
      <c r="W300" s="912"/>
      <c r="X300" s="912"/>
      <c r="Y300" s="912"/>
      <c r="Z300" s="912"/>
      <c r="AA300" s="913"/>
      <c r="AB300" s="1056" t="s">
        <v>98</v>
      </c>
    </row>
    <row r="301" spans="2:28" s="91" customFormat="1" ht="6" customHeight="1" x14ac:dyDescent="0.2">
      <c r="B301" s="885" t="s">
        <v>27</v>
      </c>
      <c r="C301" s="886"/>
      <c r="D301" s="886"/>
      <c r="E301" s="886"/>
      <c r="F301" s="887"/>
      <c r="G301" s="914" t="s">
        <v>204</v>
      </c>
      <c r="H301" s="915"/>
      <c r="I301" s="916"/>
      <c r="J301" s="885" t="s">
        <v>1</v>
      </c>
      <c r="K301" s="886"/>
      <c r="L301" s="886"/>
      <c r="M301" s="188"/>
      <c r="N301" s="188"/>
      <c r="O301" s="188"/>
      <c r="P301" s="188"/>
      <c r="Q301" s="188"/>
      <c r="R301" s="189"/>
      <c r="S301" s="885" t="s">
        <v>203</v>
      </c>
      <c r="T301" s="886"/>
      <c r="U301" s="886"/>
      <c r="V301" s="190"/>
      <c r="W301" s="190"/>
      <c r="X301" s="190"/>
      <c r="Y301" s="190"/>
      <c r="Z301" s="190"/>
      <c r="AA301" s="191"/>
      <c r="AB301" s="1056"/>
    </row>
    <row r="302" spans="2:28" s="91" customFormat="1" ht="10.5" customHeight="1" x14ac:dyDescent="0.2">
      <c r="B302" s="848"/>
      <c r="C302" s="849"/>
      <c r="D302" s="849"/>
      <c r="E302" s="849"/>
      <c r="F302" s="850"/>
      <c r="G302" s="917"/>
      <c r="H302" s="918"/>
      <c r="I302" s="919"/>
      <c r="J302" s="848"/>
      <c r="K302" s="849"/>
      <c r="L302" s="849"/>
      <c r="M302" s="1055" t="s">
        <v>489</v>
      </c>
      <c r="N302" s="887"/>
      <c r="O302" s="929" t="s">
        <v>201</v>
      </c>
      <c r="P302" s="930"/>
      <c r="Q302" s="901" t="s">
        <v>200</v>
      </c>
      <c r="R302" s="903"/>
      <c r="S302" s="848"/>
      <c r="T302" s="849"/>
      <c r="U302" s="849"/>
      <c r="V302" s="1055" t="s">
        <v>489</v>
      </c>
      <c r="W302" s="887"/>
      <c r="X302" s="929" t="s">
        <v>201</v>
      </c>
      <c r="Y302" s="930"/>
      <c r="Z302" s="901" t="s">
        <v>200</v>
      </c>
      <c r="AA302" s="903"/>
      <c r="AB302" s="1056"/>
    </row>
    <row r="303" spans="2:28" s="91" customFormat="1" ht="10.5" customHeight="1" x14ac:dyDescent="0.2">
      <c r="B303" s="848"/>
      <c r="C303" s="849"/>
      <c r="D303" s="849"/>
      <c r="E303" s="849"/>
      <c r="F303" s="850"/>
      <c r="G303" s="917"/>
      <c r="H303" s="918"/>
      <c r="I303" s="919"/>
      <c r="J303" s="848"/>
      <c r="K303" s="849"/>
      <c r="L303" s="849"/>
      <c r="M303" s="848"/>
      <c r="N303" s="850"/>
      <c r="O303" s="968" t="s">
        <v>475</v>
      </c>
      <c r="P303" s="969"/>
      <c r="Q303" s="908"/>
      <c r="R303" s="909"/>
      <c r="S303" s="848"/>
      <c r="T303" s="849"/>
      <c r="U303" s="849"/>
      <c r="V303" s="848"/>
      <c r="W303" s="850"/>
      <c r="X303" s="968" t="s">
        <v>475</v>
      </c>
      <c r="Y303" s="969"/>
      <c r="Z303" s="908"/>
      <c r="AA303" s="909"/>
      <c r="AB303" s="1056"/>
    </row>
    <row r="304" spans="2:28" s="91" customFormat="1" ht="10.5" customHeight="1" x14ac:dyDescent="0.2">
      <c r="B304" s="851"/>
      <c r="C304" s="852"/>
      <c r="D304" s="852"/>
      <c r="E304" s="852"/>
      <c r="F304" s="853"/>
      <c r="G304" s="920"/>
      <c r="H304" s="921"/>
      <c r="I304" s="922"/>
      <c r="J304" s="851"/>
      <c r="K304" s="852"/>
      <c r="L304" s="852"/>
      <c r="M304" s="851"/>
      <c r="N304" s="853"/>
      <c r="O304" s="970"/>
      <c r="P304" s="971"/>
      <c r="Q304" s="904"/>
      <c r="R304" s="906"/>
      <c r="S304" s="851"/>
      <c r="T304" s="852"/>
      <c r="U304" s="852"/>
      <c r="V304" s="851"/>
      <c r="W304" s="853"/>
      <c r="X304" s="970"/>
      <c r="Y304" s="971"/>
      <c r="Z304" s="904"/>
      <c r="AA304" s="906"/>
      <c r="AB304" s="1056"/>
    </row>
    <row r="305" spans="2:28" s="91" customFormat="1" ht="14.25" customHeight="1" x14ac:dyDescent="0.2">
      <c r="B305" s="885" t="s">
        <v>87</v>
      </c>
      <c r="C305" s="886"/>
      <c r="D305" s="886"/>
      <c r="E305" s="886"/>
      <c r="F305" s="887"/>
      <c r="G305" s="946"/>
      <c r="H305" s="947"/>
      <c r="I305" s="948"/>
      <c r="J305" s="952"/>
      <c r="K305" s="952"/>
      <c r="L305" s="952"/>
      <c r="M305" s="937"/>
      <c r="N305" s="938"/>
      <c r="O305" s="942"/>
      <c r="P305" s="943"/>
      <c r="Q305" s="942"/>
      <c r="R305" s="943"/>
      <c r="S305" s="952"/>
      <c r="T305" s="952"/>
      <c r="U305" s="952"/>
      <c r="V305" s="937"/>
      <c r="W305" s="938"/>
      <c r="X305" s="942"/>
      <c r="Y305" s="943"/>
      <c r="Z305" s="937"/>
      <c r="AA305" s="938"/>
      <c r="AB305" s="1094"/>
    </row>
    <row r="306" spans="2:28" s="91" customFormat="1" ht="14.25" customHeight="1" thickBot="1" x14ac:dyDescent="0.25">
      <c r="B306" s="888"/>
      <c r="C306" s="889"/>
      <c r="D306" s="889"/>
      <c r="E306" s="889"/>
      <c r="F306" s="890"/>
      <c r="G306" s="972"/>
      <c r="H306" s="973"/>
      <c r="I306" s="974"/>
      <c r="J306" s="963"/>
      <c r="K306" s="964"/>
      <c r="L306" s="965"/>
      <c r="M306" s="963"/>
      <c r="N306" s="965"/>
      <c r="O306" s="966"/>
      <c r="P306" s="967"/>
      <c r="Q306" s="963"/>
      <c r="R306" s="965"/>
      <c r="S306" s="963"/>
      <c r="T306" s="964"/>
      <c r="U306" s="965"/>
      <c r="V306" s="963"/>
      <c r="W306" s="965"/>
      <c r="X306" s="966"/>
      <c r="Y306" s="967"/>
      <c r="Z306" s="963"/>
      <c r="AA306" s="965"/>
      <c r="AB306" s="1095"/>
    </row>
    <row r="307" spans="2:28" s="91" customFormat="1" ht="14.25" customHeight="1" thickTop="1" x14ac:dyDescent="0.2">
      <c r="B307" s="848" t="s">
        <v>88</v>
      </c>
      <c r="C307" s="849"/>
      <c r="D307" s="849"/>
      <c r="E307" s="849"/>
      <c r="F307" s="850"/>
      <c r="G307" s="955"/>
      <c r="H307" s="956"/>
      <c r="I307" s="957"/>
      <c r="J307" s="958"/>
      <c r="K307" s="958"/>
      <c r="L307" s="958"/>
      <c r="M307" s="953"/>
      <c r="N307" s="954"/>
      <c r="O307" s="961"/>
      <c r="P307" s="962"/>
      <c r="Q307" s="959"/>
      <c r="R307" s="960"/>
      <c r="S307" s="958"/>
      <c r="T307" s="958"/>
      <c r="U307" s="958"/>
      <c r="V307" s="953"/>
      <c r="W307" s="954"/>
      <c r="X307" s="961"/>
      <c r="Y307" s="962"/>
      <c r="Z307" s="953"/>
      <c r="AA307" s="954"/>
      <c r="AB307" s="1095"/>
    </row>
    <row r="308" spans="2:28" s="91" customFormat="1" ht="14.25" customHeight="1" x14ac:dyDescent="0.2">
      <c r="B308" s="851"/>
      <c r="C308" s="852"/>
      <c r="D308" s="852"/>
      <c r="E308" s="852"/>
      <c r="F308" s="853"/>
      <c r="G308" s="949"/>
      <c r="H308" s="950"/>
      <c r="I308" s="951"/>
      <c r="J308" s="939"/>
      <c r="K308" s="940"/>
      <c r="L308" s="941"/>
      <c r="M308" s="939"/>
      <c r="N308" s="941"/>
      <c r="O308" s="944"/>
      <c r="P308" s="945"/>
      <c r="Q308" s="939"/>
      <c r="R308" s="941"/>
      <c r="S308" s="939"/>
      <c r="T308" s="940"/>
      <c r="U308" s="941"/>
      <c r="V308" s="939"/>
      <c r="W308" s="941"/>
      <c r="X308" s="944"/>
      <c r="Y308" s="945"/>
      <c r="Z308" s="939"/>
      <c r="AA308" s="941"/>
      <c r="AB308" s="1095"/>
    </row>
    <row r="309" spans="2:28" s="91" customFormat="1" ht="14.25" customHeight="1" x14ac:dyDescent="0.2">
      <c r="B309" s="885" t="s">
        <v>89</v>
      </c>
      <c r="C309" s="886"/>
      <c r="D309" s="886"/>
      <c r="E309" s="886"/>
      <c r="F309" s="887"/>
      <c r="G309" s="946"/>
      <c r="H309" s="947"/>
      <c r="I309" s="948"/>
      <c r="J309" s="952"/>
      <c r="K309" s="952"/>
      <c r="L309" s="952"/>
      <c r="M309" s="937"/>
      <c r="N309" s="938"/>
      <c r="O309" s="942"/>
      <c r="P309" s="943"/>
      <c r="Q309" s="942"/>
      <c r="R309" s="943"/>
      <c r="S309" s="952"/>
      <c r="T309" s="952"/>
      <c r="U309" s="952"/>
      <c r="V309" s="937"/>
      <c r="W309" s="938"/>
      <c r="X309" s="942"/>
      <c r="Y309" s="943"/>
      <c r="Z309" s="937"/>
      <c r="AA309" s="938"/>
      <c r="AB309" s="1095"/>
    </row>
    <row r="310" spans="2:28" s="91" customFormat="1" ht="14.25" customHeight="1" x14ac:dyDescent="0.2">
      <c r="B310" s="851"/>
      <c r="C310" s="852"/>
      <c r="D310" s="852"/>
      <c r="E310" s="852"/>
      <c r="F310" s="853"/>
      <c r="G310" s="949"/>
      <c r="H310" s="950"/>
      <c r="I310" s="951"/>
      <c r="J310" s="939"/>
      <c r="K310" s="940"/>
      <c r="L310" s="941"/>
      <c r="M310" s="939"/>
      <c r="N310" s="941"/>
      <c r="O310" s="944"/>
      <c r="P310" s="945"/>
      <c r="Q310" s="939"/>
      <c r="R310" s="941"/>
      <c r="S310" s="939"/>
      <c r="T310" s="940"/>
      <c r="U310" s="941"/>
      <c r="V310" s="939"/>
      <c r="W310" s="941"/>
      <c r="X310" s="944"/>
      <c r="Y310" s="945"/>
      <c r="Z310" s="939"/>
      <c r="AA310" s="941"/>
      <c r="AB310" s="1095"/>
    </row>
    <row r="311" spans="2:28" s="91" customFormat="1" ht="14.25" customHeight="1" x14ac:dyDescent="0.2">
      <c r="B311" s="885" t="s">
        <v>90</v>
      </c>
      <c r="C311" s="886"/>
      <c r="D311" s="886"/>
      <c r="E311" s="886"/>
      <c r="F311" s="887"/>
      <c r="G311" s="946"/>
      <c r="H311" s="947"/>
      <c r="I311" s="948"/>
      <c r="J311" s="952"/>
      <c r="K311" s="952"/>
      <c r="L311" s="952"/>
      <c r="M311" s="937"/>
      <c r="N311" s="938"/>
      <c r="O311" s="942"/>
      <c r="P311" s="943"/>
      <c r="Q311" s="942"/>
      <c r="R311" s="943"/>
      <c r="S311" s="952"/>
      <c r="T311" s="952"/>
      <c r="U311" s="952"/>
      <c r="V311" s="937"/>
      <c r="W311" s="938"/>
      <c r="X311" s="942"/>
      <c r="Y311" s="943"/>
      <c r="Z311" s="937"/>
      <c r="AA311" s="938"/>
      <c r="AB311" s="1095"/>
    </row>
    <row r="312" spans="2:28" s="91" customFormat="1" ht="14.25" customHeight="1" x14ac:dyDescent="0.2">
      <c r="B312" s="851"/>
      <c r="C312" s="852"/>
      <c r="D312" s="852"/>
      <c r="E312" s="852"/>
      <c r="F312" s="853"/>
      <c r="G312" s="949"/>
      <c r="H312" s="950"/>
      <c r="I312" s="951"/>
      <c r="J312" s="939"/>
      <c r="K312" s="940"/>
      <c r="L312" s="941"/>
      <c r="M312" s="939"/>
      <c r="N312" s="941"/>
      <c r="O312" s="944"/>
      <c r="P312" s="945"/>
      <c r="Q312" s="939"/>
      <c r="R312" s="941"/>
      <c r="S312" s="939"/>
      <c r="T312" s="940"/>
      <c r="U312" s="941"/>
      <c r="V312" s="939"/>
      <c r="W312" s="941"/>
      <c r="X312" s="944"/>
      <c r="Y312" s="945"/>
      <c r="Z312" s="939"/>
      <c r="AA312" s="941"/>
      <c r="AB312" s="1095"/>
    </row>
    <row r="313" spans="2:28" s="91" customFormat="1" ht="14.25" customHeight="1" x14ac:dyDescent="0.2">
      <c r="B313" s="901" t="s">
        <v>91</v>
      </c>
      <c r="C313" s="902"/>
      <c r="D313" s="902"/>
      <c r="E313" s="902"/>
      <c r="F313" s="903"/>
      <c r="G313" s="946"/>
      <c r="H313" s="947"/>
      <c r="I313" s="948"/>
      <c r="J313" s="952"/>
      <c r="K313" s="952"/>
      <c r="L313" s="952"/>
      <c r="M313" s="937"/>
      <c r="N313" s="938"/>
      <c r="O313" s="942"/>
      <c r="P313" s="943"/>
      <c r="Q313" s="942"/>
      <c r="R313" s="943"/>
      <c r="S313" s="952"/>
      <c r="T313" s="952"/>
      <c r="U313" s="952"/>
      <c r="V313" s="937"/>
      <c r="W313" s="938"/>
      <c r="X313" s="942"/>
      <c r="Y313" s="943"/>
      <c r="Z313" s="937"/>
      <c r="AA313" s="938"/>
      <c r="AB313" s="1095"/>
    </row>
    <row r="314" spans="2:28" s="91" customFormat="1" ht="14.25" customHeight="1" x14ac:dyDescent="0.2">
      <c r="B314" s="904"/>
      <c r="C314" s="905"/>
      <c r="D314" s="905"/>
      <c r="E314" s="905"/>
      <c r="F314" s="906"/>
      <c r="G314" s="949"/>
      <c r="H314" s="950"/>
      <c r="I314" s="951"/>
      <c r="J314" s="939"/>
      <c r="K314" s="940"/>
      <c r="L314" s="941"/>
      <c r="M314" s="939"/>
      <c r="N314" s="941"/>
      <c r="O314" s="944"/>
      <c r="P314" s="945"/>
      <c r="Q314" s="939"/>
      <c r="R314" s="941"/>
      <c r="S314" s="939"/>
      <c r="T314" s="940"/>
      <c r="U314" s="941"/>
      <c r="V314" s="939"/>
      <c r="W314" s="941"/>
      <c r="X314" s="944"/>
      <c r="Y314" s="945"/>
      <c r="Z314" s="939"/>
      <c r="AA314" s="941"/>
      <c r="AB314" s="1095"/>
    </row>
    <row r="315" spans="2:28" s="91" customFormat="1" ht="14.25" customHeight="1" x14ac:dyDescent="0.2">
      <c r="B315" s="901" t="s">
        <v>92</v>
      </c>
      <c r="C315" s="902"/>
      <c r="D315" s="902"/>
      <c r="E315" s="902"/>
      <c r="F315" s="903"/>
      <c r="G315" s="946"/>
      <c r="H315" s="947"/>
      <c r="I315" s="948"/>
      <c r="J315" s="952"/>
      <c r="K315" s="952"/>
      <c r="L315" s="952"/>
      <c r="M315" s="937"/>
      <c r="N315" s="938"/>
      <c r="O315" s="942"/>
      <c r="P315" s="943"/>
      <c r="Q315" s="942"/>
      <c r="R315" s="943"/>
      <c r="S315" s="952"/>
      <c r="T315" s="952"/>
      <c r="U315" s="952"/>
      <c r="V315" s="937"/>
      <c r="W315" s="938"/>
      <c r="X315" s="942"/>
      <c r="Y315" s="943"/>
      <c r="Z315" s="937"/>
      <c r="AA315" s="938"/>
      <c r="AB315" s="1095"/>
    </row>
    <row r="316" spans="2:28" s="91" customFormat="1" ht="14.25" customHeight="1" x14ac:dyDescent="0.2">
      <c r="B316" s="904"/>
      <c r="C316" s="905"/>
      <c r="D316" s="905"/>
      <c r="E316" s="905"/>
      <c r="F316" s="906"/>
      <c r="G316" s="949"/>
      <c r="H316" s="950"/>
      <c r="I316" s="951"/>
      <c r="J316" s="939"/>
      <c r="K316" s="940"/>
      <c r="L316" s="941"/>
      <c r="M316" s="939"/>
      <c r="N316" s="941"/>
      <c r="O316" s="944"/>
      <c r="P316" s="945"/>
      <c r="Q316" s="939"/>
      <c r="R316" s="941"/>
      <c r="S316" s="939"/>
      <c r="T316" s="940"/>
      <c r="U316" s="941"/>
      <c r="V316" s="939"/>
      <c r="W316" s="941"/>
      <c r="X316" s="944"/>
      <c r="Y316" s="945"/>
      <c r="Z316" s="939"/>
      <c r="AA316" s="941"/>
      <c r="AB316" s="1095"/>
    </row>
    <row r="317" spans="2:28" s="91" customFormat="1" ht="14.25" customHeight="1" x14ac:dyDescent="0.2">
      <c r="B317" s="885" t="s">
        <v>93</v>
      </c>
      <c r="C317" s="886"/>
      <c r="D317" s="886"/>
      <c r="E317" s="886"/>
      <c r="F317" s="887"/>
      <c r="G317" s="946"/>
      <c r="H317" s="947"/>
      <c r="I317" s="948"/>
      <c r="J317" s="952"/>
      <c r="K317" s="952"/>
      <c r="L317" s="952"/>
      <c r="M317" s="937"/>
      <c r="N317" s="938"/>
      <c r="O317" s="942"/>
      <c r="P317" s="943"/>
      <c r="Q317" s="942"/>
      <c r="R317" s="943"/>
      <c r="S317" s="952"/>
      <c r="T317" s="952"/>
      <c r="U317" s="952"/>
      <c r="V317" s="937"/>
      <c r="W317" s="938"/>
      <c r="X317" s="942"/>
      <c r="Y317" s="943"/>
      <c r="Z317" s="937"/>
      <c r="AA317" s="938"/>
      <c r="AB317" s="1095"/>
    </row>
    <row r="318" spans="2:28" s="91" customFormat="1" ht="14.25" customHeight="1" x14ac:dyDescent="0.2">
      <c r="B318" s="851"/>
      <c r="C318" s="852"/>
      <c r="D318" s="852"/>
      <c r="E318" s="852"/>
      <c r="F318" s="853"/>
      <c r="G318" s="949"/>
      <c r="H318" s="950"/>
      <c r="I318" s="951"/>
      <c r="J318" s="939"/>
      <c r="K318" s="940"/>
      <c r="L318" s="941"/>
      <c r="M318" s="939"/>
      <c r="N318" s="941"/>
      <c r="O318" s="944"/>
      <c r="P318" s="945"/>
      <c r="Q318" s="939"/>
      <c r="R318" s="941"/>
      <c r="S318" s="939"/>
      <c r="T318" s="940"/>
      <c r="U318" s="941"/>
      <c r="V318" s="939"/>
      <c r="W318" s="941"/>
      <c r="X318" s="944"/>
      <c r="Y318" s="945"/>
      <c r="Z318" s="939"/>
      <c r="AA318" s="941"/>
      <c r="AB318" s="1095"/>
    </row>
    <row r="319" spans="2:28" s="91" customFormat="1" ht="14.25" customHeight="1" x14ac:dyDescent="0.2">
      <c r="B319" s="885" t="s">
        <v>94</v>
      </c>
      <c r="C319" s="886"/>
      <c r="D319" s="886"/>
      <c r="E319" s="886"/>
      <c r="F319" s="887"/>
      <c r="G319" s="946"/>
      <c r="H319" s="947"/>
      <c r="I319" s="948"/>
      <c r="J319" s="952"/>
      <c r="K319" s="952"/>
      <c r="L319" s="952"/>
      <c r="M319" s="937"/>
      <c r="N319" s="938"/>
      <c r="O319" s="942"/>
      <c r="P319" s="943"/>
      <c r="Q319" s="942"/>
      <c r="R319" s="943"/>
      <c r="S319" s="952"/>
      <c r="T319" s="952"/>
      <c r="U319" s="952"/>
      <c r="V319" s="937"/>
      <c r="W319" s="938"/>
      <c r="X319" s="942"/>
      <c r="Y319" s="943"/>
      <c r="Z319" s="937"/>
      <c r="AA319" s="938"/>
      <c r="AB319" s="1095"/>
    </row>
    <row r="320" spans="2:28" s="91" customFormat="1" ht="14.25" customHeight="1" x14ac:dyDescent="0.2">
      <c r="B320" s="851"/>
      <c r="C320" s="852"/>
      <c r="D320" s="852"/>
      <c r="E320" s="852"/>
      <c r="F320" s="853"/>
      <c r="G320" s="949"/>
      <c r="H320" s="950"/>
      <c r="I320" s="951"/>
      <c r="J320" s="939"/>
      <c r="K320" s="940"/>
      <c r="L320" s="941"/>
      <c r="M320" s="939"/>
      <c r="N320" s="941"/>
      <c r="O320" s="944"/>
      <c r="P320" s="945"/>
      <c r="Q320" s="939"/>
      <c r="R320" s="941"/>
      <c r="S320" s="939"/>
      <c r="T320" s="940"/>
      <c r="U320" s="941"/>
      <c r="V320" s="939"/>
      <c r="W320" s="941"/>
      <c r="X320" s="944"/>
      <c r="Y320" s="945"/>
      <c r="Z320" s="939"/>
      <c r="AA320" s="941"/>
      <c r="AB320" s="1095"/>
    </row>
    <row r="321" spans="2:28" s="91" customFormat="1" ht="14.25" customHeight="1" x14ac:dyDescent="0.2">
      <c r="B321" s="885" t="s">
        <v>28</v>
      </c>
      <c r="C321" s="886"/>
      <c r="D321" s="886"/>
      <c r="E321" s="886"/>
      <c r="F321" s="887"/>
      <c r="G321" s="946"/>
      <c r="H321" s="947"/>
      <c r="I321" s="948"/>
      <c r="J321" s="952"/>
      <c r="K321" s="952"/>
      <c r="L321" s="952"/>
      <c r="M321" s="937"/>
      <c r="N321" s="938"/>
      <c r="O321" s="942"/>
      <c r="P321" s="943"/>
      <c r="Q321" s="942"/>
      <c r="R321" s="943"/>
      <c r="S321" s="952"/>
      <c r="T321" s="952"/>
      <c r="U321" s="952"/>
      <c r="V321" s="937"/>
      <c r="W321" s="938"/>
      <c r="X321" s="942"/>
      <c r="Y321" s="943"/>
      <c r="Z321" s="937"/>
      <c r="AA321" s="938"/>
      <c r="AB321" s="1095"/>
    </row>
    <row r="322" spans="2:28" s="91" customFormat="1" ht="14.25" customHeight="1" x14ac:dyDescent="0.2">
      <c r="B322" s="851"/>
      <c r="C322" s="852"/>
      <c r="D322" s="852"/>
      <c r="E322" s="852"/>
      <c r="F322" s="853"/>
      <c r="G322" s="949"/>
      <c r="H322" s="950"/>
      <c r="I322" s="951"/>
      <c r="J322" s="939"/>
      <c r="K322" s="940"/>
      <c r="L322" s="941"/>
      <c r="M322" s="939"/>
      <c r="N322" s="941"/>
      <c r="O322" s="944"/>
      <c r="P322" s="945"/>
      <c r="Q322" s="939"/>
      <c r="R322" s="941"/>
      <c r="S322" s="939"/>
      <c r="T322" s="940"/>
      <c r="U322" s="941"/>
      <c r="V322" s="939"/>
      <c r="W322" s="941"/>
      <c r="X322" s="944"/>
      <c r="Y322" s="945"/>
      <c r="Z322" s="939"/>
      <c r="AA322" s="941"/>
      <c r="AB322" s="1095"/>
    </row>
    <row r="323" spans="2:28" s="91" customFormat="1" ht="14.25" customHeight="1" x14ac:dyDescent="0.2">
      <c r="B323" s="885" t="s">
        <v>466</v>
      </c>
      <c r="C323" s="886"/>
      <c r="D323" s="886"/>
      <c r="E323" s="886"/>
      <c r="F323" s="887"/>
      <c r="G323" s="891">
        <f>SUM(G307:I322)</f>
        <v>0</v>
      </c>
      <c r="H323" s="892"/>
      <c r="I323" s="893"/>
      <c r="J323" s="910">
        <f>SUM(J307,J309,J311,J313,J315,J317,J319,J321)</f>
        <v>0</v>
      </c>
      <c r="K323" s="910"/>
      <c r="L323" s="910"/>
      <c r="M323" s="880">
        <f>SUM(M307,M309,M311,M313,M315,M317,M319,M321)</f>
        <v>0</v>
      </c>
      <c r="N323" s="881"/>
      <c r="O323" s="880">
        <f>SUM(O307,O309,O311,O313,O315,O317,O319,O321)</f>
        <v>0</v>
      </c>
      <c r="P323" s="881"/>
      <c r="Q323" s="880">
        <f>SUM(Q307,Q309,Q311,Q313,Q315,Q317,Q319,Q321)</f>
        <v>0</v>
      </c>
      <c r="R323" s="881"/>
      <c r="S323" s="910">
        <f>SUM(S307,S309,S311,S313,S315,S317,S319,S321)</f>
        <v>0</v>
      </c>
      <c r="T323" s="910"/>
      <c r="U323" s="910"/>
      <c r="V323" s="880">
        <f>SUM(V307,V309,V311,V313,V315,V317,V319,V321)</f>
        <v>0</v>
      </c>
      <c r="W323" s="881"/>
      <c r="X323" s="880">
        <f>SUM(X307,X309,X311,X313,X315,X317,X319,X321)</f>
        <v>0</v>
      </c>
      <c r="Y323" s="881"/>
      <c r="Z323" s="880">
        <f>SUM(Z307,Z309,Z311,Z313,Z315,Z317,Z319,Z321)</f>
        <v>0</v>
      </c>
      <c r="AA323" s="881"/>
      <c r="AB323" s="1095"/>
    </row>
    <row r="324" spans="2:28" s="91" customFormat="1" ht="14.25" customHeight="1" thickBot="1" x14ac:dyDescent="0.25">
      <c r="B324" s="888"/>
      <c r="C324" s="889"/>
      <c r="D324" s="889"/>
      <c r="E324" s="889"/>
      <c r="F324" s="890"/>
      <c r="G324" s="894"/>
      <c r="H324" s="895"/>
      <c r="I324" s="896"/>
      <c r="J324" s="934">
        <f>SUM(J308,J310,J312,J314,J316,J318,J320,J322)</f>
        <v>0</v>
      </c>
      <c r="K324" s="935"/>
      <c r="L324" s="936"/>
      <c r="M324" s="934">
        <f>SUM(M308,M310,M312,M314,M316,M318,M320,M322)</f>
        <v>0</v>
      </c>
      <c r="N324" s="936"/>
      <c r="O324" s="882">
        <f>SUM(O308,O310,O312,O314,O316,O318,O320,O322)</f>
        <v>0</v>
      </c>
      <c r="P324" s="884"/>
      <c r="Q324" s="934">
        <f>SUM(Q308,Q310,Q312,Q314,Q316,Q318,Q320,Q322)</f>
        <v>0</v>
      </c>
      <c r="R324" s="936"/>
      <c r="S324" s="934">
        <f>SUM(S308,S310,S312,S314,S316,S318,S320,S322)</f>
        <v>0</v>
      </c>
      <c r="T324" s="935"/>
      <c r="U324" s="936"/>
      <c r="V324" s="934">
        <f>SUM(V308,V310,V312,V314,V316,V318,V320,V322)</f>
        <v>0</v>
      </c>
      <c r="W324" s="936"/>
      <c r="X324" s="882">
        <f>SUM(X308,X310,X312,X314,X316,X318,X320,X322)</f>
        <v>0</v>
      </c>
      <c r="Y324" s="884"/>
      <c r="Z324" s="934">
        <f>SUM(Z308,Z310,Z312,Z314,Z316,Z318,Z320,Z322)</f>
        <v>0</v>
      </c>
      <c r="AA324" s="936"/>
      <c r="AB324" s="1095"/>
    </row>
    <row r="325" spans="2:28" s="91" customFormat="1" ht="14.25" customHeight="1" thickTop="1" x14ac:dyDescent="0.2">
      <c r="B325" s="848" t="s">
        <v>467</v>
      </c>
      <c r="C325" s="849"/>
      <c r="D325" s="849"/>
      <c r="E325" s="849"/>
      <c r="F325" s="850"/>
      <c r="G325" s="931">
        <f>SUM(G305:I322)</f>
        <v>0</v>
      </c>
      <c r="H325" s="932"/>
      <c r="I325" s="933"/>
      <c r="J325" s="860">
        <f>J305+J307+J309+J311+J313+J315+J317+J319+J321</f>
        <v>0</v>
      </c>
      <c r="K325" s="860"/>
      <c r="L325" s="860"/>
      <c r="M325" s="846">
        <f>+M305+M307+M309+M311+M313+M315+M317+M319+M321</f>
        <v>0</v>
      </c>
      <c r="N325" s="847"/>
      <c r="O325" s="876">
        <f>+O305+O307+O309+O311+O313+O315+O317+O319+O321</f>
        <v>0</v>
      </c>
      <c r="P325" s="877"/>
      <c r="Q325" s="846">
        <f>+Q305+Q307+Q309+Q311+Q313+Q315+Q317+Q319+Q321</f>
        <v>0</v>
      </c>
      <c r="R325" s="847"/>
      <c r="S325" s="860">
        <f>S305+S307+S309+S311+S313+S315+S317+S319+S321</f>
        <v>0</v>
      </c>
      <c r="T325" s="860"/>
      <c r="U325" s="860"/>
      <c r="V325" s="846">
        <f>+V305+V307+V309+V311+V313+V315+V317+V319+V321</f>
        <v>0</v>
      </c>
      <c r="W325" s="847"/>
      <c r="X325" s="876">
        <f>+X305+X307+X309+X311+X313+X315+X317+X319+X321</f>
        <v>0</v>
      </c>
      <c r="Y325" s="877"/>
      <c r="Z325" s="846">
        <f>+Z305+Z307+Z309+Z311+Z313+Z315+Z317+Z319+Z321</f>
        <v>0</v>
      </c>
      <c r="AA325" s="847"/>
      <c r="AB325" s="1095"/>
    </row>
    <row r="326" spans="2:28" s="91" customFormat="1" ht="14.25" customHeight="1" x14ac:dyDescent="0.2">
      <c r="B326" s="851"/>
      <c r="C326" s="852"/>
      <c r="D326" s="852"/>
      <c r="E326" s="852"/>
      <c r="F326" s="853"/>
      <c r="G326" s="857"/>
      <c r="H326" s="858"/>
      <c r="I326" s="859"/>
      <c r="J326" s="838">
        <f>J306+J308+J310+J312+J314+J316+J318+J320+J322</f>
        <v>0</v>
      </c>
      <c r="K326" s="839"/>
      <c r="L326" s="840"/>
      <c r="M326" s="841">
        <f>+M306+M308+M310+M312+M314+M316+M318+M320+M322</f>
        <v>0</v>
      </c>
      <c r="N326" s="842"/>
      <c r="O326" s="878">
        <f>+O306+O308+O310+O312+O314+O316+O318+O320+O322</f>
        <v>0</v>
      </c>
      <c r="P326" s="879"/>
      <c r="Q326" s="841">
        <f>+Q306+Q308+Q310+Q312+Q314+Q316+Q318+Q320+Q322</f>
        <v>0</v>
      </c>
      <c r="R326" s="842"/>
      <c r="S326" s="838">
        <f>S306+S308+S310+S312+S314+S316+S318+S320+S322</f>
        <v>0</v>
      </c>
      <c r="T326" s="839"/>
      <c r="U326" s="840"/>
      <c r="V326" s="841">
        <f>+V306+V308+V310+V312+V314+V316+V318+V320+V322</f>
        <v>0</v>
      </c>
      <c r="W326" s="842"/>
      <c r="X326" s="878">
        <f>+X306+X308+X310+X312+X314+X316+X318+X320+X322</f>
        <v>0</v>
      </c>
      <c r="Y326" s="879"/>
      <c r="Z326" s="841">
        <f>+Z306+Z308+Z310+Z312+Z314+Z316+Z318+Z320+Z322</f>
        <v>0</v>
      </c>
      <c r="AA326" s="842"/>
      <c r="AB326" s="1095"/>
    </row>
    <row r="327" spans="2:28" s="91" customFormat="1" ht="42.75" customHeight="1" x14ac:dyDescent="0.2">
      <c r="B327" s="1057" t="s">
        <v>469</v>
      </c>
      <c r="C327" s="1058"/>
      <c r="D327" s="1058"/>
      <c r="E327" s="1058"/>
      <c r="F327" s="1058"/>
      <c r="G327" s="1058"/>
      <c r="H327" s="1058"/>
      <c r="I327" s="1058"/>
      <c r="J327" s="1058"/>
      <c r="K327" s="1058"/>
      <c r="L327" s="1058"/>
      <c r="M327" s="1058"/>
      <c r="N327" s="1058"/>
      <c r="O327" s="1058"/>
      <c r="P327" s="1058"/>
      <c r="Q327" s="1058"/>
      <c r="R327" s="1058"/>
      <c r="S327" s="1058"/>
      <c r="T327" s="1058"/>
      <c r="U327" s="1058"/>
      <c r="V327" s="1058"/>
      <c r="W327" s="1058"/>
      <c r="X327" s="1058"/>
      <c r="Y327" s="1058"/>
      <c r="Z327" s="1058"/>
      <c r="AA327" s="1059"/>
      <c r="AB327" s="1096"/>
    </row>
    <row r="328" spans="2:28" s="91" customFormat="1" ht="12" customHeight="1" x14ac:dyDescent="0.2">
      <c r="B328" s="92" t="s">
        <v>430</v>
      </c>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spans="2:28" s="91" customFormat="1" ht="12" customHeight="1" x14ac:dyDescent="0.2">
      <c r="B329" s="92" t="s">
        <v>431</v>
      </c>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spans="2:28" s="91" customFormat="1" ht="12" customHeight="1" x14ac:dyDescent="0.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spans="2:28" s="91" customFormat="1" ht="13.5" customHeight="1" x14ac:dyDescent="0.2">
      <c r="B331" s="975" t="s">
        <v>548</v>
      </c>
      <c r="C331" s="975"/>
      <c r="D331" s="975"/>
      <c r="E331" s="975"/>
      <c r="F331" s="975"/>
      <c r="G331" s="975"/>
      <c r="H331" s="975"/>
      <c r="I331" s="975"/>
      <c r="J331" s="975"/>
      <c r="K331" s="975"/>
      <c r="L331" s="975"/>
      <c r="M331" s="975"/>
      <c r="N331" s="975"/>
      <c r="O331" s="975"/>
      <c r="P331" s="975"/>
      <c r="Q331" s="975"/>
      <c r="R331" s="975"/>
      <c r="S331" s="975"/>
      <c r="T331" s="975"/>
      <c r="U331" s="975"/>
      <c r="V331" s="975"/>
      <c r="W331" s="975"/>
      <c r="X331" s="975"/>
      <c r="Y331" s="975"/>
      <c r="Z331" s="975"/>
      <c r="AA331" s="975"/>
      <c r="AB331" s="197"/>
    </row>
    <row r="332" spans="2:28" s="91" customFormat="1" ht="42" customHeight="1" x14ac:dyDescent="0.2">
      <c r="B332" s="976"/>
      <c r="C332" s="976"/>
      <c r="D332" s="976"/>
      <c r="E332" s="976"/>
      <c r="F332" s="976"/>
      <c r="G332" s="976"/>
      <c r="H332" s="976"/>
      <c r="I332" s="976"/>
      <c r="J332" s="976"/>
      <c r="K332" s="976"/>
      <c r="L332" s="976"/>
      <c r="M332" s="976"/>
      <c r="N332" s="976"/>
      <c r="O332" s="976"/>
      <c r="P332" s="976"/>
      <c r="Q332" s="976"/>
      <c r="R332" s="976"/>
      <c r="S332" s="976"/>
      <c r="T332" s="976"/>
      <c r="U332" s="976"/>
      <c r="V332" s="976"/>
      <c r="W332" s="976"/>
      <c r="X332" s="976"/>
      <c r="Y332" s="976"/>
      <c r="Z332" s="976"/>
      <c r="AA332" s="976"/>
      <c r="AB332" s="197"/>
    </row>
    <row r="333" spans="2:28" s="91" customFormat="1" ht="6" customHeight="1" x14ac:dyDescent="0.2">
      <c r="B333" s="196"/>
      <c r="C333" s="196"/>
      <c r="D333" s="196"/>
      <c r="E333" s="196"/>
      <c r="F333" s="196"/>
      <c r="G333" s="196"/>
      <c r="H333" s="196"/>
      <c r="I333" s="196"/>
      <c r="J333" s="196"/>
      <c r="K333" s="196"/>
      <c r="L333" s="196"/>
      <c r="M333" s="196"/>
      <c r="N333" s="196"/>
      <c r="O333" s="196"/>
      <c r="P333" s="196"/>
      <c r="Q333" s="196"/>
      <c r="R333" s="196"/>
      <c r="S333" s="196"/>
      <c r="T333" s="196"/>
      <c r="U333" s="196"/>
      <c r="V333" s="196"/>
      <c r="W333" s="196"/>
      <c r="X333" s="196"/>
      <c r="Y333" s="196"/>
      <c r="Z333" s="196"/>
      <c r="AA333" s="196"/>
      <c r="AB333" s="197"/>
    </row>
    <row r="334" spans="2:28" s="91" customFormat="1" ht="15" customHeight="1" x14ac:dyDescent="0.2">
      <c r="B334" s="91" t="s">
        <v>631</v>
      </c>
    </row>
    <row r="335" spans="2:28" s="91" customFormat="1" ht="13.5" customHeight="1" x14ac:dyDescent="0.2">
      <c r="B335" s="911" t="s">
        <v>628</v>
      </c>
      <c r="C335" s="912"/>
      <c r="D335" s="912"/>
      <c r="E335" s="912"/>
      <c r="F335" s="912"/>
      <c r="G335" s="912"/>
      <c r="H335" s="912"/>
      <c r="I335" s="912"/>
      <c r="J335" s="912"/>
      <c r="K335" s="912"/>
      <c r="L335" s="912"/>
      <c r="M335" s="912"/>
      <c r="N335" s="912"/>
      <c r="O335" s="912"/>
      <c r="P335" s="912"/>
      <c r="Q335" s="912"/>
      <c r="R335" s="912"/>
      <c r="S335" s="912"/>
      <c r="T335" s="912"/>
      <c r="U335" s="912"/>
      <c r="V335" s="912"/>
      <c r="W335" s="912"/>
      <c r="X335" s="912"/>
      <c r="Y335" s="912"/>
      <c r="Z335" s="912"/>
      <c r="AA335" s="913"/>
      <c r="AB335" s="1056" t="s">
        <v>98</v>
      </c>
    </row>
    <row r="336" spans="2:28" s="91" customFormat="1" ht="6" customHeight="1" x14ac:dyDescent="0.2">
      <c r="B336" s="885" t="s">
        <v>27</v>
      </c>
      <c r="C336" s="886"/>
      <c r="D336" s="886"/>
      <c r="E336" s="886"/>
      <c r="F336" s="887"/>
      <c r="G336" s="914" t="s">
        <v>204</v>
      </c>
      <c r="H336" s="915"/>
      <c r="I336" s="916"/>
      <c r="J336" s="885" t="s">
        <v>1</v>
      </c>
      <c r="K336" s="886"/>
      <c r="L336" s="886"/>
      <c r="M336" s="188"/>
      <c r="N336" s="188"/>
      <c r="O336" s="188"/>
      <c r="P336" s="188"/>
      <c r="Q336" s="188"/>
      <c r="R336" s="189"/>
      <c r="S336" s="885" t="s">
        <v>203</v>
      </c>
      <c r="T336" s="886"/>
      <c r="U336" s="886"/>
      <c r="V336" s="190"/>
      <c r="W336" s="190"/>
      <c r="X336" s="190"/>
      <c r="Y336" s="190"/>
      <c r="Z336" s="190"/>
      <c r="AA336" s="191"/>
      <c r="AB336" s="1056"/>
    </row>
    <row r="337" spans="2:28" s="91" customFormat="1" ht="10.5" customHeight="1" x14ac:dyDescent="0.2">
      <c r="B337" s="848"/>
      <c r="C337" s="849"/>
      <c r="D337" s="849"/>
      <c r="E337" s="849"/>
      <c r="F337" s="850"/>
      <c r="G337" s="917"/>
      <c r="H337" s="918"/>
      <c r="I337" s="919"/>
      <c r="J337" s="848"/>
      <c r="K337" s="849"/>
      <c r="L337" s="849"/>
      <c r="M337" s="923" t="s">
        <v>468</v>
      </c>
      <c r="N337" s="924"/>
      <c r="O337" s="929" t="s">
        <v>201</v>
      </c>
      <c r="P337" s="930"/>
      <c r="Q337" s="901" t="s">
        <v>200</v>
      </c>
      <c r="R337" s="903"/>
      <c r="S337" s="848"/>
      <c r="T337" s="849"/>
      <c r="U337" s="849"/>
      <c r="V337" s="923" t="s">
        <v>468</v>
      </c>
      <c r="W337" s="924"/>
      <c r="X337" s="929" t="s">
        <v>201</v>
      </c>
      <c r="Y337" s="930"/>
      <c r="Z337" s="901" t="s">
        <v>200</v>
      </c>
      <c r="AA337" s="903"/>
      <c r="AB337" s="1056"/>
    </row>
    <row r="338" spans="2:28" s="91" customFormat="1" ht="10.5" customHeight="1" x14ac:dyDescent="0.2">
      <c r="B338" s="848"/>
      <c r="C338" s="849"/>
      <c r="D338" s="849"/>
      <c r="E338" s="849"/>
      <c r="F338" s="850"/>
      <c r="G338" s="917"/>
      <c r="H338" s="918"/>
      <c r="I338" s="919"/>
      <c r="J338" s="848"/>
      <c r="K338" s="849"/>
      <c r="L338" s="849"/>
      <c r="M338" s="925"/>
      <c r="N338" s="926"/>
      <c r="O338" s="968" t="s">
        <v>475</v>
      </c>
      <c r="P338" s="969"/>
      <c r="Q338" s="908"/>
      <c r="R338" s="909"/>
      <c r="S338" s="848"/>
      <c r="T338" s="849"/>
      <c r="U338" s="849"/>
      <c r="V338" s="925"/>
      <c r="W338" s="926"/>
      <c r="X338" s="968" t="s">
        <v>475</v>
      </c>
      <c r="Y338" s="969"/>
      <c r="Z338" s="908"/>
      <c r="AA338" s="909"/>
      <c r="AB338" s="1056"/>
    </row>
    <row r="339" spans="2:28" s="91" customFormat="1" ht="10.5" customHeight="1" x14ac:dyDescent="0.2">
      <c r="B339" s="851"/>
      <c r="C339" s="852"/>
      <c r="D339" s="852"/>
      <c r="E339" s="852"/>
      <c r="F339" s="853"/>
      <c r="G339" s="920"/>
      <c r="H339" s="921"/>
      <c r="I339" s="922"/>
      <c r="J339" s="851"/>
      <c r="K339" s="852"/>
      <c r="L339" s="852"/>
      <c r="M339" s="927"/>
      <c r="N339" s="928"/>
      <c r="O339" s="970"/>
      <c r="P339" s="971"/>
      <c r="Q339" s="904"/>
      <c r="R339" s="906"/>
      <c r="S339" s="851"/>
      <c r="T339" s="852"/>
      <c r="U339" s="852"/>
      <c r="V339" s="927"/>
      <c r="W339" s="928"/>
      <c r="X339" s="970"/>
      <c r="Y339" s="971"/>
      <c r="Z339" s="904"/>
      <c r="AA339" s="906"/>
      <c r="AB339" s="1056"/>
    </row>
    <row r="340" spans="2:28" s="91" customFormat="1" ht="14.25" customHeight="1" x14ac:dyDescent="0.2">
      <c r="B340" s="885" t="s">
        <v>87</v>
      </c>
      <c r="C340" s="886"/>
      <c r="D340" s="886"/>
      <c r="E340" s="886"/>
      <c r="F340" s="887"/>
      <c r="G340" s="946"/>
      <c r="H340" s="947"/>
      <c r="I340" s="948"/>
      <c r="J340" s="952"/>
      <c r="K340" s="952"/>
      <c r="L340" s="952"/>
      <c r="M340" s="937"/>
      <c r="N340" s="938"/>
      <c r="O340" s="942"/>
      <c r="P340" s="943"/>
      <c r="Q340" s="942"/>
      <c r="R340" s="943"/>
      <c r="S340" s="952"/>
      <c r="T340" s="952"/>
      <c r="U340" s="952"/>
      <c r="V340" s="937"/>
      <c r="W340" s="938"/>
      <c r="X340" s="942"/>
      <c r="Y340" s="943"/>
      <c r="Z340" s="937"/>
      <c r="AA340" s="938"/>
      <c r="AB340" s="1094"/>
    </row>
    <row r="341" spans="2:28" s="91" customFormat="1" ht="14.25" customHeight="1" thickBot="1" x14ac:dyDescent="0.25">
      <c r="B341" s="888"/>
      <c r="C341" s="889"/>
      <c r="D341" s="889"/>
      <c r="E341" s="889"/>
      <c r="F341" s="890"/>
      <c r="G341" s="972"/>
      <c r="H341" s="973"/>
      <c r="I341" s="974"/>
      <c r="J341" s="963"/>
      <c r="K341" s="964"/>
      <c r="L341" s="965"/>
      <c r="M341" s="963"/>
      <c r="N341" s="965"/>
      <c r="O341" s="966"/>
      <c r="P341" s="967"/>
      <c r="Q341" s="963"/>
      <c r="R341" s="965"/>
      <c r="S341" s="963"/>
      <c r="T341" s="964"/>
      <c r="U341" s="965"/>
      <c r="V341" s="963"/>
      <c r="W341" s="965"/>
      <c r="X341" s="966"/>
      <c r="Y341" s="967"/>
      <c r="Z341" s="963"/>
      <c r="AA341" s="965"/>
      <c r="AB341" s="1095"/>
    </row>
    <row r="342" spans="2:28" s="91" customFormat="1" ht="14.25" customHeight="1" thickTop="1" x14ac:dyDescent="0.2">
      <c r="B342" s="848" t="s">
        <v>88</v>
      </c>
      <c r="C342" s="849"/>
      <c r="D342" s="849"/>
      <c r="E342" s="849"/>
      <c r="F342" s="850"/>
      <c r="G342" s="955"/>
      <c r="H342" s="956"/>
      <c r="I342" s="957"/>
      <c r="J342" s="958"/>
      <c r="K342" s="958"/>
      <c r="L342" s="958"/>
      <c r="M342" s="953"/>
      <c r="N342" s="954"/>
      <c r="O342" s="961"/>
      <c r="P342" s="962"/>
      <c r="Q342" s="959"/>
      <c r="R342" s="960"/>
      <c r="S342" s="958"/>
      <c r="T342" s="958"/>
      <c r="U342" s="958"/>
      <c r="V342" s="953"/>
      <c r="W342" s="954"/>
      <c r="X342" s="961"/>
      <c r="Y342" s="962"/>
      <c r="Z342" s="953"/>
      <c r="AA342" s="954"/>
      <c r="AB342" s="1095"/>
    </row>
    <row r="343" spans="2:28" s="91" customFormat="1" ht="14.25" customHeight="1" x14ac:dyDescent="0.2">
      <c r="B343" s="851"/>
      <c r="C343" s="852"/>
      <c r="D343" s="852"/>
      <c r="E343" s="852"/>
      <c r="F343" s="853"/>
      <c r="G343" s="949"/>
      <c r="H343" s="950"/>
      <c r="I343" s="951"/>
      <c r="J343" s="939"/>
      <c r="K343" s="940"/>
      <c r="L343" s="941"/>
      <c r="M343" s="939"/>
      <c r="N343" s="941"/>
      <c r="O343" s="944"/>
      <c r="P343" s="945"/>
      <c r="Q343" s="939"/>
      <c r="R343" s="941"/>
      <c r="S343" s="939"/>
      <c r="T343" s="940"/>
      <c r="U343" s="941"/>
      <c r="V343" s="939"/>
      <c r="W343" s="941"/>
      <c r="X343" s="944"/>
      <c r="Y343" s="945"/>
      <c r="Z343" s="939"/>
      <c r="AA343" s="941"/>
      <c r="AB343" s="1095"/>
    </row>
    <row r="344" spans="2:28" s="91" customFormat="1" ht="14.25" customHeight="1" x14ac:dyDescent="0.2">
      <c r="B344" s="885" t="s">
        <v>89</v>
      </c>
      <c r="C344" s="886"/>
      <c r="D344" s="886"/>
      <c r="E344" s="886"/>
      <c r="F344" s="887"/>
      <c r="G344" s="946"/>
      <c r="H344" s="947"/>
      <c r="I344" s="948"/>
      <c r="J344" s="952"/>
      <c r="K344" s="952"/>
      <c r="L344" s="952"/>
      <c r="M344" s="937"/>
      <c r="N344" s="938"/>
      <c r="O344" s="942"/>
      <c r="P344" s="943"/>
      <c r="Q344" s="942"/>
      <c r="R344" s="943"/>
      <c r="S344" s="952"/>
      <c r="T344" s="952"/>
      <c r="U344" s="952"/>
      <c r="V344" s="937"/>
      <c r="W344" s="938"/>
      <c r="X344" s="942"/>
      <c r="Y344" s="943"/>
      <c r="Z344" s="937"/>
      <c r="AA344" s="938"/>
      <c r="AB344" s="1095"/>
    </row>
    <row r="345" spans="2:28" s="91" customFormat="1" ht="14.25" customHeight="1" x14ac:dyDescent="0.2">
      <c r="B345" s="851"/>
      <c r="C345" s="852"/>
      <c r="D345" s="852"/>
      <c r="E345" s="852"/>
      <c r="F345" s="853"/>
      <c r="G345" s="949"/>
      <c r="H345" s="950"/>
      <c r="I345" s="951"/>
      <c r="J345" s="939"/>
      <c r="K345" s="940"/>
      <c r="L345" s="941"/>
      <c r="M345" s="939"/>
      <c r="N345" s="941"/>
      <c r="O345" s="944"/>
      <c r="P345" s="945"/>
      <c r="Q345" s="939"/>
      <c r="R345" s="941"/>
      <c r="S345" s="939"/>
      <c r="T345" s="940"/>
      <c r="U345" s="941"/>
      <c r="V345" s="939"/>
      <c r="W345" s="941"/>
      <c r="X345" s="944"/>
      <c r="Y345" s="945"/>
      <c r="Z345" s="939"/>
      <c r="AA345" s="941"/>
      <c r="AB345" s="1095"/>
    </row>
    <row r="346" spans="2:28" s="91" customFormat="1" ht="14.25" customHeight="1" x14ac:dyDescent="0.2">
      <c r="B346" s="885" t="s">
        <v>90</v>
      </c>
      <c r="C346" s="886"/>
      <c r="D346" s="886"/>
      <c r="E346" s="886"/>
      <c r="F346" s="887"/>
      <c r="G346" s="946"/>
      <c r="H346" s="947"/>
      <c r="I346" s="948"/>
      <c r="J346" s="952"/>
      <c r="K346" s="952"/>
      <c r="L346" s="952"/>
      <c r="M346" s="937"/>
      <c r="N346" s="938"/>
      <c r="O346" s="942"/>
      <c r="P346" s="943"/>
      <c r="Q346" s="942"/>
      <c r="R346" s="943"/>
      <c r="S346" s="952"/>
      <c r="T346" s="952"/>
      <c r="U346" s="952"/>
      <c r="V346" s="937"/>
      <c r="W346" s="938"/>
      <c r="X346" s="942"/>
      <c r="Y346" s="943"/>
      <c r="Z346" s="937"/>
      <c r="AA346" s="938"/>
      <c r="AB346" s="1095"/>
    </row>
    <row r="347" spans="2:28" s="91" customFormat="1" ht="14.25" customHeight="1" x14ac:dyDescent="0.2">
      <c r="B347" s="851"/>
      <c r="C347" s="852"/>
      <c r="D347" s="852"/>
      <c r="E347" s="852"/>
      <c r="F347" s="853"/>
      <c r="G347" s="949"/>
      <c r="H347" s="950"/>
      <c r="I347" s="951"/>
      <c r="J347" s="939"/>
      <c r="K347" s="940"/>
      <c r="L347" s="941"/>
      <c r="M347" s="939"/>
      <c r="N347" s="941"/>
      <c r="O347" s="944"/>
      <c r="P347" s="945"/>
      <c r="Q347" s="939"/>
      <c r="R347" s="941"/>
      <c r="S347" s="939"/>
      <c r="T347" s="940"/>
      <c r="U347" s="941"/>
      <c r="V347" s="939"/>
      <c r="W347" s="941"/>
      <c r="X347" s="944"/>
      <c r="Y347" s="945"/>
      <c r="Z347" s="939"/>
      <c r="AA347" s="941"/>
      <c r="AB347" s="1095"/>
    </row>
    <row r="348" spans="2:28" s="91" customFormat="1" ht="14.25" customHeight="1" x14ac:dyDescent="0.2">
      <c r="B348" s="901" t="s">
        <v>91</v>
      </c>
      <c r="C348" s="902"/>
      <c r="D348" s="902"/>
      <c r="E348" s="902"/>
      <c r="F348" s="903"/>
      <c r="G348" s="946"/>
      <c r="H348" s="947"/>
      <c r="I348" s="948"/>
      <c r="J348" s="952"/>
      <c r="K348" s="952"/>
      <c r="L348" s="952"/>
      <c r="M348" s="937"/>
      <c r="N348" s="938"/>
      <c r="O348" s="942"/>
      <c r="P348" s="943"/>
      <c r="Q348" s="942"/>
      <c r="R348" s="943"/>
      <c r="S348" s="952"/>
      <c r="T348" s="952"/>
      <c r="U348" s="952"/>
      <c r="V348" s="937"/>
      <c r="W348" s="938"/>
      <c r="X348" s="942"/>
      <c r="Y348" s="943"/>
      <c r="Z348" s="937"/>
      <c r="AA348" s="938"/>
      <c r="AB348" s="1095"/>
    </row>
    <row r="349" spans="2:28" s="91" customFormat="1" ht="14.25" customHeight="1" x14ac:dyDescent="0.2">
      <c r="B349" s="904"/>
      <c r="C349" s="905"/>
      <c r="D349" s="905"/>
      <c r="E349" s="905"/>
      <c r="F349" s="906"/>
      <c r="G349" s="949"/>
      <c r="H349" s="950"/>
      <c r="I349" s="951"/>
      <c r="J349" s="939"/>
      <c r="K349" s="940"/>
      <c r="L349" s="941"/>
      <c r="M349" s="939"/>
      <c r="N349" s="941"/>
      <c r="O349" s="944"/>
      <c r="P349" s="945"/>
      <c r="Q349" s="939"/>
      <c r="R349" s="941"/>
      <c r="S349" s="939"/>
      <c r="T349" s="940"/>
      <c r="U349" s="941"/>
      <c r="V349" s="939"/>
      <c r="W349" s="941"/>
      <c r="X349" s="944"/>
      <c r="Y349" s="945"/>
      <c r="Z349" s="939"/>
      <c r="AA349" s="941"/>
      <c r="AB349" s="1095"/>
    </row>
    <row r="350" spans="2:28" s="91" customFormat="1" ht="14.25" customHeight="1" x14ac:dyDescent="0.2">
      <c r="B350" s="901" t="s">
        <v>92</v>
      </c>
      <c r="C350" s="902"/>
      <c r="D350" s="902"/>
      <c r="E350" s="902"/>
      <c r="F350" s="903"/>
      <c r="G350" s="946"/>
      <c r="H350" s="947"/>
      <c r="I350" s="948"/>
      <c r="J350" s="952"/>
      <c r="K350" s="952"/>
      <c r="L350" s="952"/>
      <c r="M350" s="937"/>
      <c r="N350" s="938"/>
      <c r="O350" s="942"/>
      <c r="P350" s="943"/>
      <c r="Q350" s="942"/>
      <c r="R350" s="943"/>
      <c r="S350" s="952"/>
      <c r="T350" s="952"/>
      <c r="U350" s="952"/>
      <c r="V350" s="937"/>
      <c r="W350" s="938"/>
      <c r="X350" s="942"/>
      <c r="Y350" s="943"/>
      <c r="Z350" s="937"/>
      <c r="AA350" s="938"/>
      <c r="AB350" s="1095"/>
    </row>
    <row r="351" spans="2:28" s="91" customFormat="1" ht="14.25" customHeight="1" x14ac:dyDescent="0.2">
      <c r="B351" s="904"/>
      <c r="C351" s="905"/>
      <c r="D351" s="905"/>
      <c r="E351" s="905"/>
      <c r="F351" s="906"/>
      <c r="G351" s="949"/>
      <c r="H351" s="950"/>
      <c r="I351" s="951"/>
      <c r="J351" s="939"/>
      <c r="K351" s="940"/>
      <c r="L351" s="941"/>
      <c r="M351" s="939"/>
      <c r="N351" s="941"/>
      <c r="O351" s="944"/>
      <c r="P351" s="945"/>
      <c r="Q351" s="939"/>
      <c r="R351" s="941"/>
      <c r="S351" s="939"/>
      <c r="T351" s="940"/>
      <c r="U351" s="941"/>
      <c r="V351" s="939"/>
      <c r="W351" s="941"/>
      <c r="X351" s="944"/>
      <c r="Y351" s="945"/>
      <c r="Z351" s="939"/>
      <c r="AA351" s="941"/>
      <c r="AB351" s="1095"/>
    </row>
    <row r="352" spans="2:28" s="91" customFormat="1" ht="14.25" customHeight="1" x14ac:dyDescent="0.2">
      <c r="B352" s="885" t="s">
        <v>93</v>
      </c>
      <c r="C352" s="886"/>
      <c r="D352" s="886"/>
      <c r="E352" s="886"/>
      <c r="F352" s="887"/>
      <c r="G352" s="946"/>
      <c r="H352" s="947"/>
      <c r="I352" s="948"/>
      <c r="J352" s="952"/>
      <c r="K352" s="952"/>
      <c r="L352" s="952"/>
      <c r="M352" s="937"/>
      <c r="N352" s="938"/>
      <c r="O352" s="942"/>
      <c r="P352" s="943"/>
      <c r="Q352" s="942"/>
      <c r="R352" s="943"/>
      <c r="S352" s="952"/>
      <c r="T352" s="952"/>
      <c r="U352" s="952"/>
      <c r="V352" s="937"/>
      <c r="W352" s="938"/>
      <c r="X352" s="942"/>
      <c r="Y352" s="943"/>
      <c r="Z352" s="937"/>
      <c r="AA352" s="938"/>
      <c r="AB352" s="1095"/>
    </row>
    <row r="353" spans="2:28" s="91" customFormat="1" ht="14.25" customHeight="1" x14ac:dyDescent="0.2">
      <c r="B353" s="851"/>
      <c r="C353" s="852"/>
      <c r="D353" s="852"/>
      <c r="E353" s="852"/>
      <c r="F353" s="853"/>
      <c r="G353" s="949"/>
      <c r="H353" s="950"/>
      <c r="I353" s="951"/>
      <c r="J353" s="939"/>
      <c r="K353" s="940"/>
      <c r="L353" s="941"/>
      <c r="M353" s="939"/>
      <c r="N353" s="941"/>
      <c r="O353" s="944"/>
      <c r="P353" s="945"/>
      <c r="Q353" s="939"/>
      <c r="R353" s="941"/>
      <c r="S353" s="939"/>
      <c r="T353" s="940"/>
      <c r="U353" s="941"/>
      <c r="V353" s="939"/>
      <c r="W353" s="941"/>
      <c r="X353" s="944"/>
      <c r="Y353" s="945"/>
      <c r="Z353" s="939"/>
      <c r="AA353" s="941"/>
      <c r="AB353" s="1095"/>
    </row>
    <row r="354" spans="2:28" s="91" customFormat="1" ht="14.25" customHeight="1" x14ac:dyDescent="0.2">
      <c r="B354" s="885" t="s">
        <v>94</v>
      </c>
      <c r="C354" s="886"/>
      <c r="D354" s="886"/>
      <c r="E354" s="886"/>
      <c r="F354" s="887"/>
      <c r="G354" s="946"/>
      <c r="H354" s="947"/>
      <c r="I354" s="948"/>
      <c r="J354" s="952"/>
      <c r="K354" s="952"/>
      <c r="L354" s="952"/>
      <c r="M354" s="937"/>
      <c r="N354" s="938"/>
      <c r="O354" s="942"/>
      <c r="P354" s="943"/>
      <c r="Q354" s="942"/>
      <c r="R354" s="943"/>
      <c r="S354" s="952"/>
      <c r="T354" s="952"/>
      <c r="U354" s="952"/>
      <c r="V354" s="937"/>
      <c r="W354" s="938"/>
      <c r="X354" s="942"/>
      <c r="Y354" s="943"/>
      <c r="Z354" s="937"/>
      <c r="AA354" s="938"/>
      <c r="AB354" s="1095"/>
    </row>
    <row r="355" spans="2:28" s="91" customFormat="1" ht="14.25" customHeight="1" x14ac:dyDescent="0.2">
      <c r="B355" s="851"/>
      <c r="C355" s="852"/>
      <c r="D355" s="852"/>
      <c r="E355" s="852"/>
      <c r="F355" s="853"/>
      <c r="G355" s="949"/>
      <c r="H355" s="950"/>
      <c r="I355" s="951"/>
      <c r="J355" s="939"/>
      <c r="K355" s="940"/>
      <c r="L355" s="941"/>
      <c r="M355" s="939"/>
      <c r="N355" s="941"/>
      <c r="O355" s="944"/>
      <c r="P355" s="945"/>
      <c r="Q355" s="939"/>
      <c r="R355" s="941"/>
      <c r="S355" s="939"/>
      <c r="T355" s="940"/>
      <c r="U355" s="941"/>
      <c r="V355" s="939"/>
      <c r="W355" s="941"/>
      <c r="X355" s="944"/>
      <c r="Y355" s="945"/>
      <c r="Z355" s="939"/>
      <c r="AA355" s="941"/>
      <c r="AB355" s="1095"/>
    </row>
    <row r="356" spans="2:28" s="91" customFormat="1" ht="14.25" customHeight="1" x14ac:dyDescent="0.2">
      <c r="B356" s="885" t="s">
        <v>28</v>
      </c>
      <c r="C356" s="886"/>
      <c r="D356" s="886"/>
      <c r="E356" s="886"/>
      <c r="F356" s="887"/>
      <c r="G356" s="946"/>
      <c r="H356" s="947"/>
      <c r="I356" s="948"/>
      <c r="J356" s="952"/>
      <c r="K356" s="952"/>
      <c r="L356" s="952"/>
      <c r="M356" s="937"/>
      <c r="N356" s="938"/>
      <c r="O356" s="942"/>
      <c r="P356" s="943"/>
      <c r="Q356" s="942"/>
      <c r="R356" s="943"/>
      <c r="S356" s="952"/>
      <c r="T356" s="952"/>
      <c r="U356" s="952"/>
      <c r="V356" s="937"/>
      <c r="W356" s="938"/>
      <c r="X356" s="942"/>
      <c r="Y356" s="943"/>
      <c r="Z356" s="937"/>
      <c r="AA356" s="938"/>
      <c r="AB356" s="1095"/>
    </row>
    <row r="357" spans="2:28" s="91" customFormat="1" ht="14.25" customHeight="1" x14ac:dyDescent="0.2">
      <c r="B357" s="851"/>
      <c r="C357" s="852"/>
      <c r="D357" s="852"/>
      <c r="E357" s="852"/>
      <c r="F357" s="853"/>
      <c r="G357" s="949"/>
      <c r="H357" s="950"/>
      <c r="I357" s="951"/>
      <c r="J357" s="939"/>
      <c r="K357" s="940"/>
      <c r="L357" s="941"/>
      <c r="M357" s="939"/>
      <c r="N357" s="941"/>
      <c r="O357" s="944"/>
      <c r="P357" s="945"/>
      <c r="Q357" s="939"/>
      <c r="R357" s="941"/>
      <c r="S357" s="939"/>
      <c r="T357" s="940"/>
      <c r="U357" s="941"/>
      <c r="V357" s="939"/>
      <c r="W357" s="941"/>
      <c r="X357" s="944"/>
      <c r="Y357" s="945"/>
      <c r="Z357" s="939"/>
      <c r="AA357" s="941"/>
      <c r="AB357" s="1095"/>
    </row>
    <row r="358" spans="2:28" s="91" customFormat="1" ht="14.25" customHeight="1" x14ac:dyDescent="0.2">
      <c r="B358" s="885" t="s">
        <v>466</v>
      </c>
      <c r="C358" s="886"/>
      <c r="D358" s="886"/>
      <c r="E358" s="886"/>
      <c r="F358" s="887"/>
      <c r="G358" s="891">
        <f>SUM(G342:I357)</f>
        <v>0</v>
      </c>
      <c r="H358" s="892"/>
      <c r="I358" s="893"/>
      <c r="J358" s="910">
        <f>SUM(J342,J344,J346,J348,J350,J352,J354,J356)</f>
        <v>0</v>
      </c>
      <c r="K358" s="910"/>
      <c r="L358" s="910"/>
      <c r="M358" s="880">
        <f>SUM(M342,M344,M346,M348,M350,M352,M354,M356)</f>
        <v>0</v>
      </c>
      <c r="N358" s="881"/>
      <c r="O358" s="880">
        <f>SUM(O342,O344,O346,O348,O350,O352,O354,O356)</f>
        <v>0</v>
      </c>
      <c r="P358" s="881"/>
      <c r="Q358" s="880">
        <f>SUM(Q342,Q344,Q346,Q348,Q350,Q352,Q354,Q356)</f>
        <v>0</v>
      </c>
      <c r="R358" s="881"/>
      <c r="S358" s="910">
        <f>SUM(S342,S344,S346,S348,S350,S352,S354,S356)</f>
        <v>0</v>
      </c>
      <c r="T358" s="910"/>
      <c r="U358" s="910"/>
      <c r="V358" s="880">
        <f>SUM(V342,V344,V346,V348,V350,V352,V354,V356)</f>
        <v>0</v>
      </c>
      <c r="W358" s="881"/>
      <c r="X358" s="880">
        <f>SUM(X342,X344,X346,X348,X350,X352,X354,X356)</f>
        <v>0</v>
      </c>
      <c r="Y358" s="881"/>
      <c r="Z358" s="880">
        <f>SUM(Z342,Z344,Z346,Z348,Z350,Z352,Z354,Z356)</f>
        <v>0</v>
      </c>
      <c r="AA358" s="881"/>
      <c r="AB358" s="1095"/>
    </row>
    <row r="359" spans="2:28" s="91" customFormat="1" ht="14.25" customHeight="1" thickBot="1" x14ac:dyDescent="0.25">
      <c r="B359" s="888"/>
      <c r="C359" s="889"/>
      <c r="D359" s="889"/>
      <c r="E359" s="889"/>
      <c r="F359" s="890"/>
      <c r="G359" s="894"/>
      <c r="H359" s="895"/>
      <c r="I359" s="896"/>
      <c r="J359" s="934">
        <f>SUM(J343,J345,J347,J349,J351,J353,J355,J357)</f>
        <v>0</v>
      </c>
      <c r="K359" s="935"/>
      <c r="L359" s="936"/>
      <c r="M359" s="934">
        <f>SUM(M343,M345,M347,M349,M351,M353,M355,M357)</f>
        <v>0</v>
      </c>
      <c r="N359" s="936"/>
      <c r="O359" s="882">
        <f>SUM(O343,O345,O347,O349,O351,O353,O355,O357)</f>
        <v>0</v>
      </c>
      <c r="P359" s="884"/>
      <c r="Q359" s="934">
        <f>SUM(Q343,Q345,Q347,Q349,Q351,Q353,Q355,Q357)</f>
        <v>0</v>
      </c>
      <c r="R359" s="936"/>
      <c r="S359" s="934">
        <f>SUM(S343,S345,S347,S349,S351,S353,S355,S357)</f>
        <v>0</v>
      </c>
      <c r="T359" s="935"/>
      <c r="U359" s="936"/>
      <c r="V359" s="934">
        <f>SUM(V343,V345,V347,V349,V351,V353,V355,V357)</f>
        <v>0</v>
      </c>
      <c r="W359" s="936"/>
      <c r="X359" s="882">
        <f>SUM(X343,X345,X347,X349,X351,X353,X355,X357)</f>
        <v>0</v>
      </c>
      <c r="Y359" s="884"/>
      <c r="Z359" s="934">
        <f>SUM(Z343,Z345,Z347,Z349,Z351,Z353,Z355,Z357)</f>
        <v>0</v>
      </c>
      <c r="AA359" s="936"/>
      <c r="AB359" s="1095"/>
    </row>
    <row r="360" spans="2:28" s="91" customFormat="1" ht="14.25" customHeight="1" thickTop="1" x14ac:dyDescent="0.2">
      <c r="B360" s="848" t="s">
        <v>467</v>
      </c>
      <c r="C360" s="849"/>
      <c r="D360" s="849"/>
      <c r="E360" s="849"/>
      <c r="F360" s="850"/>
      <c r="G360" s="931">
        <f>SUM(G340:I357)</f>
        <v>0</v>
      </c>
      <c r="H360" s="932"/>
      <c r="I360" s="933"/>
      <c r="J360" s="860">
        <f>J340+J342+J344+J346+J348+J350+J352+J354+J356</f>
        <v>0</v>
      </c>
      <c r="K360" s="860"/>
      <c r="L360" s="860"/>
      <c r="M360" s="846">
        <f>+M340+M342+M344+M346+M348+M350+M352+M354+M356</f>
        <v>0</v>
      </c>
      <c r="N360" s="847"/>
      <c r="O360" s="876">
        <f>+O340+O342+O344+O346+O348+O350+O352+O354+O356</f>
        <v>0</v>
      </c>
      <c r="P360" s="877"/>
      <c r="Q360" s="846">
        <f>+Q340+Q342+Q344+Q346+Q348+Q350+Q352+Q354+Q356</f>
        <v>0</v>
      </c>
      <c r="R360" s="847"/>
      <c r="S360" s="860">
        <f>S340+S342+S344+S346+S348+S350+S352+S354+S356</f>
        <v>0</v>
      </c>
      <c r="T360" s="860"/>
      <c r="U360" s="860"/>
      <c r="V360" s="846">
        <f>+V340+V342+V344+V346+V348+V350+V352+V354+V356</f>
        <v>0</v>
      </c>
      <c r="W360" s="847"/>
      <c r="X360" s="876">
        <f>+X340+X342+X344+X346+X348+X350+X352+X354+X356</f>
        <v>0</v>
      </c>
      <c r="Y360" s="877"/>
      <c r="Z360" s="846">
        <f>+Z340+Z342+Z344+Z346+Z348+Z350+Z352+Z354+Z356</f>
        <v>0</v>
      </c>
      <c r="AA360" s="847"/>
      <c r="AB360" s="1095"/>
    </row>
    <row r="361" spans="2:28" s="91" customFormat="1" ht="14.25" customHeight="1" x14ac:dyDescent="0.2">
      <c r="B361" s="851"/>
      <c r="C361" s="852"/>
      <c r="D361" s="852"/>
      <c r="E361" s="852"/>
      <c r="F361" s="853"/>
      <c r="G361" s="857"/>
      <c r="H361" s="858"/>
      <c r="I361" s="859"/>
      <c r="J361" s="838">
        <f>J341+J343+J345+J347+J349+J351+J353+J355+J357</f>
        <v>0</v>
      </c>
      <c r="K361" s="839"/>
      <c r="L361" s="840"/>
      <c r="M361" s="841">
        <f>+M341+M343+M345+M347+M349+M351+M353+M355+M357</f>
        <v>0</v>
      </c>
      <c r="N361" s="842"/>
      <c r="O361" s="878">
        <f>+O341+O343+O345+O347+O349+O351+O353+O355+O357</f>
        <v>0</v>
      </c>
      <c r="P361" s="879"/>
      <c r="Q361" s="841">
        <f>+Q341+Q343+Q345+Q347+Q349+Q351+Q353+Q355+Q357</f>
        <v>0</v>
      </c>
      <c r="R361" s="842"/>
      <c r="S361" s="838">
        <f>S341+S343+S345+S347+S349+S351+S353+S355+S357</f>
        <v>0</v>
      </c>
      <c r="T361" s="839"/>
      <c r="U361" s="840"/>
      <c r="V361" s="841">
        <f>+V341+V343+V345+V347+V349+V351+V353+V355+V357</f>
        <v>0</v>
      </c>
      <c r="W361" s="842"/>
      <c r="X361" s="878">
        <f>+X341+X343+X345+X347+X349+X351+X353+X355+X357</f>
        <v>0</v>
      </c>
      <c r="Y361" s="879"/>
      <c r="Z361" s="841">
        <f>+Z341+Z343+Z345+Z347+Z349+Z351+Z353+Z355+Z357</f>
        <v>0</v>
      </c>
      <c r="AA361" s="842"/>
      <c r="AB361" s="1095"/>
    </row>
    <row r="362" spans="2:28" s="91" customFormat="1" ht="42.75" customHeight="1" x14ac:dyDescent="0.2">
      <c r="B362" s="1057" t="s">
        <v>469</v>
      </c>
      <c r="C362" s="1058"/>
      <c r="D362" s="1058"/>
      <c r="E362" s="1058"/>
      <c r="F362" s="1058"/>
      <c r="G362" s="1058"/>
      <c r="H362" s="1058"/>
      <c r="I362" s="1058"/>
      <c r="J362" s="1058"/>
      <c r="K362" s="1058"/>
      <c r="L362" s="1058"/>
      <c r="M362" s="1058"/>
      <c r="N362" s="1058"/>
      <c r="O362" s="1058"/>
      <c r="P362" s="1058"/>
      <c r="Q362" s="1058"/>
      <c r="R362" s="1058"/>
      <c r="S362" s="1058"/>
      <c r="T362" s="1058"/>
      <c r="U362" s="1058"/>
      <c r="V362" s="1058"/>
      <c r="W362" s="1058"/>
      <c r="X362" s="1058"/>
      <c r="Y362" s="1058"/>
      <c r="Z362" s="1058"/>
      <c r="AA362" s="1059"/>
      <c r="AB362" s="1096"/>
    </row>
    <row r="363" spans="2:28" s="91" customFormat="1" ht="12" customHeight="1" x14ac:dyDescent="0.2">
      <c r="B363" s="92" t="s">
        <v>430</v>
      </c>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spans="2:28" s="91" customFormat="1" ht="12" customHeight="1" x14ac:dyDescent="0.2">
      <c r="B364" s="92" t="s">
        <v>431</v>
      </c>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spans="2:28" s="91" customFormat="1" ht="12" customHeight="1" x14ac:dyDescent="0.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spans="2:28" s="91" customFormat="1" ht="13.5" customHeight="1" x14ac:dyDescent="0.2">
      <c r="B366" s="975" t="s">
        <v>632</v>
      </c>
      <c r="C366" s="975"/>
      <c r="D366" s="975"/>
      <c r="E366" s="975"/>
      <c r="F366" s="975"/>
      <c r="G366" s="975"/>
      <c r="H366" s="975"/>
      <c r="I366" s="975"/>
      <c r="J366" s="975"/>
      <c r="K366" s="975"/>
      <c r="L366" s="975"/>
      <c r="M366" s="975"/>
      <c r="N366" s="975"/>
      <c r="O366" s="975"/>
      <c r="P366" s="975"/>
      <c r="Q366" s="975"/>
      <c r="R366" s="975"/>
      <c r="S366" s="975"/>
      <c r="T366" s="975"/>
      <c r="U366" s="975"/>
      <c r="V366" s="975"/>
      <c r="W366" s="975"/>
      <c r="X366" s="975"/>
      <c r="Y366" s="975"/>
      <c r="Z366" s="975"/>
      <c r="AA366" s="975"/>
      <c r="AB366" s="197"/>
    </row>
    <row r="367" spans="2:28" s="91" customFormat="1" ht="42" customHeight="1" x14ac:dyDescent="0.2">
      <c r="B367" s="976"/>
      <c r="C367" s="976"/>
      <c r="D367" s="976"/>
      <c r="E367" s="976"/>
      <c r="F367" s="976"/>
      <c r="G367" s="976"/>
      <c r="H367" s="976"/>
      <c r="I367" s="976"/>
      <c r="J367" s="976"/>
      <c r="K367" s="976"/>
      <c r="L367" s="976"/>
      <c r="M367" s="976"/>
      <c r="N367" s="976"/>
      <c r="O367" s="976"/>
      <c r="P367" s="976"/>
      <c r="Q367" s="976"/>
      <c r="R367" s="976"/>
      <c r="S367" s="976"/>
      <c r="T367" s="976"/>
      <c r="U367" s="976"/>
      <c r="V367" s="976"/>
      <c r="W367" s="976"/>
      <c r="X367" s="976"/>
      <c r="Y367" s="976"/>
      <c r="Z367" s="976"/>
      <c r="AA367" s="976"/>
      <c r="AB367" s="197"/>
    </row>
    <row r="368" spans="2:28" s="91" customFormat="1" ht="12.75" customHeight="1" x14ac:dyDescent="0.2">
      <c r="B368" s="196"/>
      <c r="C368" s="196"/>
      <c r="D368" s="196"/>
      <c r="E368" s="196"/>
      <c r="F368" s="196"/>
      <c r="G368" s="196"/>
      <c r="H368" s="196"/>
      <c r="I368" s="196"/>
      <c r="J368" s="196"/>
      <c r="K368" s="196"/>
      <c r="L368" s="196"/>
      <c r="M368" s="196"/>
      <c r="N368" s="196"/>
      <c r="O368" s="196"/>
      <c r="P368" s="196"/>
      <c r="Q368" s="196"/>
      <c r="R368" s="196"/>
      <c r="S368" s="196"/>
      <c r="T368" s="196"/>
      <c r="U368" s="196"/>
      <c r="V368" s="196"/>
      <c r="W368" s="196"/>
      <c r="X368" s="196"/>
      <c r="Y368" s="196"/>
      <c r="Z368" s="196"/>
      <c r="AA368" s="196"/>
      <c r="AB368" s="197"/>
    </row>
    <row r="369" spans="2:28" s="91" customFormat="1" ht="15" customHeight="1" x14ac:dyDescent="0.2">
      <c r="B369" s="91" t="s">
        <v>599</v>
      </c>
    </row>
    <row r="370" spans="2:28" s="91" customFormat="1" ht="13.5" customHeight="1" x14ac:dyDescent="0.2">
      <c r="B370" s="911" t="s">
        <v>395</v>
      </c>
      <c r="C370" s="912"/>
      <c r="D370" s="912"/>
      <c r="E370" s="912"/>
      <c r="F370" s="912"/>
      <c r="G370" s="912"/>
      <c r="H370" s="912"/>
      <c r="I370" s="912"/>
      <c r="J370" s="912"/>
      <c r="K370" s="912"/>
      <c r="L370" s="912"/>
      <c r="M370" s="912"/>
      <c r="N370" s="912"/>
      <c r="O370" s="912"/>
      <c r="P370" s="912"/>
      <c r="Q370" s="912"/>
      <c r="R370" s="912"/>
      <c r="S370" s="912"/>
      <c r="T370" s="912"/>
      <c r="U370" s="912"/>
      <c r="V370" s="912"/>
      <c r="W370" s="912"/>
      <c r="X370" s="912"/>
      <c r="Y370" s="912"/>
      <c r="Z370" s="912"/>
      <c r="AA370" s="913"/>
      <c r="AB370" s="184"/>
    </row>
    <row r="371" spans="2:28" s="91" customFormat="1" ht="6" customHeight="1" x14ac:dyDescent="0.2">
      <c r="B371" s="885" t="s">
        <v>27</v>
      </c>
      <c r="C371" s="886"/>
      <c r="D371" s="886"/>
      <c r="E371" s="886"/>
      <c r="F371" s="887"/>
      <c r="G371" s="914" t="s">
        <v>204</v>
      </c>
      <c r="H371" s="915"/>
      <c r="I371" s="916"/>
      <c r="J371" s="885" t="s">
        <v>1</v>
      </c>
      <c r="K371" s="886"/>
      <c r="L371" s="886"/>
      <c r="M371" s="188"/>
      <c r="N371" s="188"/>
      <c r="O371" s="188"/>
      <c r="P371" s="188"/>
      <c r="Q371" s="188"/>
      <c r="R371" s="189"/>
      <c r="S371" s="885" t="s">
        <v>203</v>
      </c>
      <c r="T371" s="886"/>
      <c r="U371" s="886"/>
      <c r="V371" s="190"/>
      <c r="W371" s="190"/>
      <c r="X371" s="190"/>
      <c r="Y371" s="190"/>
      <c r="Z371" s="190"/>
      <c r="AA371" s="191"/>
      <c r="AB371" s="184"/>
    </row>
    <row r="372" spans="2:28" s="91" customFormat="1" ht="10.5" customHeight="1" x14ac:dyDescent="0.2">
      <c r="B372" s="848"/>
      <c r="C372" s="849"/>
      <c r="D372" s="849"/>
      <c r="E372" s="849"/>
      <c r="F372" s="850"/>
      <c r="G372" s="917"/>
      <c r="H372" s="918"/>
      <c r="I372" s="919"/>
      <c r="J372" s="848"/>
      <c r="K372" s="849"/>
      <c r="L372" s="849"/>
      <c r="M372" s="923" t="s">
        <v>468</v>
      </c>
      <c r="N372" s="924"/>
      <c r="O372" s="929" t="s">
        <v>201</v>
      </c>
      <c r="P372" s="930"/>
      <c r="Q372" s="901" t="s">
        <v>200</v>
      </c>
      <c r="R372" s="903"/>
      <c r="S372" s="848"/>
      <c r="T372" s="849"/>
      <c r="U372" s="849"/>
      <c r="V372" s="923" t="s">
        <v>468</v>
      </c>
      <c r="W372" s="924"/>
      <c r="X372" s="929" t="s">
        <v>201</v>
      </c>
      <c r="Y372" s="930"/>
      <c r="Z372" s="901" t="s">
        <v>200</v>
      </c>
      <c r="AA372" s="903"/>
      <c r="AB372" s="184"/>
    </row>
    <row r="373" spans="2:28" s="91" customFormat="1" ht="10.5" customHeight="1" x14ac:dyDescent="0.2">
      <c r="B373" s="848"/>
      <c r="C373" s="849"/>
      <c r="D373" s="849"/>
      <c r="E373" s="849"/>
      <c r="F373" s="850"/>
      <c r="G373" s="917"/>
      <c r="H373" s="918"/>
      <c r="I373" s="919"/>
      <c r="J373" s="848"/>
      <c r="K373" s="849"/>
      <c r="L373" s="849"/>
      <c r="M373" s="925"/>
      <c r="N373" s="926"/>
      <c r="O373" s="968" t="s">
        <v>475</v>
      </c>
      <c r="P373" s="969"/>
      <c r="Q373" s="908"/>
      <c r="R373" s="909"/>
      <c r="S373" s="848"/>
      <c r="T373" s="849"/>
      <c r="U373" s="849"/>
      <c r="V373" s="925"/>
      <c r="W373" s="926"/>
      <c r="X373" s="968" t="s">
        <v>475</v>
      </c>
      <c r="Y373" s="969"/>
      <c r="Z373" s="908"/>
      <c r="AA373" s="909"/>
      <c r="AB373" s="184"/>
    </row>
    <row r="374" spans="2:28" s="91" customFormat="1" ht="10.5" customHeight="1" x14ac:dyDescent="0.2">
      <c r="B374" s="851"/>
      <c r="C374" s="852"/>
      <c r="D374" s="852"/>
      <c r="E374" s="852"/>
      <c r="F374" s="853"/>
      <c r="G374" s="920"/>
      <c r="H374" s="921"/>
      <c r="I374" s="922"/>
      <c r="J374" s="851"/>
      <c r="K374" s="852"/>
      <c r="L374" s="852"/>
      <c r="M374" s="927"/>
      <c r="N374" s="928"/>
      <c r="O374" s="970"/>
      <c r="P374" s="971"/>
      <c r="Q374" s="904"/>
      <c r="R374" s="906"/>
      <c r="S374" s="851"/>
      <c r="T374" s="852"/>
      <c r="U374" s="852"/>
      <c r="V374" s="927"/>
      <c r="W374" s="928"/>
      <c r="X374" s="970"/>
      <c r="Y374" s="971"/>
      <c r="Z374" s="904"/>
      <c r="AA374" s="906"/>
      <c r="AB374" s="184"/>
    </row>
    <row r="375" spans="2:28" s="91" customFormat="1" ht="14.25" customHeight="1" x14ac:dyDescent="0.2">
      <c r="B375" s="885" t="s">
        <v>87</v>
      </c>
      <c r="C375" s="886"/>
      <c r="D375" s="886"/>
      <c r="E375" s="886"/>
      <c r="F375" s="887"/>
      <c r="G375" s="891">
        <f>IFERROR(AVERAGE(G269,G305,G340*12/9),"")</f>
        <v>0</v>
      </c>
      <c r="H375" s="892"/>
      <c r="I375" s="893"/>
      <c r="J375" s="910">
        <f>IFERROR(AVERAGE(J269,J305,J340*12/9),"")</f>
        <v>0</v>
      </c>
      <c r="K375" s="910"/>
      <c r="L375" s="910"/>
      <c r="M375" s="880">
        <f>IFERROR(AVERAGE(M269,M305,M340*12/9),"")</f>
        <v>0</v>
      </c>
      <c r="N375" s="881"/>
      <c r="O375" s="880">
        <f>IFERROR(AVERAGE(O269,O305,O340*12/9),"")</f>
        <v>0</v>
      </c>
      <c r="P375" s="881"/>
      <c r="Q375" s="880">
        <f>IFERROR(AVERAGE(Q269,Q305,Q340*12/9),"")</f>
        <v>0</v>
      </c>
      <c r="R375" s="881"/>
      <c r="S375" s="910">
        <f>IFERROR(AVERAGE(S269,S305,S340*12/9),"")</f>
        <v>0</v>
      </c>
      <c r="T375" s="910"/>
      <c r="U375" s="910"/>
      <c r="V375" s="880">
        <f>IFERROR(AVERAGE(V269,V305,V340*12/9),"")</f>
        <v>0</v>
      </c>
      <c r="W375" s="881"/>
      <c r="X375" s="880">
        <f>IFERROR(AVERAGE(X269,X305,X340*12/9),"")</f>
        <v>0</v>
      </c>
      <c r="Y375" s="881"/>
      <c r="Z375" s="880">
        <f>IFERROR(AVERAGE(Z269,Z305,Z340*12/9),"")</f>
        <v>0</v>
      </c>
      <c r="AA375" s="881"/>
      <c r="AB375" s="184"/>
    </row>
    <row r="376" spans="2:28" s="91" customFormat="1" ht="14.25" customHeight="1" thickBot="1" x14ac:dyDescent="0.25">
      <c r="B376" s="888"/>
      <c r="C376" s="889"/>
      <c r="D376" s="889"/>
      <c r="E376" s="889"/>
      <c r="F376" s="890"/>
      <c r="G376" s="894"/>
      <c r="H376" s="895"/>
      <c r="I376" s="896"/>
      <c r="J376" s="882">
        <f t="shared" ref="J376:J396" si="9">IFERROR(AVERAGE(J270,J306,J341*12/9),"")</f>
        <v>0</v>
      </c>
      <c r="K376" s="883"/>
      <c r="L376" s="884"/>
      <c r="M376" s="882">
        <f t="shared" ref="M376:M396" si="10">IFERROR(AVERAGE(M270,M306,M341*12/9),"")</f>
        <v>0</v>
      </c>
      <c r="N376" s="884"/>
      <c r="O376" s="882">
        <f t="shared" ref="O376:O396" si="11">IFERROR(AVERAGE(O270,O306,O341*12/9),"")</f>
        <v>0</v>
      </c>
      <c r="P376" s="884"/>
      <c r="Q376" s="882">
        <f t="shared" ref="Q376:Q396" si="12">IFERROR(AVERAGE(Q270,Q306,Q341*12/9),"")</f>
        <v>0</v>
      </c>
      <c r="R376" s="884"/>
      <c r="S376" s="882">
        <f t="shared" ref="S376:S396" si="13">IFERROR(AVERAGE(S270,S306,S341*12/9),"")</f>
        <v>0</v>
      </c>
      <c r="T376" s="883"/>
      <c r="U376" s="884"/>
      <c r="V376" s="882">
        <f t="shared" ref="V376:V396" si="14">IFERROR(AVERAGE(V270,V306,V341*12/9),"")</f>
        <v>0</v>
      </c>
      <c r="W376" s="884"/>
      <c r="X376" s="882">
        <f t="shared" ref="X376:X396" si="15">IFERROR(AVERAGE(X270,X306,X341*12/9),"")</f>
        <v>0</v>
      </c>
      <c r="Y376" s="884"/>
      <c r="Z376" s="882">
        <f t="shared" ref="Z376:Z396" si="16">IFERROR(AVERAGE(Z270,Z306,Z341*12/9),"")</f>
        <v>0</v>
      </c>
      <c r="AA376" s="884"/>
      <c r="AB376" s="184"/>
    </row>
    <row r="377" spans="2:28" s="91" customFormat="1" ht="14.25" customHeight="1" thickTop="1" x14ac:dyDescent="0.2">
      <c r="B377" s="848" t="s">
        <v>88</v>
      </c>
      <c r="C377" s="849"/>
      <c r="D377" s="849"/>
      <c r="E377" s="849"/>
      <c r="F377" s="850"/>
      <c r="G377" s="854">
        <f>IFERROR(AVERAGE(G271,G307,G342*12/9),"")</f>
        <v>0</v>
      </c>
      <c r="H377" s="855"/>
      <c r="I377" s="856"/>
      <c r="J377" s="876">
        <f t="shared" si="9"/>
        <v>0</v>
      </c>
      <c r="K377" s="907"/>
      <c r="L377" s="877"/>
      <c r="M377" s="876">
        <f t="shared" si="10"/>
        <v>0</v>
      </c>
      <c r="N377" s="877"/>
      <c r="O377" s="876">
        <f t="shared" si="11"/>
        <v>0</v>
      </c>
      <c r="P377" s="877"/>
      <c r="Q377" s="876">
        <f t="shared" si="12"/>
        <v>0</v>
      </c>
      <c r="R377" s="877"/>
      <c r="S377" s="876">
        <f t="shared" si="13"/>
        <v>0</v>
      </c>
      <c r="T377" s="907"/>
      <c r="U377" s="877"/>
      <c r="V377" s="876">
        <f t="shared" si="14"/>
        <v>0</v>
      </c>
      <c r="W377" s="877"/>
      <c r="X377" s="876">
        <f t="shared" si="15"/>
        <v>0</v>
      </c>
      <c r="Y377" s="877"/>
      <c r="Z377" s="876">
        <f t="shared" si="16"/>
        <v>0</v>
      </c>
      <c r="AA377" s="877"/>
      <c r="AB377" s="184"/>
    </row>
    <row r="378" spans="2:28" s="91" customFormat="1" ht="14.25" customHeight="1" x14ac:dyDescent="0.2">
      <c r="B378" s="851"/>
      <c r="C378" s="852"/>
      <c r="D378" s="852"/>
      <c r="E378" s="852"/>
      <c r="F378" s="853"/>
      <c r="G378" s="857"/>
      <c r="H378" s="858"/>
      <c r="I378" s="859"/>
      <c r="J378" s="898">
        <f t="shared" si="9"/>
        <v>0</v>
      </c>
      <c r="K378" s="899"/>
      <c r="L378" s="900"/>
      <c r="M378" s="898">
        <f t="shared" si="10"/>
        <v>0</v>
      </c>
      <c r="N378" s="900"/>
      <c r="O378" s="898">
        <f t="shared" si="11"/>
        <v>0</v>
      </c>
      <c r="P378" s="900"/>
      <c r="Q378" s="898">
        <f t="shared" si="12"/>
        <v>0</v>
      </c>
      <c r="R378" s="900"/>
      <c r="S378" s="898">
        <f t="shared" si="13"/>
        <v>0</v>
      </c>
      <c r="T378" s="899"/>
      <c r="U378" s="900"/>
      <c r="V378" s="898">
        <f t="shared" si="14"/>
        <v>0</v>
      </c>
      <c r="W378" s="900"/>
      <c r="X378" s="898">
        <f t="shared" si="15"/>
        <v>0</v>
      </c>
      <c r="Y378" s="900"/>
      <c r="Z378" s="898">
        <f t="shared" si="16"/>
        <v>0</v>
      </c>
      <c r="AA378" s="900"/>
      <c r="AB378" s="184"/>
    </row>
    <row r="379" spans="2:28" s="91" customFormat="1" ht="14.25" customHeight="1" x14ac:dyDescent="0.2">
      <c r="B379" s="885" t="s">
        <v>89</v>
      </c>
      <c r="C379" s="886"/>
      <c r="D379" s="886"/>
      <c r="E379" s="886"/>
      <c r="F379" s="887"/>
      <c r="G379" s="891">
        <f>IFERROR(AVERAGE(G273,G309,G344*12/9),"")</f>
        <v>0</v>
      </c>
      <c r="H379" s="892"/>
      <c r="I379" s="893"/>
      <c r="J379" s="880">
        <f t="shared" si="9"/>
        <v>0</v>
      </c>
      <c r="K379" s="897"/>
      <c r="L379" s="881"/>
      <c r="M379" s="880">
        <f t="shared" si="10"/>
        <v>0</v>
      </c>
      <c r="N379" s="881"/>
      <c r="O379" s="880">
        <f t="shared" si="11"/>
        <v>0</v>
      </c>
      <c r="P379" s="881"/>
      <c r="Q379" s="880">
        <f t="shared" si="12"/>
        <v>0</v>
      </c>
      <c r="R379" s="881"/>
      <c r="S379" s="880">
        <f t="shared" si="13"/>
        <v>0</v>
      </c>
      <c r="T379" s="897"/>
      <c r="U379" s="881"/>
      <c r="V379" s="880">
        <f t="shared" si="14"/>
        <v>0</v>
      </c>
      <c r="W379" s="881"/>
      <c r="X379" s="880">
        <f t="shared" si="15"/>
        <v>0</v>
      </c>
      <c r="Y379" s="881"/>
      <c r="Z379" s="880">
        <f t="shared" si="16"/>
        <v>0</v>
      </c>
      <c r="AA379" s="881"/>
      <c r="AB379" s="184"/>
    </row>
    <row r="380" spans="2:28" s="91" customFormat="1" ht="14.25" customHeight="1" x14ac:dyDescent="0.2">
      <c r="B380" s="851"/>
      <c r="C380" s="852"/>
      <c r="D380" s="852"/>
      <c r="E380" s="852"/>
      <c r="F380" s="853"/>
      <c r="G380" s="857"/>
      <c r="H380" s="858"/>
      <c r="I380" s="859"/>
      <c r="J380" s="898">
        <f t="shared" si="9"/>
        <v>0</v>
      </c>
      <c r="K380" s="899"/>
      <c r="L380" s="900"/>
      <c r="M380" s="898">
        <f t="shared" si="10"/>
        <v>0</v>
      </c>
      <c r="N380" s="900"/>
      <c r="O380" s="898">
        <f t="shared" si="11"/>
        <v>0</v>
      </c>
      <c r="P380" s="900"/>
      <c r="Q380" s="898">
        <f t="shared" si="12"/>
        <v>0</v>
      </c>
      <c r="R380" s="900"/>
      <c r="S380" s="898">
        <f t="shared" si="13"/>
        <v>0</v>
      </c>
      <c r="T380" s="899"/>
      <c r="U380" s="900"/>
      <c r="V380" s="898">
        <f t="shared" si="14"/>
        <v>0</v>
      </c>
      <c r="W380" s="900"/>
      <c r="X380" s="898">
        <f t="shared" si="15"/>
        <v>0</v>
      </c>
      <c r="Y380" s="900"/>
      <c r="Z380" s="898">
        <f t="shared" si="16"/>
        <v>0</v>
      </c>
      <c r="AA380" s="900"/>
      <c r="AB380" s="184"/>
    </row>
    <row r="381" spans="2:28" s="91" customFormat="1" ht="14.25" customHeight="1" x14ac:dyDescent="0.2">
      <c r="B381" s="885" t="s">
        <v>90</v>
      </c>
      <c r="C381" s="886"/>
      <c r="D381" s="886"/>
      <c r="E381" s="886"/>
      <c r="F381" s="887"/>
      <c r="G381" s="891">
        <f>IFERROR(AVERAGE(G275,G311,G346*12/9),"")</f>
        <v>0</v>
      </c>
      <c r="H381" s="892"/>
      <c r="I381" s="893"/>
      <c r="J381" s="880">
        <f t="shared" si="9"/>
        <v>0</v>
      </c>
      <c r="K381" s="897"/>
      <c r="L381" s="881"/>
      <c r="M381" s="880">
        <f t="shared" si="10"/>
        <v>0</v>
      </c>
      <c r="N381" s="881"/>
      <c r="O381" s="880">
        <f t="shared" si="11"/>
        <v>0</v>
      </c>
      <c r="P381" s="881"/>
      <c r="Q381" s="880">
        <f t="shared" si="12"/>
        <v>0</v>
      </c>
      <c r="R381" s="881"/>
      <c r="S381" s="880">
        <f t="shared" si="13"/>
        <v>0</v>
      </c>
      <c r="T381" s="897"/>
      <c r="U381" s="881"/>
      <c r="V381" s="880">
        <f t="shared" si="14"/>
        <v>0</v>
      </c>
      <c r="W381" s="881"/>
      <c r="X381" s="880">
        <f t="shared" si="15"/>
        <v>0</v>
      </c>
      <c r="Y381" s="881"/>
      <c r="Z381" s="880">
        <f t="shared" si="16"/>
        <v>0</v>
      </c>
      <c r="AA381" s="881"/>
      <c r="AB381" s="184"/>
    </row>
    <row r="382" spans="2:28" s="91" customFormat="1" ht="14.25" customHeight="1" x14ac:dyDescent="0.2">
      <c r="B382" s="851"/>
      <c r="C382" s="852"/>
      <c r="D382" s="852"/>
      <c r="E382" s="852"/>
      <c r="F382" s="853"/>
      <c r="G382" s="857"/>
      <c r="H382" s="858"/>
      <c r="I382" s="859"/>
      <c r="J382" s="898">
        <f t="shared" si="9"/>
        <v>0</v>
      </c>
      <c r="K382" s="899"/>
      <c r="L382" s="900"/>
      <c r="M382" s="898">
        <f t="shared" si="10"/>
        <v>0</v>
      </c>
      <c r="N382" s="900"/>
      <c r="O382" s="898">
        <f t="shared" si="11"/>
        <v>0</v>
      </c>
      <c r="P382" s="900"/>
      <c r="Q382" s="898">
        <f t="shared" si="12"/>
        <v>0</v>
      </c>
      <c r="R382" s="900"/>
      <c r="S382" s="898">
        <f t="shared" si="13"/>
        <v>0</v>
      </c>
      <c r="T382" s="899"/>
      <c r="U382" s="900"/>
      <c r="V382" s="898">
        <f t="shared" si="14"/>
        <v>0</v>
      </c>
      <c r="W382" s="900"/>
      <c r="X382" s="898">
        <f t="shared" si="15"/>
        <v>0</v>
      </c>
      <c r="Y382" s="900"/>
      <c r="Z382" s="898">
        <f t="shared" si="16"/>
        <v>0</v>
      </c>
      <c r="AA382" s="900"/>
      <c r="AB382" s="184"/>
    </row>
    <row r="383" spans="2:28" s="91" customFormat="1" ht="14.25" customHeight="1" x14ac:dyDescent="0.2">
      <c r="B383" s="901" t="s">
        <v>91</v>
      </c>
      <c r="C383" s="902"/>
      <c r="D383" s="902"/>
      <c r="E383" s="902"/>
      <c r="F383" s="903"/>
      <c r="G383" s="891">
        <f>IFERROR(AVERAGE(G277,G313,G348*12/9),"")</f>
        <v>0</v>
      </c>
      <c r="H383" s="892"/>
      <c r="I383" s="893"/>
      <c r="J383" s="880">
        <f t="shared" si="9"/>
        <v>0</v>
      </c>
      <c r="K383" s="897"/>
      <c r="L383" s="881"/>
      <c r="M383" s="880">
        <f t="shared" si="10"/>
        <v>0</v>
      </c>
      <c r="N383" s="881"/>
      <c r="O383" s="880">
        <f t="shared" si="11"/>
        <v>0</v>
      </c>
      <c r="P383" s="881"/>
      <c r="Q383" s="880">
        <f t="shared" si="12"/>
        <v>0</v>
      </c>
      <c r="R383" s="881"/>
      <c r="S383" s="880">
        <f t="shared" si="13"/>
        <v>0</v>
      </c>
      <c r="T383" s="897"/>
      <c r="U383" s="881"/>
      <c r="V383" s="880">
        <f t="shared" si="14"/>
        <v>0</v>
      </c>
      <c r="W383" s="881"/>
      <c r="X383" s="880">
        <f t="shared" si="15"/>
        <v>0</v>
      </c>
      <c r="Y383" s="881"/>
      <c r="Z383" s="880">
        <f t="shared" si="16"/>
        <v>0</v>
      </c>
      <c r="AA383" s="881"/>
      <c r="AB383" s="184"/>
    </row>
    <row r="384" spans="2:28" s="91" customFormat="1" ht="14.25" customHeight="1" x14ac:dyDescent="0.2">
      <c r="B384" s="904"/>
      <c r="C384" s="905"/>
      <c r="D384" s="905"/>
      <c r="E384" s="905"/>
      <c r="F384" s="906"/>
      <c r="G384" s="857"/>
      <c r="H384" s="858"/>
      <c r="I384" s="859"/>
      <c r="J384" s="898">
        <f t="shared" si="9"/>
        <v>0</v>
      </c>
      <c r="K384" s="899"/>
      <c r="L384" s="900"/>
      <c r="M384" s="898">
        <f t="shared" si="10"/>
        <v>0</v>
      </c>
      <c r="N384" s="900"/>
      <c r="O384" s="898">
        <f t="shared" si="11"/>
        <v>0</v>
      </c>
      <c r="P384" s="900"/>
      <c r="Q384" s="898">
        <f t="shared" si="12"/>
        <v>0</v>
      </c>
      <c r="R384" s="900"/>
      <c r="S384" s="898">
        <f t="shared" si="13"/>
        <v>0</v>
      </c>
      <c r="T384" s="899"/>
      <c r="U384" s="900"/>
      <c r="V384" s="898">
        <f t="shared" si="14"/>
        <v>0</v>
      </c>
      <c r="W384" s="900"/>
      <c r="X384" s="898">
        <f t="shared" si="15"/>
        <v>0</v>
      </c>
      <c r="Y384" s="900"/>
      <c r="Z384" s="898">
        <f t="shared" si="16"/>
        <v>0</v>
      </c>
      <c r="AA384" s="900"/>
      <c r="AB384" s="184"/>
    </row>
    <row r="385" spans="2:28" s="91" customFormat="1" ht="14.25" customHeight="1" x14ac:dyDescent="0.2">
      <c r="B385" s="901" t="s">
        <v>92</v>
      </c>
      <c r="C385" s="902"/>
      <c r="D385" s="902"/>
      <c r="E385" s="902"/>
      <c r="F385" s="903"/>
      <c r="G385" s="891">
        <f>IFERROR(AVERAGE(G279,G315,G350*12/9),"")</f>
        <v>0</v>
      </c>
      <c r="H385" s="892"/>
      <c r="I385" s="893"/>
      <c r="J385" s="880">
        <f t="shared" si="9"/>
        <v>0</v>
      </c>
      <c r="K385" s="897"/>
      <c r="L385" s="881"/>
      <c r="M385" s="880">
        <f t="shared" si="10"/>
        <v>0</v>
      </c>
      <c r="N385" s="881"/>
      <c r="O385" s="880">
        <f t="shared" si="11"/>
        <v>0</v>
      </c>
      <c r="P385" s="881"/>
      <c r="Q385" s="880">
        <f t="shared" si="12"/>
        <v>0</v>
      </c>
      <c r="R385" s="881"/>
      <c r="S385" s="880">
        <f t="shared" si="13"/>
        <v>0</v>
      </c>
      <c r="T385" s="897"/>
      <c r="U385" s="881"/>
      <c r="V385" s="880">
        <f t="shared" si="14"/>
        <v>0</v>
      </c>
      <c r="W385" s="881"/>
      <c r="X385" s="880">
        <f t="shared" si="15"/>
        <v>0</v>
      </c>
      <c r="Y385" s="881"/>
      <c r="Z385" s="880">
        <f t="shared" si="16"/>
        <v>0</v>
      </c>
      <c r="AA385" s="881"/>
      <c r="AB385" s="184"/>
    </row>
    <row r="386" spans="2:28" s="91" customFormat="1" ht="14.25" customHeight="1" x14ac:dyDescent="0.2">
      <c r="B386" s="904"/>
      <c r="C386" s="905"/>
      <c r="D386" s="905"/>
      <c r="E386" s="905"/>
      <c r="F386" s="906"/>
      <c r="G386" s="857"/>
      <c r="H386" s="858"/>
      <c r="I386" s="859"/>
      <c r="J386" s="898">
        <f t="shared" si="9"/>
        <v>0</v>
      </c>
      <c r="K386" s="899"/>
      <c r="L386" s="900"/>
      <c r="M386" s="898">
        <f t="shared" si="10"/>
        <v>0</v>
      </c>
      <c r="N386" s="900"/>
      <c r="O386" s="898">
        <f t="shared" si="11"/>
        <v>0</v>
      </c>
      <c r="P386" s="900"/>
      <c r="Q386" s="898">
        <f t="shared" si="12"/>
        <v>0</v>
      </c>
      <c r="R386" s="900"/>
      <c r="S386" s="898">
        <f t="shared" si="13"/>
        <v>0</v>
      </c>
      <c r="T386" s="899"/>
      <c r="U386" s="900"/>
      <c r="V386" s="898">
        <f t="shared" si="14"/>
        <v>0</v>
      </c>
      <c r="W386" s="900"/>
      <c r="X386" s="898">
        <f t="shared" si="15"/>
        <v>0</v>
      </c>
      <c r="Y386" s="900"/>
      <c r="Z386" s="898">
        <f t="shared" si="16"/>
        <v>0</v>
      </c>
      <c r="AA386" s="900"/>
      <c r="AB386" s="184"/>
    </row>
    <row r="387" spans="2:28" s="91" customFormat="1" ht="14.25" customHeight="1" x14ac:dyDescent="0.2">
      <c r="B387" s="885" t="s">
        <v>93</v>
      </c>
      <c r="C387" s="886"/>
      <c r="D387" s="886"/>
      <c r="E387" s="886"/>
      <c r="F387" s="887"/>
      <c r="G387" s="891">
        <f>IFERROR(AVERAGE(G281,G317,G352*12/9),"")</f>
        <v>0</v>
      </c>
      <c r="H387" s="892"/>
      <c r="I387" s="893"/>
      <c r="J387" s="880">
        <f t="shared" si="9"/>
        <v>0</v>
      </c>
      <c r="K387" s="897"/>
      <c r="L387" s="881"/>
      <c r="M387" s="880">
        <f t="shared" si="10"/>
        <v>0</v>
      </c>
      <c r="N387" s="881"/>
      <c r="O387" s="880">
        <f t="shared" si="11"/>
        <v>0</v>
      </c>
      <c r="P387" s="881"/>
      <c r="Q387" s="880">
        <f t="shared" si="12"/>
        <v>0</v>
      </c>
      <c r="R387" s="881"/>
      <c r="S387" s="880">
        <f t="shared" si="13"/>
        <v>0</v>
      </c>
      <c r="T387" s="897"/>
      <c r="U387" s="881"/>
      <c r="V387" s="880">
        <f t="shared" si="14"/>
        <v>0</v>
      </c>
      <c r="W387" s="881"/>
      <c r="X387" s="880">
        <f t="shared" si="15"/>
        <v>0</v>
      </c>
      <c r="Y387" s="881"/>
      <c r="Z387" s="880">
        <f t="shared" si="16"/>
        <v>0</v>
      </c>
      <c r="AA387" s="881"/>
      <c r="AB387" s="184"/>
    </row>
    <row r="388" spans="2:28" s="91" customFormat="1" ht="14.25" customHeight="1" x14ac:dyDescent="0.2">
      <c r="B388" s="851"/>
      <c r="C388" s="852"/>
      <c r="D388" s="852"/>
      <c r="E388" s="852"/>
      <c r="F388" s="853"/>
      <c r="G388" s="857"/>
      <c r="H388" s="858"/>
      <c r="I388" s="859"/>
      <c r="J388" s="898">
        <f t="shared" si="9"/>
        <v>0</v>
      </c>
      <c r="K388" s="899"/>
      <c r="L388" s="900"/>
      <c r="M388" s="898">
        <f t="shared" si="10"/>
        <v>0</v>
      </c>
      <c r="N388" s="900"/>
      <c r="O388" s="898">
        <f t="shared" si="11"/>
        <v>0</v>
      </c>
      <c r="P388" s="900"/>
      <c r="Q388" s="898">
        <f t="shared" si="12"/>
        <v>0</v>
      </c>
      <c r="R388" s="900"/>
      <c r="S388" s="898">
        <f t="shared" si="13"/>
        <v>0</v>
      </c>
      <c r="T388" s="899"/>
      <c r="U388" s="900"/>
      <c r="V388" s="898">
        <f t="shared" si="14"/>
        <v>0</v>
      </c>
      <c r="W388" s="900"/>
      <c r="X388" s="898">
        <f t="shared" si="15"/>
        <v>0</v>
      </c>
      <c r="Y388" s="900"/>
      <c r="Z388" s="898">
        <f t="shared" si="16"/>
        <v>0</v>
      </c>
      <c r="AA388" s="900"/>
      <c r="AB388" s="184"/>
    </row>
    <row r="389" spans="2:28" s="91" customFormat="1" ht="14.25" customHeight="1" x14ac:dyDescent="0.2">
      <c r="B389" s="885" t="s">
        <v>94</v>
      </c>
      <c r="C389" s="886"/>
      <c r="D389" s="886"/>
      <c r="E389" s="886"/>
      <c r="F389" s="887"/>
      <c r="G389" s="891">
        <f>IFERROR(AVERAGE(G283,G319,G354*12/9),"")</f>
        <v>0</v>
      </c>
      <c r="H389" s="892"/>
      <c r="I389" s="893"/>
      <c r="J389" s="880">
        <f t="shared" si="9"/>
        <v>0</v>
      </c>
      <c r="K389" s="897"/>
      <c r="L389" s="881"/>
      <c r="M389" s="880">
        <f t="shared" si="10"/>
        <v>0</v>
      </c>
      <c r="N389" s="881"/>
      <c r="O389" s="880">
        <f t="shared" si="11"/>
        <v>0</v>
      </c>
      <c r="P389" s="881"/>
      <c r="Q389" s="880">
        <f t="shared" si="12"/>
        <v>0</v>
      </c>
      <c r="R389" s="881"/>
      <c r="S389" s="880">
        <f t="shared" si="13"/>
        <v>0</v>
      </c>
      <c r="T389" s="897"/>
      <c r="U389" s="881"/>
      <c r="V389" s="880">
        <f t="shared" si="14"/>
        <v>0</v>
      </c>
      <c r="W389" s="881"/>
      <c r="X389" s="880">
        <f t="shared" si="15"/>
        <v>0</v>
      </c>
      <c r="Y389" s="881"/>
      <c r="Z389" s="880">
        <f t="shared" si="16"/>
        <v>0</v>
      </c>
      <c r="AA389" s="881"/>
      <c r="AB389" s="184"/>
    </row>
    <row r="390" spans="2:28" s="91" customFormat="1" ht="14.25" customHeight="1" x14ac:dyDescent="0.2">
      <c r="B390" s="851"/>
      <c r="C390" s="852"/>
      <c r="D390" s="852"/>
      <c r="E390" s="852"/>
      <c r="F390" s="853"/>
      <c r="G390" s="857"/>
      <c r="H390" s="858"/>
      <c r="I390" s="859"/>
      <c r="J390" s="898">
        <f t="shared" si="9"/>
        <v>0</v>
      </c>
      <c r="K390" s="899"/>
      <c r="L390" s="900"/>
      <c r="M390" s="898">
        <f t="shared" si="10"/>
        <v>0</v>
      </c>
      <c r="N390" s="900"/>
      <c r="O390" s="898">
        <f t="shared" si="11"/>
        <v>0</v>
      </c>
      <c r="P390" s="900"/>
      <c r="Q390" s="898">
        <f t="shared" si="12"/>
        <v>0</v>
      </c>
      <c r="R390" s="900"/>
      <c r="S390" s="898">
        <f t="shared" si="13"/>
        <v>0</v>
      </c>
      <c r="T390" s="899"/>
      <c r="U390" s="900"/>
      <c r="V390" s="898">
        <f t="shared" si="14"/>
        <v>0</v>
      </c>
      <c r="W390" s="900"/>
      <c r="X390" s="898">
        <f t="shared" si="15"/>
        <v>0</v>
      </c>
      <c r="Y390" s="900"/>
      <c r="Z390" s="898">
        <f t="shared" si="16"/>
        <v>0</v>
      </c>
      <c r="AA390" s="900"/>
      <c r="AB390" s="184"/>
    </row>
    <row r="391" spans="2:28" s="91" customFormat="1" ht="14.25" customHeight="1" x14ac:dyDescent="0.2">
      <c r="B391" s="885" t="s">
        <v>28</v>
      </c>
      <c r="C391" s="886"/>
      <c r="D391" s="886"/>
      <c r="E391" s="886"/>
      <c r="F391" s="887"/>
      <c r="G391" s="891">
        <f>IFERROR(AVERAGE(G285,G321,G356*12/9),"")</f>
        <v>0</v>
      </c>
      <c r="H391" s="892"/>
      <c r="I391" s="893"/>
      <c r="J391" s="880">
        <f t="shared" si="9"/>
        <v>0</v>
      </c>
      <c r="K391" s="897"/>
      <c r="L391" s="881"/>
      <c r="M391" s="880">
        <f t="shared" si="10"/>
        <v>0</v>
      </c>
      <c r="N391" s="881"/>
      <c r="O391" s="880">
        <f t="shared" si="11"/>
        <v>0</v>
      </c>
      <c r="P391" s="881"/>
      <c r="Q391" s="880">
        <f t="shared" si="12"/>
        <v>0</v>
      </c>
      <c r="R391" s="881"/>
      <c r="S391" s="880">
        <f t="shared" si="13"/>
        <v>0</v>
      </c>
      <c r="T391" s="897"/>
      <c r="U391" s="881"/>
      <c r="V391" s="880">
        <f t="shared" si="14"/>
        <v>0</v>
      </c>
      <c r="W391" s="881"/>
      <c r="X391" s="880">
        <f t="shared" si="15"/>
        <v>0</v>
      </c>
      <c r="Y391" s="881"/>
      <c r="Z391" s="880">
        <f t="shared" si="16"/>
        <v>0</v>
      </c>
      <c r="AA391" s="881"/>
      <c r="AB391" s="184"/>
    </row>
    <row r="392" spans="2:28" s="91" customFormat="1" ht="14.25" customHeight="1" x14ac:dyDescent="0.2">
      <c r="B392" s="851"/>
      <c r="C392" s="852"/>
      <c r="D392" s="852"/>
      <c r="E392" s="852"/>
      <c r="F392" s="853"/>
      <c r="G392" s="857"/>
      <c r="H392" s="858"/>
      <c r="I392" s="859"/>
      <c r="J392" s="898">
        <f t="shared" si="9"/>
        <v>0</v>
      </c>
      <c r="K392" s="899"/>
      <c r="L392" s="900"/>
      <c r="M392" s="898">
        <f t="shared" si="10"/>
        <v>0</v>
      </c>
      <c r="N392" s="900"/>
      <c r="O392" s="898">
        <f t="shared" si="11"/>
        <v>0</v>
      </c>
      <c r="P392" s="900"/>
      <c r="Q392" s="898">
        <f t="shared" si="12"/>
        <v>0</v>
      </c>
      <c r="R392" s="900"/>
      <c r="S392" s="898">
        <f t="shared" si="13"/>
        <v>0</v>
      </c>
      <c r="T392" s="899"/>
      <c r="U392" s="900"/>
      <c r="V392" s="898">
        <f t="shared" si="14"/>
        <v>0</v>
      </c>
      <c r="W392" s="900"/>
      <c r="X392" s="898">
        <f t="shared" si="15"/>
        <v>0</v>
      </c>
      <c r="Y392" s="900"/>
      <c r="Z392" s="898">
        <f t="shared" si="16"/>
        <v>0</v>
      </c>
      <c r="AA392" s="900"/>
      <c r="AB392" s="184"/>
    </row>
    <row r="393" spans="2:28" s="91" customFormat="1" ht="14.25" customHeight="1" x14ac:dyDescent="0.2">
      <c r="B393" s="885" t="s">
        <v>466</v>
      </c>
      <c r="C393" s="886"/>
      <c r="D393" s="886"/>
      <c r="E393" s="886"/>
      <c r="F393" s="887"/>
      <c r="G393" s="891">
        <f>IFERROR(AVERAGE(G287,G323,G358*12/9),"")</f>
        <v>0</v>
      </c>
      <c r="H393" s="892"/>
      <c r="I393" s="893"/>
      <c r="J393" s="880">
        <f t="shared" si="9"/>
        <v>0</v>
      </c>
      <c r="K393" s="897"/>
      <c r="L393" s="881"/>
      <c r="M393" s="880">
        <f t="shared" si="10"/>
        <v>0</v>
      </c>
      <c r="N393" s="881"/>
      <c r="O393" s="880">
        <f t="shared" si="11"/>
        <v>0</v>
      </c>
      <c r="P393" s="881"/>
      <c r="Q393" s="880">
        <f t="shared" si="12"/>
        <v>0</v>
      </c>
      <c r="R393" s="881"/>
      <c r="S393" s="880">
        <f t="shared" si="13"/>
        <v>0</v>
      </c>
      <c r="T393" s="897"/>
      <c r="U393" s="881"/>
      <c r="V393" s="880">
        <f t="shared" si="14"/>
        <v>0</v>
      </c>
      <c r="W393" s="881"/>
      <c r="X393" s="880">
        <f t="shared" si="15"/>
        <v>0</v>
      </c>
      <c r="Y393" s="881"/>
      <c r="Z393" s="880">
        <f t="shared" si="16"/>
        <v>0</v>
      </c>
      <c r="AA393" s="881"/>
      <c r="AB393" s="184"/>
    </row>
    <row r="394" spans="2:28" s="91" customFormat="1" ht="14.25" customHeight="1" thickBot="1" x14ac:dyDescent="0.25">
      <c r="B394" s="888"/>
      <c r="C394" s="889"/>
      <c r="D394" s="889"/>
      <c r="E394" s="889"/>
      <c r="F394" s="890"/>
      <c r="G394" s="894"/>
      <c r="H394" s="895"/>
      <c r="I394" s="896"/>
      <c r="J394" s="882">
        <f t="shared" si="9"/>
        <v>0</v>
      </c>
      <c r="K394" s="883"/>
      <c r="L394" s="884"/>
      <c r="M394" s="882">
        <f t="shared" si="10"/>
        <v>0</v>
      </c>
      <c r="N394" s="884"/>
      <c r="O394" s="882">
        <f t="shared" si="11"/>
        <v>0</v>
      </c>
      <c r="P394" s="884"/>
      <c r="Q394" s="882">
        <f t="shared" si="12"/>
        <v>0</v>
      </c>
      <c r="R394" s="884"/>
      <c r="S394" s="882">
        <f t="shared" si="13"/>
        <v>0</v>
      </c>
      <c r="T394" s="883"/>
      <c r="U394" s="884"/>
      <c r="V394" s="882">
        <f t="shared" si="14"/>
        <v>0</v>
      </c>
      <c r="W394" s="884"/>
      <c r="X394" s="882">
        <f t="shared" si="15"/>
        <v>0</v>
      </c>
      <c r="Y394" s="884"/>
      <c r="Z394" s="882">
        <f t="shared" si="16"/>
        <v>0</v>
      </c>
      <c r="AA394" s="884"/>
      <c r="AB394" s="184"/>
    </row>
    <row r="395" spans="2:28" s="91" customFormat="1" ht="14.25" customHeight="1" thickTop="1" x14ac:dyDescent="0.2">
      <c r="B395" s="848" t="s">
        <v>467</v>
      </c>
      <c r="C395" s="849"/>
      <c r="D395" s="849"/>
      <c r="E395" s="849"/>
      <c r="F395" s="850"/>
      <c r="G395" s="854">
        <f>IFERROR(AVERAGE(G289,G325,G360*12/9),"")</f>
        <v>0</v>
      </c>
      <c r="H395" s="855"/>
      <c r="I395" s="856"/>
      <c r="J395" s="860">
        <f t="shared" si="9"/>
        <v>0</v>
      </c>
      <c r="K395" s="860"/>
      <c r="L395" s="860"/>
      <c r="M395" s="846">
        <f t="shared" si="10"/>
        <v>0</v>
      </c>
      <c r="N395" s="847"/>
      <c r="O395" s="876">
        <f t="shared" si="11"/>
        <v>0</v>
      </c>
      <c r="P395" s="877"/>
      <c r="Q395" s="846">
        <f t="shared" si="12"/>
        <v>0</v>
      </c>
      <c r="R395" s="847"/>
      <c r="S395" s="860">
        <f t="shared" si="13"/>
        <v>0</v>
      </c>
      <c r="T395" s="860"/>
      <c r="U395" s="860"/>
      <c r="V395" s="846">
        <f t="shared" si="14"/>
        <v>0</v>
      </c>
      <c r="W395" s="847"/>
      <c r="X395" s="876">
        <f t="shared" si="15"/>
        <v>0</v>
      </c>
      <c r="Y395" s="877"/>
      <c r="Z395" s="846">
        <f t="shared" si="16"/>
        <v>0</v>
      </c>
      <c r="AA395" s="847"/>
      <c r="AB395" s="184"/>
    </row>
    <row r="396" spans="2:28" s="91" customFormat="1" ht="14.25" customHeight="1" x14ac:dyDescent="0.2">
      <c r="B396" s="851"/>
      <c r="C396" s="852"/>
      <c r="D396" s="852"/>
      <c r="E396" s="852"/>
      <c r="F396" s="853"/>
      <c r="G396" s="857"/>
      <c r="H396" s="858"/>
      <c r="I396" s="859"/>
      <c r="J396" s="838">
        <f t="shared" si="9"/>
        <v>0</v>
      </c>
      <c r="K396" s="839"/>
      <c r="L396" s="840"/>
      <c r="M396" s="841">
        <f t="shared" si="10"/>
        <v>0</v>
      </c>
      <c r="N396" s="842"/>
      <c r="O396" s="878">
        <f t="shared" si="11"/>
        <v>0</v>
      </c>
      <c r="P396" s="879"/>
      <c r="Q396" s="841">
        <f t="shared" si="12"/>
        <v>0</v>
      </c>
      <c r="R396" s="842"/>
      <c r="S396" s="838">
        <f t="shared" si="13"/>
        <v>0</v>
      </c>
      <c r="T396" s="839"/>
      <c r="U396" s="840"/>
      <c r="V396" s="841">
        <f t="shared" si="14"/>
        <v>0</v>
      </c>
      <c r="W396" s="842"/>
      <c r="X396" s="878">
        <f t="shared" si="15"/>
        <v>0</v>
      </c>
      <c r="Y396" s="879"/>
      <c r="Z396" s="841">
        <f t="shared" si="16"/>
        <v>0</v>
      </c>
      <c r="AA396" s="842"/>
      <c r="AB396" s="184"/>
    </row>
    <row r="397" spans="2:28" s="91" customFormat="1" ht="12" customHeight="1" x14ac:dyDescent="0.2">
      <c r="B397" s="92" t="s">
        <v>430</v>
      </c>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spans="2:28" s="91" customFormat="1" ht="12" customHeight="1" x14ac:dyDescent="0.2">
      <c r="B398" s="92" t="s">
        <v>431</v>
      </c>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spans="2:28" s="91" customFormat="1" ht="12" customHeight="1" x14ac:dyDescent="0.2">
      <c r="B399" s="92" t="s">
        <v>432</v>
      </c>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spans="2:28" s="91" customFormat="1" ht="12" customHeight="1" x14ac:dyDescent="0.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spans="2:28" s="91" customFormat="1" ht="12" customHeight="1" x14ac:dyDescent="0.2">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row>
    <row r="402" spans="2:28" s="91" customFormat="1" ht="15" customHeight="1" x14ac:dyDescent="0.2"/>
    <row r="403" spans="2:28" s="91" customFormat="1" ht="15" customHeight="1" x14ac:dyDescent="0.2">
      <c r="B403" s="102" t="s">
        <v>560</v>
      </c>
    </row>
    <row r="404" spans="2:28" s="91" customFormat="1" ht="15" customHeight="1" x14ac:dyDescent="0.2">
      <c r="B404" s="193" t="s">
        <v>561</v>
      </c>
    </row>
    <row r="405" spans="2:28" s="107" customFormat="1" ht="15" customHeight="1" x14ac:dyDescent="0.2">
      <c r="B405" s="1060" t="s">
        <v>226</v>
      </c>
      <c r="C405" s="248" t="s">
        <v>24</v>
      </c>
      <c r="D405" s="249"/>
      <c r="E405" s="249"/>
      <c r="F405" s="419"/>
      <c r="G405" s="248" t="s">
        <v>227</v>
      </c>
      <c r="H405" s="249"/>
      <c r="I405" s="249"/>
      <c r="J405" s="419"/>
      <c r="K405" s="1079" t="s">
        <v>28</v>
      </c>
      <c r="L405" s="469"/>
      <c r="M405" s="469"/>
      <c r="N405" s="1080"/>
      <c r="O405" s="367" t="s">
        <v>69</v>
      </c>
      <c r="P405" s="368"/>
      <c r="Q405" s="368"/>
      <c r="R405" s="369"/>
      <c r="S405" s="1143" t="s">
        <v>98</v>
      </c>
      <c r="T405" s="1143"/>
      <c r="U405" s="108"/>
      <c r="V405" s="108"/>
      <c r="W405" s="108"/>
    </row>
    <row r="406" spans="2:28" s="107" customFormat="1" ht="15" customHeight="1" x14ac:dyDescent="0.2">
      <c r="B406" s="1060"/>
      <c r="C406" s="675" t="s">
        <v>36</v>
      </c>
      <c r="D406" s="675"/>
      <c r="E406" s="675" t="s">
        <v>65</v>
      </c>
      <c r="F406" s="675"/>
      <c r="G406" s="675" t="s">
        <v>36</v>
      </c>
      <c r="H406" s="675"/>
      <c r="I406" s="675" t="s">
        <v>65</v>
      </c>
      <c r="J406" s="675"/>
      <c r="K406" s="675" t="s">
        <v>36</v>
      </c>
      <c r="L406" s="675"/>
      <c r="M406" s="675" t="s">
        <v>65</v>
      </c>
      <c r="N406" s="675"/>
      <c r="O406" s="675" t="s">
        <v>36</v>
      </c>
      <c r="P406" s="675"/>
      <c r="Q406" s="675" t="s">
        <v>65</v>
      </c>
      <c r="R406" s="675"/>
      <c r="S406" s="1143"/>
      <c r="T406" s="1143"/>
      <c r="U406" s="108"/>
      <c r="V406" s="108"/>
      <c r="W406" s="108"/>
    </row>
    <row r="407" spans="2:28" s="107" customFormat="1" ht="15" customHeight="1" x14ac:dyDescent="0.2">
      <c r="B407" s="1097" t="s">
        <v>549</v>
      </c>
      <c r="C407" s="1061"/>
      <c r="D407" s="1062"/>
      <c r="E407" s="1061"/>
      <c r="F407" s="1062"/>
      <c r="G407" s="1061"/>
      <c r="H407" s="1062"/>
      <c r="I407" s="1061"/>
      <c r="J407" s="1062"/>
      <c r="K407" s="1061"/>
      <c r="L407" s="1062"/>
      <c r="M407" s="1061"/>
      <c r="N407" s="1062"/>
      <c r="O407" s="1071">
        <f t="shared" ref="O407:O412" si="17">SUM(C407,G407,K407)</f>
        <v>0</v>
      </c>
      <c r="P407" s="1072"/>
      <c r="Q407" s="1071">
        <f t="shared" ref="Q407:Q412" si="18">SUM(E407,I407,M407)</f>
        <v>0</v>
      </c>
      <c r="R407" s="1072"/>
      <c r="S407" s="1140"/>
      <c r="T407" s="1140"/>
    </row>
    <row r="408" spans="2:28" s="107" customFormat="1" ht="15" customHeight="1" x14ac:dyDescent="0.2">
      <c r="B408" s="1098"/>
      <c r="C408" s="1063"/>
      <c r="D408" s="1063"/>
      <c r="E408" s="1063"/>
      <c r="F408" s="1063"/>
      <c r="G408" s="1063"/>
      <c r="H408" s="1063"/>
      <c r="I408" s="1063"/>
      <c r="J408" s="1063"/>
      <c r="K408" s="1063"/>
      <c r="L408" s="1063"/>
      <c r="M408" s="1063"/>
      <c r="N408" s="1063"/>
      <c r="O408" s="1064">
        <f t="shared" si="17"/>
        <v>0</v>
      </c>
      <c r="P408" s="1064"/>
      <c r="Q408" s="1064">
        <f t="shared" si="18"/>
        <v>0</v>
      </c>
      <c r="R408" s="1064"/>
      <c r="S408" s="1140"/>
      <c r="T408" s="1140"/>
    </row>
    <row r="409" spans="2:28" s="107" customFormat="1" ht="15" customHeight="1" x14ac:dyDescent="0.2">
      <c r="B409" s="1097" t="s">
        <v>550</v>
      </c>
      <c r="C409" s="1061"/>
      <c r="D409" s="1062"/>
      <c r="E409" s="1061"/>
      <c r="F409" s="1062"/>
      <c r="G409" s="1061"/>
      <c r="H409" s="1062"/>
      <c r="I409" s="1061"/>
      <c r="J409" s="1062"/>
      <c r="K409" s="1061"/>
      <c r="L409" s="1062"/>
      <c r="M409" s="1061"/>
      <c r="N409" s="1062"/>
      <c r="O409" s="1071">
        <f t="shared" si="17"/>
        <v>0</v>
      </c>
      <c r="P409" s="1072"/>
      <c r="Q409" s="1071">
        <f t="shared" si="18"/>
        <v>0</v>
      </c>
      <c r="R409" s="1072"/>
      <c r="S409" s="1140"/>
      <c r="T409" s="1140"/>
    </row>
    <row r="410" spans="2:28" s="107" customFormat="1" ht="15" customHeight="1" x14ac:dyDescent="0.2">
      <c r="B410" s="1098"/>
      <c r="C410" s="1063"/>
      <c r="D410" s="1063"/>
      <c r="E410" s="1063"/>
      <c r="F410" s="1063"/>
      <c r="G410" s="1063"/>
      <c r="H410" s="1063"/>
      <c r="I410" s="1063"/>
      <c r="J410" s="1063"/>
      <c r="K410" s="1063"/>
      <c r="L410" s="1063"/>
      <c r="M410" s="1063"/>
      <c r="N410" s="1063"/>
      <c r="O410" s="1064">
        <f t="shared" si="17"/>
        <v>0</v>
      </c>
      <c r="P410" s="1064"/>
      <c r="Q410" s="1064">
        <f t="shared" si="18"/>
        <v>0</v>
      </c>
      <c r="R410" s="1064"/>
      <c r="S410" s="1140"/>
      <c r="T410" s="1140"/>
    </row>
    <row r="411" spans="2:28" s="107" customFormat="1" ht="15" customHeight="1" x14ac:dyDescent="0.2">
      <c r="B411" s="1097" t="s">
        <v>629</v>
      </c>
      <c r="C411" s="1061"/>
      <c r="D411" s="1062"/>
      <c r="E411" s="1061"/>
      <c r="F411" s="1062"/>
      <c r="G411" s="1061"/>
      <c r="H411" s="1062"/>
      <c r="I411" s="1061"/>
      <c r="J411" s="1062"/>
      <c r="K411" s="1061"/>
      <c r="L411" s="1062"/>
      <c r="M411" s="1061"/>
      <c r="N411" s="1062"/>
      <c r="O411" s="1071">
        <f t="shared" si="17"/>
        <v>0</v>
      </c>
      <c r="P411" s="1072"/>
      <c r="Q411" s="1071">
        <f t="shared" si="18"/>
        <v>0</v>
      </c>
      <c r="R411" s="1072"/>
      <c r="S411" s="1140"/>
      <c r="T411" s="1140"/>
    </row>
    <row r="412" spans="2:28" s="107" customFormat="1" ht="15" customHeight="1" x14ac:dyDescent="0.2">
      <c r="B412" s="1098"/>
      <c r="C412" s="1063"/>
      <c r="D412" s="1063"/>
      <c r="E412" s="1063"/>
      <c r="F412" s="1063"/>
      <c r="G412" s="1063"/>
      <c r="H412" s="1063"/>
      <c r="I412" s="1063"/>
      <c r="J412" s="1063"/>
      <c r="K412" s="1063"/>
      <c r="L412" s="1063"/>
      <c r="M412" s="1063"/>
      <c r="N412" s="1063"/>
      <c r="O412" s="1064">
        <f t="shared" si="17"/>
        <v>0</v>
      </c>
      <c r="P412" s="1064"/>
      <c r="Q412" s="1064">
        <f t="shared" si="18"/>
        <v>0</v>
      </c>
      <c r="R412" s="1064"/>
      <c r="S412" s="1140"/>
      <c r="T412" s="1140"/>
    </row>
    <row r="413" spans="2:28" s="107" customFormat="1" ht="15" customHeight="1" x14ac:dyDescent="0.2">
      <c r="B413" s="1099" t="s">
        <v>395</v>
      </c>
      <c r="C413" s="1092">
        <f>IFERROR(AVERAGE(C407,C409,C411*12/9),"")</f>
        <v>0</v>
      </c>
      <c r="D413" s="1093"/>
      <c r="E413" s="1092">
        <f>IFERROR(AVERAGE(E407,E409,E411*12/9),"")</f>
        <v>0</v>
      </c>
      <c r="F413" s="1093"/>
      <c r="G413" s="1092">
        <f>IFERROR(AVERAGE(G407,G409,G411*12/9),"")</f>
        <v>0</v>
      </c>
      <c r="H413" s="1093"/>
      <c r="I413" s="1092">
        <f>IFERROR(AVERAGE(I407,I409,I411*12/9),"")</f>
        <v>0</v>
      </c>
      <c r="J413" s="1093"/>
      <c r="K413" s="1092">
        <f>IFERROR(AVERAGE(K407,K409,K411*12/9),"")</f>
        <v>0</v>
      </c>
      <c r="L413" s="1093"/>
      <c r="M413" s="1092">
        <f>IFERROR(AVERAGE(M407,M409,M411*12/9),"")</f>
        <v>0</v>
      </c>
      <c r="N413" s="1093"/>
      <c r="O413" s="1092">
        <f>IFERROR(AVERAGE(O407,O409,O411*12/9),"")</f>
        <v>0</v>
      </c>
      <c r="P413" s="1093"/>
      <c r="Q413" s="1092">
        <f>IFERROR(AVERAGE(Q407,Q409,Q411*12/9),"")</f>
        <v>0</v>
      </c>
      <c r="R413" s="1093"/>
      <c r="S413" s="1140"/>
      <c r="T413" s="1140"/>
    </row>
    <row r="414" spans="2:28" s="107" customFormat="1" ht="15" customHeight="1" x14ac:dyDescent="0.2">
      <c r="B414" s="1100"/>
      <c r="C414" s="1090">
        <f>IFERROR(AVERAGE(C408,C410,C412*12/9),"")</f>
        <v>0</v>
      </c>
      <c r="D414" s="1091"/>
      <c r="E414" s="1090">
        <f>IFERROR(AVERAGE(E408,E410,E412*12/9),"")</f>
        <v>0</v>
      </c>
      <c r="F414" s="1091"/>
      <c r="G414" s="1090">
        <f>IFERROR(AVERAGE(G408,G410,G412*12/9),"")</f>
        <v>0</v>
      </c>
      <c r="H414" s="1091"/>
      <c r="I414" s="1090">
        <f>IFERROR(AVERAGE(I408,I410,I412*12/9),"")</f>
        <v>0</v>
      </c>
      <c r="J414" s="1091"/>
      <c r="K414" s="1090">
        <f>IFERROR(AVERAGE(K408,K410,K412*12/9),"")</f>
        <v>0</v>
      </c>
      <c r="L414" s="1091"/>
      <c r="M414" s="1090">
        <f>IFERROR(AVERAGE(M408,M410,M412*12/9),"")</f>
        <v>0</v>
      </c>
      <c r="N414" s="1091"/>
      <c r="O414" s="1090">
        <f>IFERROR(AVERAGE(O408,O410,O412*12/9),"")</f>
        <v>0</v>
      </c>
      <c r="P414" s="1091"/>
      <c r="Q414" s="1090">
        <f>IFERROR(AVERAGE(Q408,Q410,Q412*12/9),"")</f>
        <v>0</v>
      </c>
      <c r="R414" s="1091"/>
      <c r="S414" s="1140"/>
      <c r="T414" s="1140"/>
    </row>
    <row r="415" spans="2:28" s="107" customFormat="1" ht="15" customHeight="1" x14ac:dyDescent="0.2">
      <c r="B415" s="1081" t="s">
        <v>225</v>
      </c>
      <c r="C415" s="1082"/>
      <c r="D415" s="1082"/>
      <c r="E415" s="1082"/>
      <c r="F415" s="1082"/>
      <c r="G415" s="1082"/>
      <c r="H415" s="1082"/>
      <c r="I415" s="1082"/>
      <c r="J415" s="1082"/>
      <c r="K415" s="1082"/>
      <c r="L415" s="1082"/>
      <c r="M415" s="1082"/>
      <c r="N415" s="1082"/>
      <c r="O415" s="1082"/>
      <c r="P415" s="1082"/>
      <c r="Q415" s="1082"/>
      <c r="R415" s="1082"/>
      <c r="S415" s="1082"/>
      <c r="T415" s="1082"/>
      <c r="U415" s="1082"/>
      <c r="V415" s="1082"/>
      <c r="W415" s="1082"/>
      <c r="X415" s="1082"/>
      <c r="Y415" s="1082"/>
      <c r="Z415" s="1082"/>
      <c r="AA415" s="1082"/>
      <c r="AB415" s="1083"/>
    </row>
    <row r="416" spans="2:28" s="107" customFormat="1" ht="15" customHeight="1" x14ac:dyDescent="0.2">
      <c r="B416" s="1084"/>
      <c r="C416" s="1085"/>
      <c r="D416" s="1085"/>
      <c r="E416" s="1085"/>
      <c r="F416" s="1085"/>
      <c r="G416" s="1085"/>
      <c r="H416" s="1085"/>
      <c r="I416" s="1085"/>
      <c r="J416" s="1085"/>
      <c r="K416" s="1085"/>
      <c r="L416" s="1085"/>
      <c r="M416" s="1085"/>
      <c r="N416" s="1085"/>
      <c r="O416" s="1085"/>
      <c r="P416" s="1085"/>
      <c r="Q416" s="1085"/>
      <c r="R416" s="1085"/>
      <c r="S416" s="1085"/>
      <c r="T416" s="1085"/>
      <c r="U416" s="1085"/>
      <c r="V416" s="1085"/>
      <c r="W416" s="1085"/>
      <c r="X416" s="1085"/>
      <c r="Y416" s="1085"/>
      <c r="Z416" s="1085"/>
      <c r="AA416" s="1085"/>
      <c r="AB416" s="1086"/>
    </row>
    <row r="417" spans="1:28" s="107" customFormat="1" ht="15" customHeight="1" x14ac:dyDescent="0.2">
      <c r="B417" s="1087"/>
      <c r="C417" s="1088"/>
      <c r="D417" s="1088"/>
      <c r="E417" s="1088"/>
      <c r="F417" s="1088"/>
      <c r="G417" s="1088"/>
      <c r="H417" s="1088"/>
      <c r="I417" s="1088"/>
      <c r="J417" s="1088"/>
      <c r="K417" s="1088"/>
      <c r="L417" s="1088"/>
      <c r="M417" s="1088"/>
      <c r="N417" s="1088"/>
      <c r="O417" s="1088"/>
      <c r="P417" s="1088"/>
      <c r="Q417" s="1088"/>
      <c r="R417" s="1088"/>
      <c r="S417" s="1088"/>
      <c r="T417" s="1088"/>
      <c r="U417" s="1088"/>
      <c r="V417" s="1088"/>
      <c r="W417" s="1088"/>
      <c r="X417" s="1088"/>
      <c r="Y417" s="1088"/>
      <c r="Z417" s="1088"/>
      <c r="AA417" s="1088"/>
      <c r="AB417" s="1089"/>
    </row>
    <row r="418" spans="1:28" s="107" customFormat="1" ht="15" customHeight="1" x14ac:dyDescent="0.2">
      <c r="B418" s="109" t="s">
        <v>224</v>
      </c>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1"/>
    </row>
    <row r="419" spans="1:28" s="105" customFormat="1" ht="15" customHeight="1" x14ac:dyDescent="0.2">
      <c r="B419" s="688" t="s">
        <v>71</v>
      </c>
      <c r="C419" s="688"/>
      <c r="D419" s="688"/>
      <c r="E419" s="688"/>
      <c r="F419" s="688" t="s">
        <v>72</v>
      </c>
      <c r="G419" s="688"/>
      <c r="H419" s="688"/>
      <c r="I419" s="688"/>
      <c r="J419" s="688"/>
      <c r="K419" s="688" t="s">
        <v>96</v>
      </c>
      <c r="L419" s="688"/>
      <c r="M419" s="688"/>
      <c r="N419" s="688" t="s">
        <v>228</v>
      </c>
      <c r="O419" s="688"/>
      <c r="P419" s="688"/>
      <c r="Q419" s="688"/>
      <c r="R419" s="688"/>
      <c r="S419" s="688" t="s">
        <v>46</v>
      </c>
      <c r="T419" s="688"/>
      <c r="U419" s="688"/>
      <c r="V419" s="688"/>
      <c r="W419" s="688"/>
      <c r="X419" s="688"/>
      <c r="Y419" s="688"/>
      <c r="Z419" s="688" t="s">
        <v>65</v>
      </c>
      <c r="AA419" s="688"/>
      <c r="AB419" s="688"/>
    </row>
    <row r="420" spans="1:28" s="105" customFormat="1" ht="15" customHeight="1" x14ac:dyDescent="0.2">
      <c r="B420" s="710"/>
      <c r="C420" s="710"/>
      <c r="D420" s="710"/>
      <c r="E420" s="710"/>
      <c r="F420" s="1065"/>
      <c r="G420" s="1066"/>
      <c r="H420" s="1066"/>
      <c r="I420" s="1066"/>
      <c r="J420" s="1067"/>
      <c r="K420" s="748"/>
      <c r="L420" s="748"/>
      <c r="M420" s="748"/>
      <c r="N420" s="748"/>
      <c r="O420" s="748"/>
      <c r="P420" s="748"/>
      <c r="Q420" s="748"/>
      <c r="R420" s="748"/>
      <c r="S420" s="748"/>
      <c r="T420" s="748"/>
      <c r="U420" s="748"/>
      <c r="V420" s="748"/>
      <c r="W420" s="748"/>
      <c r="X420" s="748"/>
      <c r="Y420" s="748"/>
      <c r="Z420" s="1073"/>
      <c r="AA420" s="1074"/>
      <c r="AB420" s="1075"/>
    </row>
    <row r="421" spans="1:28" s="105" customFormat="1" ht="15" customHeight="1" x14ac:dyDescent="0.2">
      <c r="B421" s="710"/>
      <c r="C421" s="710"/>
      <c r="D421" s="710"/>
      <c r="E421" s="710"/>
      <c r="F421" s="1068"/>
      <c r="G421" s="1069"/>
      <c r="H421" s="1069"/>
      <c r="I421" s="1069"/>
      <c r="J421" s="1070"/>
      <c r="K421" s="748"/>
      <c r="L421" s="748"/>
      <c r="M421" s="748"/>
      <c r="N421" s="748"/>
      <c r="O421" s="748"/>
      <c r="P421" s="748"/>
      <c r="Q421" s="748"/>
      <c r="R421" s="748"/>
      <c r="S421" s="748"/>
      <c r="T421" s="748"/>
      <c r="U421" s="748"/>
      <c r="V421" s="748"/>
      <c r="W421" s="748"/>
      <c r="X421" s="748"/>
      <c r="Y421" s="748"/>
      <c r="Z421" s="1076"/>
      <c r="AA421" s="1077"/>
      <c r="AB421" s="1078"/>
    </row>
    <row r="422" spans="1:28" s="105" customFormat="1" ht="15" customHeight="1" x14ac:dyDescent="0.2">
      <c r="B422" s="710"/>
      <c r="C422" s="710"/>
      <c r="D422" s="710"/>
      <c r="E422" s="710"/>
      <c r="F422" s="748"/>
      <c r="G422" s="748"/>
      <c r="H422" s="748"/>
      <c r="I422" s="748"/>
      <c r="J422" s="748"/>
      <c r="K422" s="748"/>
      <c r="L422" s="748"/>
      <c r="M422" s="748"/>
      <c r="N422" s="748"/>
      <c r="O422" s="748"/>
      <c r="P422" s="748"/>
      <c r="Q422" s="748"/>
      <c r="R422" s="748"/>
      <c r="S422" s="748"/>
      <c r="T422" s="748"/>
      <c r="U422" s="748"/>
      <c r="V422" s="748"/>
      <c r="W422" s="748"/>
      <c r="X422" s="748"/>
      <c r="Y422" s="748"/>
      <c r="Z422" s="1073"/>
      <c r="AA422" s="1074"/>
      <c r="AB422" s="1075"/>
    </row>
    <row r="423" spans="1:28" s="105" customFormat="1" ht="15" customHeight="1" x14ac:dyDescent="0.2">
      <c r="B423" s="710"/>
      <c r="C423" s="710"/>
      <c r="D423" s="710"/>
      <c r="E423" s="710"/>
      <c r="F423" s="748"/>
      <c r="G423" s="748"/>
      <c r="H423" s="748"/>
      <c r="I423" s="748"/>
      <c r="J423" s="748"/>
      <c r="K423" s="748"/>
      <c r="L423" s="748"/>
      <c r="M423" s="748"/>
      <c r="N423" s="748"/>
      <c r="O423" s="748"/>
      <c r="P423" s="748"/>
      <c r="Q423" s="748"/>
      <c r="R423" s="748"/>
      <c r="S423" s="748"/>
      <c r="T423" s="748"/>
      <c r="U423" s="748"/>
      <c r="V423" s="748"/>
      <c r="W423" s="748"/>
      <c r="X423" s="748"/>
      <c r="Y423" s="748"/>
      <c r="Z423" s="1076"/>
      <c r="AA423" s="1077"/>
      <c r="AB423" s="1078"/>
    </row>
    <row r="424" spans="1:28" s="105" customFormat="1" ht="15" customHeight="1" x14ac:dyDescent="0.2">
      <c r="B424" s="1101"/>
      <c r="C424" s="1102"/>
      <c r="D424" s="1102"/>
      <c r="E424" s="1103"/>
      <c r="F424" s="1065"/>
      <c r="G424" s="1066"/>
      <c r="H424" s="1066"/>
      <c r="I424" s="1066"/>
      <c r="J424" s="1067"/>
      <c r="K424" s="1065"/>
      <c r="L424" s="1066"/>
      <c r="M424" s="1067"/>
      <c r="N424" s="1065"/>
      <c r="O424" s="1066"/>
      <c r="P424" s="1066"/>
      <c r="Q424" s="1066"/>
      <c r="R424" s="1067"/>
      <c r="S424" s="1065"/>
      <c r="T424" s="1066"/>
      <c r="U424" s="1066"/>
      <c r="V424" s="1066"/>
      <c r="W424" s="1066"/>
      <c r="X424" s="1066"/>
      <c r="Y424" s="1067"/>
      <c r="Z424" s="1073"/>
      <c r="AA424" s="1074"/>
      <c r="AB424" s="1075"/>
    </row>
    <row r="425" spans="1:28" s="105" customFormat="1" ht="15" customHeight="1" x14ac:dyDescent="0.2">
      <c r="B425" s="1104"/>
      <c r="C425" s="1105"/>
      <c r="D425" s="1105"/>
      <c r="E425" s="1106"/>
      <c r="F425" s="1068"/>
      <c r="G425" s="1069"/>
      <c r="H425" s="1069"/>
      <c r="I425" s="1069"/>
      <c r="J425" s="1070"/>
      <c r="K425" s="1068"/>
      <c r="L425" s="1069"/>
      <c r="M425" s="1070"/>
      <c r="N425" s="1068"/>
      <c r="O425" s="1069"/>
      <c r="P425" s="1069"/>
      <c r="Q425" s="1069"/>
      <c r="R425" s="1070"/>
      <c r="S425" s="1068"/>
      <c r="T425" s="1069"/>
      <c r="U425" s="1069"/>
      <c r="V425" s="1069"/>
      <c r="W425" s="1069"/>
      <c r="X425" s="1069"/>
      <c r="Y425" s="1070"/>
      <c r="Z425" s="1076"/>
      <c r="AA425" s="1077"/>
      <c r="AB425" s="1078"/>
    </row>
    <row r="426" spans="1:28" s="107" customFormat="1" ht="15" customHeight="1" x14ac:dyDescent="0.2">
      <c r="A426"/>
      <c r="B426" s="214" t="s">
        <v>423</v>
      </c>
      <c r="C426" s="216"/>
      <c r="D426" s="216"/>
      <c r="E426" s="216"/>
      <c r="F426" s="216"/>
      <c r="G426" s="216"/>
      <c r="H426" s="216"/>
      <c r="I426" s="216"/>
      <c r="J426" s="216"/>
      <c r="K426" s="216"/>
      <c r="L426" s="216"/>
      <c r="M426" s="216"/>
      <c r="N426" s="216"/>
      <c r="O426" s="216"/>
      <c r="P426" s="216"/>
      <c r="Q426" s="216"/>
      <c r="R426" s="216"/>
      <c r="S426" s="10"/>
      <c r="T426" s="10"/>
      <c r="U426" s="10"/>
      <c r="V426" s="10"/>
      <c r="W426" s="10"/>
      <c r="X426"/>
      <c r="Y426"/>
      <c r="Z426"/>
      <c r="AA426"/>
      <c r="AB426"/>
    </row>
    <row r="427" spans="1:28" s="107" customFormat="1" ht="15" customHeight="1" x14ac:dyDescent="0.2">
      <c r="A427" s="185"/>
      <c r="B427" s="208" t="s">
        <v>474</v>
      </c>
      <c r="C427" s="217"/>
      <c r="D427" s="217"/>
      <c r="E427" s="217"/>
      <c r="F427" s="217"/>
      <c r="G427" s="217"/>
      <c r="H427" s="217"/>
      <c r="I427" s="217"/>
      <c r="J427" s="217"/>
      <c r="K427" s="217"/>
      <c r="L427" s="217"/>
      <c r="M427" s="217"/>
      <c r="N427" s="217"/>
      <c r="O427" s="217"/>
      <c r="P427" s="217"/>
      <c r="Q427" s="217"/>
      <c r="R427" s="217"/>
      <c r="S427" s="10"/>
      <c r="T427" s="10"/>
      <c r="U427" s="10"/>
      <c r="V427" s="10"/>
      <c r="W427" s="10"/>
      <c r="X427"/>
      <c r="Y427"/>
      <c r="Z427"/>
      <c r="AA427"/>
      <c r="AB427"/>
    </row>
    <row r="428" spans="1:28" s="107" customFormat="1" ht="15" customHeight="1" x14ac:dyDescent="0.2">
      <c r="A428" s="185"/>
      <c r="B428" s="208"/>
      <c r="C428" s="217"/>
      <c r="D428" s="217"/>
      <c r="E428" s="217"/>
      <c r="F428" s="217"/>
      <c r="G428" s="217"/>
      <c r="H428" s="217"/>
      <c r="I428" s="217"/>
      <c r="J428" s="217"/>
      <c r="K428" s="217"/>
      <c r="L428" s="217"/>
      <c r="M428" s="217"/>
      <c r="N428" s="217"/>
      <c r="O428" s="217"/>
      <c r="P428" s="217"/>
      <c r="Q428" s="217"/>
      <c r="R428" s="217"/>
      <c r="S428" s="10"/>
      <c r="T428" s="10"/>
      <c r="U428" s="10"/>
      <c r="V428" s="10"/>
      <c r="W428" s="10"/>
      <c r="X428"/>
      <c r="Y428"/>
      <c r="Z428"/>
      <c r="AA428"/>
      <c r="AB428"/>
    </row>
    <row r="429" spans="1:28" customFormat="1" ht="15" customHeight="1" x14ac:dyDescent="0.2">
      <c r="A429" s="60"/>
      <c r="B429" s="193" t="s">
        <v>562</v>
      </c>
      <c r="C429" s="38"/>
      <c r="D429" s="38"/>
      <c r="E429" s="38"/>
      <c r="F429" s="38"/>
      <c r="G429" s="38"/>
    </row>
    <row r="430" spans="1:28" customFormat="1" ht="15" customHeight="1" x14ac:dyDescent="0.2">
      <c r="A430" s="60"/>
      <c r="B430" s="239" t="s">
        <v>27</v>
      </c>
      <c r="C430" s="240"/>
      <c r="D430" s="241"/>
      <c r="E430" s="256" t="s">
        <v>535</v>
      </c>
      <c r="F430" s="257"/>
      <c r="G430" s="257"/>
      <c r="H430" s="258"/>
      <c r="I430" s="256" t="s">
        <v>536</v>
      </c>
      <c r="J430" s="257"/>
      <c r="K430" s="257"/>
      <c r="L430" s="258"/>
      <c r="M430" s="49" t="s">
        <v>190</v>
      </c>
    </row>
    <row r="431" spans="1:28" customFormat="1" ht="15" customHeight="1" x14ac:dyDescent="0.2">
      <c r="A431" s="60"/>
      <c r="B431" s="239" t="s">
        <v>109</v>
      </c>
      <c r="C431" s="240"/>
      <c r="D431" s="241"/>
      <c r="E431" s="1114"/>
      <c r="F431" s="1115"/>
      <c r="G431" s="1115"/>
      <c r="H431" s="1116"/>
      <c r="I431" s="1114"/>
      <c r="J431" s="1115"/>
      <c r="K431" s="1115"/>
      <c r="L431" s="1116"/>
      <c r="W431" s="44"/>
      <c r="X431" s="44"/>
    </row>
    <row r="432" spans="1:28" customFormat="1" ht="15" customHeight="1" x14ac:dyDescent="0.2">
      <c r="A432" s="60"/>
      <c r="B432" s="239" t="s">
        <v>27</v>
      </c>
      <c r="C432" s="240"/>
      <c r="D432" s="241"/>
      <c r="E432" s="256" t="s">
        <v>628</v>
      </c>
      <c r="F432" s="257"/>
      <c r="G432" s="257"/>
      <c r="H432" s="258"/>
      <c r="I432" s="256" t="s">
        <v>395</v>
      </c>
      <c r="J432" s="257"/>
      <c r="K432" s="257"/>
      <c r="L432" s="258"/>
      <c r="M432" s="49"/>
    </row>
    <row r="433" spans="1:28" customFormat="1" ht="15" customHeight="1" x14ac:dyDescent="0.2">
      <c r="A433" s="60"/>
      <c r="B433" s="239" t="s">
        <v>109</v>
      </c>
      <c r="C433" s="240"/>
      <c r="D433" s="241"/>
      <c r="E433" s="1114"/>
      <c r="F433" s="1115"/>
      <c r="G433" s="1115"/>
      <c r="H433" s="1116"/>
      <c r="I433" s="1117">
        <f>+IFERROR(AVERAGE(E431,I431,E433*12/9),"")</f>
        <v>0</v>
      </c>
      <c r="J433" s="1118"/>
      <c r="K433" s="1118"/>
      <c r="L433" s="1119"/>
      <c r="W433" s="44"/>
      <c r="X433" s="44"/>
      <c r="AB433" s="44" t="s">
        <v>56</v>
      </c>
    </row>
    <row r="434" spans="1:28" customFormat="1" ht="15" customHeight="1" x14ac:dyDescent="0.2">
      <c r="A434" s="60"/>
      <c r="B434" s="799" t="s">
        <v>174</v>
      </c>
      <c r="C434" s="1141"/>
      <c r="D434" s="1141"/>
      <c r="E434" s="1141"/>
      <c r="F434" s="1141"/>
      <c r="G434" s="1141"/>
      <c r="H434" s="1141"/>
      <c r="I434" s="1141"/>
      <c r="J434" s="1141"/>
      <c r="K434" s="1141"/>
      <c r="L434" s="1141"/>
      <c r="M434" s="1141"/>
      <c r="N434" s="1141"/>
      <c r="O434" s="1141"/>
      <c r="P434" s="1141"/>
      <c r="Q434" s="1141"/>
      <c r="R434" s="1141"/>
      <c r="S434" s="1141"/>
      <c r="T434" s="1141"/>
      <c r="U434" s="1141"/>
      <c r="V434" s="1141"/>
      <c r="W434" s="1141"/>
      <c r="X434" s="1141"/>
      <c r="Y434" s="1141"/>
      <c r="Z434" s="1141"/>
      <c r="AA434" s="1141"/>
      <c r="AB434" s="1142"/>
    </row>
    <row r="435" spans="1:28" customFormat="1" ht="15" customHeight="1" x14ac:dyDescent="0.2">
      <c r="A435" s="60"/>
      <c r="B435" s="120"/>
      <c r="C435" s="1128" t="s">
        <v>101</v>
      </c>
      <c r="D435" s="1129"/>
      <c r="E435" s="1129"/>
      <c r="F435" s="1129"/>
      <c r="G435" s="1130"/>
      <c r="H435" s="1128" t="s">
        <v>102</v>
      </c>
      <c r="I435" s="1129"/>
      <c r="J435" s="1129"/>
      <c r="K435" s="1129"/>
      <c r="L435" s="1129"/>
      <c r="M435" s="1129"/>
      <c r="N435" s="1129"/>
      <c r="O435" s="1129"/>
      <c r="P435" s="1129"/>
      <c r="Q435" s="1129"/>
      <c r="R435" s="1129"/>
      <c r="S435" s="1129"/>
      <c r="T435" s="1129"/>
      <c r="U435" s="1129"/>
      <c r="V435" s="1130"/>
      <c r="W435" s="367" t="s">
        <v>65</v>
      </c>
      <c r="X435" s="368"/>
      <c r="Y435" s="368"/>
      <c r="Z435" s="368"/>
      <c r="AA435" s="368"/>
      <c r="AB435" s="369"/>
    </row>
    <row r="436" spans="1:28" customFormat="1" ht="28.5" customHeight="1" x14ac:dyDescent="0.2">
      <c r="A436" s="60"/>
      <c r="B436" s="39">
        <v>1</v>
      </c>
      <c r="C436" s="1124"/>
      <c r="D436" s="1124"/>
      <c r="E436" s="1124"/>
      <c r="F436" s="1124"/>
      <c r="G436" s="1124"/>
      <c r="H436" s="1124"/>
      <c r="I436" s="1124"/>
      <c r="J436" s="1124"/>
      <c r="K436" s="1124"/>
      <c r="L436" s="1124"/>
      <c r="M436" s="1124"/>
      <c r="N436" s="1124"/>
      <c r="O436" s="1124"/>
      <c r="P436" s="1124"/>
      <c r="Q436" s="1124"/>
      <c r="R436" s="1124"/>
      <c r="S436" s="1124"/>
      <c r="T436" s="1124"/>
      <c r="U436" s="1124"/>
      <c r="V436" s="1124"/>
      <c r="W436" s="1125"/>
      <c r="X436" s="1126"/>
      <c r="Y436" s="1126"/>
      <c r="Z436" s="1126"/>
      <c r="AA436" s="1126"/>
      <c r="AB436" s="1127"/>
    </row>
    <row r="437" spans="1:28" customFormat="1" ht="28.5" customHeight="1" x14ac:dyDescent="0.2">
      <c r="A437" s="60"/>
      <c r="B437" s="39">
        <v>2</v>
      </c>
      <c r="C437" s="1124"/>
      <c r="D437" s="1124"/>
      <c r="E437" s="1124"/>
      <c r="F437" s="1124"/>
      <c r="G437" s="1124"/>
      <c r="H437" s="1124"/>
      <c r="I437" s="1124"/>
      <c r="J437" s="1124"/>
      <c r="K437" s="1124"/>
      <c r="L437" s="1124"/>
      <c r="M437" s="1124"/>
      <c r="N437" s="1124"/>
      <c r="O437" s="1124"/>
      <c r="P437" s="1124"/>
      <c r="Q437" s="1124"/>
      <c r="R437" s="1124"/>
      <c r="S437" s="1124"/>
      <c r="T437" s="1124"/>
      <c r="U437" s="1124"/>
      <c r="V437" s="1124"/>
      <c r="W437" s="1125"/>
      <c r="X437" s="1126"/>
      <c r="Y437" s="1126"/>
      <c r="Z437" s="1126"/>
      <c r="AA437" s="1126"/>
      <c r="AB437" s="1127"/>
    </row>
    <row r="438" spans="1:28" customFormat="1" ht="28.5" customHeight="1" x14ac:dyDescent="0.2">
      <c r="A438" s="60"/>
      <c r="B438" s="40">
        <v>3</v>
      </c>
      <c r="C438" s="1124"/>
      <c r="D438" s="1124"/>
      <c r="E438" s="1124"/>
      <c r="F438" s="1124"/>
      <c r="G438" s="1124"/>
      <c r="H438" s="1124"/>
      <c r="I438" s="1124"/>
      <c r="J438" s="1124"/>
      <c r="K438" s="1124"/>
      <c r="L438" s="1124"/>
      <c r="M438" s="1124"/>
      <c r="N438" s="1124"/>
      <c r="O438" s="1124"/>
      <c r="P438" s="1124"/>
      <c r="Q438" s="1124"/>
      <c r="R438" s="1124"/>
      <c r="S438" s="1124"/>
      <c r="T438" s="1124"/>
      <c r="U438" s="1124"/>
      <c r="V438" s="1124"/>
      <c r="W438" s="1137"/>
      <c r="X438" s="1138"/>
      <c r="Y438" s="1138"/>
      <c r="Z438" s="1138"/>
      <c r="AA438" s="1138"/>
      <c r="AB438" s="1139"/>
    </row>
    <row r="439" spans="1:28" customFormat="1" ht="28.5" customHeight="1" x14ac:dyDescent="0.2">
      <c r="A439" s="60"/>
      <c r="B439" s="41">
        <v>4</v>
      </c>
      <c r="C439" s="1124"/>
      <c r="D439" s="1124"/>
      <c r="E439" s="1124"/>
      <c r="F439" s="1124"/>
      <c r="G439" s="1124"/>
      <c r="H439" s="1124"/>
      <c r="I439" s="1124"/>
      <c r="J439" s="1124"/>
      <c r="K439" s="1124"/>
      <c r="L439" s="1124"/>
      <c r="M439" s="1124"/>
      <c r="N439" s="1124"/>
      <c r="O439" s="1124"/>
      <c r="P439" s="1124"/>
      <c r="Q439" s="1124"/>
      <c r="R439" s="1124"/>
      <c r="S439" s="1124"/>
      <c r="T439" s="1124"/>
      <c r="U439" s="1124"/>
      <c r="V439" s="1124"/>
      <c r="W439" s="1125"/>
      <c r="X439" s="1126"/>
      <c r="Y439" s="1126"/>
      <c r="Z439" s="1126"/>
      <c r="AA439" s="1126"/>
      <c r="AB439" s="1127"/>
    </row>
    <row r="440" spans="1:28" customFormat="1" ht="28.5" customHeight="1" x14ac:dyDescent="0.2">
      <c r="A440" s="60"/>
      <c r="B440" s="41">
        <v>5</v>
      </c>
      <c r="C440" s="1124"/>
      <c r="D440" s="1124"/>
      <c r="E440" s="1124"/>
      <c r="F440" s="1124"/>
      <c r="G440" s="1124"/>
      <c r="H440" s="1124"/>
      <c r="I440" s="1124"/>
      <c r="J440" s="1124"/>
      <c r="K440" s="1124"/>
      <c r="L440" s="1124"/>
      <c r="M440" s="1124"/>
      <c r="N440" s="1124"/>
      <c r="O440" s="1124"/>
      <c r="P440" s="1124"/>
      <c r="Q440" s="1124"/>
      <c r="R440" s="1124"/>
      <c r="S440" s="1124"/>
      <c r="T440" s="1124"/>
      <c r="U440" s="1124"/>
      <c r="V440" s="1124"/>
      <c r="W440" s="1125"/>
      <c r="X440" s="1126"/>
      <c r="Y440" s="1126"/>
      <c r="Z440" s="1126"/>
      <c r="AA440" s="1126"/>
      <c r="AB440" s="1127"/>
    </row>
    <row r="441" spans="1:28" s="107" customFormat="1" ht="15" customHeight="1" x14ac:dyDescent="0.2">
      <c r="B441" s="117"/>
      <c r="C441" s="113"/>
      <c r="D441" s="113"/>
      <c r="E441" s="113"/>
      <c r="F441" s="113"/>
      <c r="G441" s="113"/>
      <c r="H441" s="113"/>
      <c r="I441" s="113"/>
      <c r="J441" s="113"/>
      <c r="K441" s="113"/>
      <c r="L441" s="113"/>
      <c r="M441" s="113"/>
      <c r="N441" s="113"/>
      <c r="O441" s="113"/>
      <c r="P441" s="113"/>
      <c r="Q441" s="113"/>
      <c r="R441" s="113"/>
      <c r="S441" s="108"/>
      <c r="T441" s="108"/>
      <c r="U441" s="108"/>
      <c r="V441" s="108"/>
      <c r="W441" s="108"/>
    </row>
    <row r="442" spans="1:28" customFormat="1" ht="21" customHeight="1" x14ac:dyDescent="0.2">
      <c r="B442" s="193" t="s">
        <v>563</v>
      </c>
    </row>
    <row r="443" spans="1:28" s="107" customFormat="1" ht="15" customHeight="1" x14ac:dyDescent="0.2">
      <c r="B443" s="1060" t="s">
        <v>226</v>
      </c>
      <c r="C443" s="248" t="s">
        <v>24</v>
      </c>
      <c r="D443" s="249"/>
      <c r="E443" s="249"/>
      <c r="F443" s="419"/>
      <c r="G443" s="248" t="s">
        <v>229</v>
      </c>
      <c r="H443" s="249"/>
      <c r="I443" s="249"/>
      <c r="J443" s="419"/>
      <c r="K443" s="1109" t="s">
        <v>28</v>
      </c>
      <c r="L443" s="1110"/>
      <c r="M443" s="1110"/>
      <c r="N443" s="1111"/>
      <c r="O443" s="367" t="s">
        <v>69</v>
      </c>
      <c r="P443" s="368"/>
      <c r="Q443" s="368"/>
      <c r="R443" s="369"/>
      <c r="S443" s="10"/>
      <c r="T443" s="10"/>
      <c r="U443" s="10"/>
      <c r="V443" s="10"/>
      <c r="W443" s="10"/>
      <c r="X443"/>
      <c r="Y443"/>
      <c r="Z443"/>
      <c r="AA443"/>
      <c r="AB443"/>
    </row>
    <row r="444" spans="1:28" s="107" customFormat="1" ht="15" customHeight="1" x14ac:dyDescent="0.2">
      <c r="B444" s="1060"/>
      <c r="C444" s="675" t="s">
        <v>36</v>
      </c>
      <c r="D444" s="675"/>
      <c r="E444" s="675" t="s">
        <v>65</v>
      </c>
      <c r="F444" s="675"/>
      <c r="G444" s="675" t="s">
        <v>36</v>
      </c>
      <c r="H444" s="675"/>
      <c r="I444" s="675" t="s">
        <v>65</v>
      </c>
      <c r="J444" s="675"/>
      <c r="K444" s="675" t="s">
        <v>36</v>
      </c>
      <c r="L444" s="675"/>
      <c r="M444" s="675" t="s">
        <v>65</v>
      </c>
      <c r="N444" s="675"/>
      <c r="O444" s="675" t="s">
        <v>36</v>
      </c>
      <c r="P444" s="675"/>
      <c r="Q444" s="675" t="s">
        <v>65</v>
      </c>
      <c r="R444" s="675"/>
      <c r="S444" s="10"/>
      <c r="T444" s="10"/>
      <c r="U444" s="10"/>
      <c r="V444" s="10"/>
      <c r="W444" s="10"/>
      <c r="X444"/>
      <c r="Y444"/>
      <c r="Z444"/>
      <c r="AA444"/>
      <c r="AB444"/>
    </row>
    <row r="445" spans="1:28" s="107" customFormat="1" ht="13.5" customHeight="1" x14ac:dyDescent="0.2">
      <c r="B445" s="1097" t="s">
        <v>549</v>
      </c>
      <c r="C445" s="1131"/>
      <c r="D445" s="1132"/>
      <c r="E445" s="1131"/>
      <c r="F445" s="1132"/>
      <c r="G445" s="1131"/>
      <c r="H445" s="1132"/>
      <c r="I445" s="1131"/>
      <c r="J445" s="1132"/>
      <c r="K445" s="1131"/>
      <c r="L445" s="1132"/>
      <c r="M445" s="1131"/>
      <c r="N445" s="1132"/>
      <c r="O445" s="1071">
        <f>SUM(C445,G445,K445)</f>
        <v>0</v>
      </c>
      <c r="P445" s="1072"/>
      <c r="Q445" s="1071">
        <f>SUM(E445,I445,M445)</f>
        <v>0</v>
      </c>
      <c r="R445" s="1072"/>
      <c r="S445" s="10"/>
      <c r="T445" s="10"/>
      <c r="U445" s="10"/>
      <c r="V445" s="10"/>
      <c r="W445" s="10"/>
      <c r="X445"/>
      <c r="Y445"/>
      <c r="Z445"/>
      <c r="AA445"/>
      <c r="AB445"/>
    </row>
    <row r="446" spans="1:28" s="107" customFormat="1" ht="13.5" customHeight="1" x14ac:dyDescent="0.2">
      <c r="B446" s="1098"/>
      <c r="C446" s="1133"/>
      <c r="D446" s="1134"/>
      <c r="E446" s="1133"/>
      <c r="F446" s="1134"/>
      <c r="G446" s="1133"/>
      <c r="H446" s="1134"/>
      <c r="I446" s="1133"/>
      <c r="J446" s="1134"/>
      <c r="K446" s="1133"/>
      <c r="L446" s="1134"/>
      <c r="M446" s="1133"/>
      <c r="N446" s="1134"/>
      <c r="O446" s="1135"/>
      <c r="P446" s="1136"/>
      <c r="Q446" s="1135"/>
      <c r="R446" s="1136"/>
      <c r="S446" s="10"/>
      <c r="T446" s="10"/>
      <c r="U446" s="10"/>
      <c r="V446" s="10"/>
      <c r="W446" s="10"/>
      <c r="X446"/>
      <c r="Y446"/>
      <c r="Z446"/>
      <c r="AA446"/>
      <c r="AB446"/>
    </row>
    <row r="447" spans="1:28" s="107" customFormat="1" ht="13.5" customHeight="1" x14ac:dyDescent="0.2">
      <c r="B447" s="1097" t="s">
        <v>550</v>
      </c>
      <c r="C447" s="1131"/>
      <c r="D447" s="1132"/>
      <c r="E447" s="1131"/>
      <c r="F447" s="1132"/>
      <c r="G447" s="1131"/>
      <c r="H447" s="1132"/>
      <c r="I447" s="1131"/>
      <c r="J447" s="1132"/>
      <c r="K447" s="1131"/>
      <c r="L447" s="1132"/>
      <c r="M447" s="1131"/>
      <c r="N447" s="1132"/>
      <c r="O447" s="1071">
        <f>SUM(C447,G447,K447)</f>
        <v>0</v>
      </c>
      <c r="P447" s="1072"/>
      <c r="Q447" s="1071">
        <f>SUM(E447,I447,M447)</f>
        <v>0</v>
      </c>
      <c r="R447" s="1072"/>
      <c r="S447" s="10"/>
      <c r="T447"/>
      <c r="U447"/>
      <c r="V447"/>
      <c r="W447"/>
      <c r="X447"/>
      <c r="Y447"/>
      <c r="Z447"/>
      <c r="AA447"/>
      <c r="AB447"/>
    </row>
    <row r="448" spans="1:28" s="107" customFormat="1" ht="13.5" customHeight="1" x14ac:dyDescent="0.2">
      <c r="B448" s="1098"/>
      <c r="C448" s="1133"/>
      <c r="D448" s="1134"/>
      <c r="E448" s="1133"/>
      <c r="F448" s="1134"/>
      <c r="G448" s="1133"/>
      <c r="H448" s="1134"/>
      <c r="I448" s="1133"/>
      <c r="J448" s="1134"/>
      <c r="K448" s="1133"/>
      <c r="L448" s="1134"/>
      <c r="M448" s="1133"/>
      <c r="N448" s="1134"/>
      <c r="O448" s="1135"/>
      <c r="P448" s="1136"/>
      <c r="Q448" s="1135"/>
      <c r="R448" s="1136"/>
      <c r="S448" s="10"/>
      <c r="T448"/>
      <c r="U448"/>
      <c r="V448"/>
      <c r="W448"/>
      <c r="X448"/>
      <c r="Y448"/>
      <c r="Z448"/>
      <c r="AA448"/>
      <c r="AB448"/>
    </row>
    <row r="449" spans="2:28" s="107" customFormat="1" ht="13.5" customHeight="1" x14ac:dyDescent="0.2">
      <c r="B449" s="1097" t="s">
        <v>629</v>
      </c>
      <c r="C449" s="1131"/>
      <c r="D449" s="1132"/>
      <c r="E449" s="1131"/>
      <c r="F449" s="1132"/>
      <c r="G449" s="1131"/>
      <c r="H449" s="1132"/>
      <c r="I449" s="1131"/>
      <c r="J449" s="1132"/>
      <c r="K449" s="1131"/>
      <c r="L449" s="1132"/>
      <c r="M449" s="1131"/>
      <c r="N449" s="1132"/>
      <c r="O449" s="1071">
        <f>SUM(C449,G449,K449)</f>
        <v>0</v>
      </c>
      <c r="P449" s="1072"/>
      <c r="Q449" s="1071">
        <f>SUM(E449,I449,M449)</f>
        <v>0</v>
      </c>
      <c r="R449" s="1072"/>
      <c r="S449" s="10"/>
      <c r="T449" s="10"/>
      <c r="U449" s="10"/>
      <c r="V449" s="10"/>
      <c r="W449" s="10"/>
      <c r="X449"/>
      <c r="Y449"/>
      <c r="Z449"/>
      <c r="AA449"/>
      <c r="AB449"/>
    </row>
    <row r="450" spans="2:28" s="107" customFormat="1" ht="13.5" customHeight="1" x14ac:dyDescent="0.2">
      <c r="B450" s="1098"/>
      <c r="C450" s="1133"/>
      <c r="D450" s="1134"/>
      <c r="E450" s="1133"/>
      <c r="F450" s="1134"/>
      <c r="G450" s="1133"/>
      <c r="H450" s="1134"/>
      <c r="I450" s="1133"/>
      <c r="J450" s="1134"/>
      <c r="K450" s="1133"/>
      <c r="L450" s="1134"/>
      <c r="M450" s="1133"/>
      <c r="N450" s="1134"/>
      <c r="O450" s="1135"/>
      <c r="P450" s="1136"/>
      <c r="Q450" s="1135"/>
      <c r="R450" s="1136"/>
      <c r="S450" s="10"/>
      <c r="T450" s="10"/>
      <c r="U450" s="10"/>
      <c r="V450" s="10"/>
      <c r="W450" s="10"/>
      <c r="X450"/>
      <c r="Y450"/>
      <c r="Z450"/>
      <c r="AA450"/>
      <c r="AB450"/>
    </row>
    <row r="451" spans="2:28" s="107" customFormat="1" ht="13.5" customHeight="1" x14ac:dyDescent="0.2">
      <c r="B451" s="1112" t="s">
        <v>395</v>
      </c>
      <c r="C451" s="1092">
        <f>IFERROR(AVERAGE(C445,C447,C449*12/9),"")</f>
        <v>0</v>
      </c>
      <c r="D451" s="1093"/>
      <c r="E451" s="1092">
        <f>IFERROR(AVERAGE(E445,E447,E449*12/9),"")</f>
        <v>0</v>
      </c>
      <c r="F451" s="1093"/>
      <c r="G451" s="1092">
        <f>IFERROR(AVERAGE(G445,G447,G449*12/9),"")</f>
        <v>0</v>
      </c>
      <c r="H451" s="1093"/>
      <c r="I451" s="1092">
        <f>IFERROR(AVERAGE(I445,I447,I449*12/9),"")</f>
        <v>0</v>
      </c>
      <c r="J451" s="1093"/>
      <c r="K451" s="1092">
        <f>IFERROR(AVERAGE(K445,K447,K449*12/9),"")</f>
        <v>0</v>
      </c>
      <c r="L451" s="1093"/>
      <c r="M451" s="1092">
        <f>IFERROR(AVERAGE(M445,M447,M449*12/9),"")</f>
        <v>0</v>
      </c>
      <c r="N451" s="1093"/>
      <c r="O451" s="1092">
        <f>IFERROR(AVERAGE(O445,O447,O449*12/9),"")</f>
        <v>0</v>
      </c>
      <c r="P451" s="1093"/>
      <c r="Q451" s="1092">
        <f>IFERROR(AVERAGE(Q445,Q447,Q449*12/9),"")</f>
        <v>0</v>
      </c>
      <c r="R451" s="1093"/>
      <c r="S451" s="10"/>
      <c r="T451"/>
      <c r="U451"/>
      <c r="V451"/>
      <c r="W451"/>
      <c r="X451"/>
      <c r="Y451"/>
      <c r="Z451"/>
      <c r="AA451"/>
      <c r="AB451"/>
    </row>
    <row r="452" spans="2:28" s="107" customFormat="1" ht="13.5" customHeight="1" x14ac:dyDescent="0.2">
      <c r="B452" s="1113"/>
      <c r="C452" s="1107"/>
      <c r="D452" s="1108"/>
      <c r="E452" s="1107"/>
      <c r="F452" s="1108"/>
      <c r="G452" s="1107"/>
      <c r="H452" s="1108"/>
      <c r="I452" s="1107"/>
      <c r="J452" s="1108"/>
      <c r="K452" s="1107"/>
      <c r="L452" s="1108"/>
      <c r="M452" s="1107"/>
      <c r="N452" s="1108"/>
      <c r="O452" s="1107"/>
      <c r="P452" s="1108"/>
      <c r="Q452" s="1107"/>
      <c r="R452" s="1108"/>
      <c r="S452" s="10"/>
      <c r="T452"/>
      <c r="U452"/>
      <c r="V452"/>
      <c r="W452"/>
      <c r="X452"/>
      <c r="Y452"/>
      <c r="Z452"/>
      <c r="AA452"/>
      <c r="AB452"/>
    </row>
    <row r="453" spans="2:28" s="107" customFormat="1" ht="14.25" customHeight="1" x14ac:dyDescent="0.2">
      <c r="B453" s="1144" t="s">
        <v>230</v>
      </c>
      <c r="C453" s="1145"/>
      <c r="D453" s="1145"/>
      <c r="E453" s="1145"/>
      <c r="F453" s="1145"/>
      <c r="G453" s="1145"/>
      <c r="H453" s="1145"/>
      <c r="I453" s="1145"/>
      <c r="J453" s="1145"/>
      <c r="K453" s="1145"/>
      <c r="L453" s="1145"/>
      <c r="M453" s="1145"/>
      <c r="N453" s="1145"/>
      <c r="O453" s="1145"/>
      <c r="P453" s="1145"/>
      <c r="Q453" s="1145"/>
      <c r="R453" s="1145"/>
      <c r="S453" s="1145"/>
      <c r="T453" s="1145"/>
      <c r="U453" s="1145"/>
      <c r="V453" s="1145"/>
      <c r="W453" s="1145"/>
      <c r="X453" s="1145"/>
      <c r="Y453" s="1145"/>
      <c r="Z453" s="1145"/>
      <c r="AA453" s="1145"/>
      <c r="AB453" s="1146"/>
    </row>
    <row r="454" spans="2:28" s="105" customFormat="1" ht="27" customHeight="1" x14ac:dyDescent="0.2">
      <c r="B454" s="688" t="s">
        <v>71</v>
      </c>
      <c r="C454" s="688"/>
      <c r="D454" s="688"/>
      <c r="E454" s="688"/>
      <c r="F454" s="688" t="s">
        <v>72</v>
      </c>
      <c r="G454" s="688"/>
      <c r="H454" s="688"/>
      <c r="I454" s="688"/>
      <c r="J454" s="688"/>
      <c r="K454" s="688" t="s">
        <v>96</v>
      </c>
      <c r="L454" s="688"/>
      <c r="M454" s="688"/>
      <c r="N454" s="688" t="s">
        <v>97</v>
      </c>
      <c r="O454" s="688"/>
      <c r="P454" s="688"/>
      <c r="Q454" s="688"/>
      <c r="R454" s="688"/>
      <c r="S454" s="688" t="s">
        <v>46</v>
      </c>
      <c r="T454" s="688"/>
      <c r="U454" s="688"/>
      <c r="V454" s="688"/>
      <c r="W454" s="688"/>
      <c r="X454" s="688"/>
      <c r="Y454" s="688"/>
      <c r="Z454" s="740" t="s">
        <v>65</v>
      </c>
      <c r="AA454" s="688"/>
      <c r="AB454" s="688"/>
    </row>
    <row r="455" spans="2:28" s="105" customFormat="1" ht="14.25" customHeight="1" x14ac:dyDescent="0.2">
      <c r="B455" s="710"/>
      <c r="C455" s="710"/>
      <c r="D455" s="710"/>
      <c r="E455" s="710"/>
      <c r="F455" s="1065"/>
      <c r="G455" s="1066"/>
      <c r="H455" s="1066"/>
      <c r="I455" s="1066"/>
      <c r="J455" s="1067"/>
      <c r="K455" s="748"/>
      <c r="L455" s="748"/>
      <c r="M455" s="748"/>
      <c r="N455" s="748"/>
      <c r="O455" s="748"/>
      <c r="P455" s="748"/>
      <c r="Q455" s="748"/>
      <c r="R455" s="748"/>
      <c r="S455" s="748"/>
      <c r="T455" s="748"/>
      <c r="U455" s="748"/>
      <c r="V455" s="748"/>
      <c r="W455" s="748"/>
      <c r="X455" s="748"/>
      <c r="Y455" s="748"/>
      <c r="Z455" s="1061"/>
      <c r="AA455" s="1120"/>
      <c r="AB455" s="1062"/>
    </row>
    <row r="456" spans="2:28" s="105" customFormat="1" ht="14.25" customHeight="1" x14ac:dyDescent="0.2">
      <c r="B456" s="710"/>
      <c r="C456" s="710"/>
      <c r="D456" s="710"/>
      <c r="E456" s="710"/>
      <c r="F456" s="1068"/>
      <c r="G456" s="1069"/>
      <c r="H456" s="1069"/>
      <c r="I456" s="1069"/>
      <c r="J456" s="1070"/>
      <c r="K456" s="748"/>
      <c r="L456" s="748"/>
      <c r="M456" s="748"/>
      <c r="N456" s="748"/>
      <c r="O456" s="748"/>
      <c r="P456" s="748"/>
      <c r="Q456" s="748"/>
      <c r="R456" s="748"/>
      <c r="S456" s="748"/>
      <c r="T456" s="748"/>
      <c r="U456" s="748"/>
      <c r="V456" s="748"/>
      <c r="W456" s="748"/>
      <c r="X456" s="748"/>
      <c r="Y456" s="748"/>
      <c r="Z456" s="1121"/>
      <c r="AA456" s="1122"/>
      <c r="AB456" s="1123"/>
    </row>
    <row r="457" spans="2:28" s="105" customFormat="1" ht="14.25" customHeight="1" x14ac:dyDescent="0.2">
      <c r="B457" s="710"/>
      <c r="C457" s="710"/>
      <c r="D457" s="710"/>
      <c r="E457" s="710"/>
      <c r="F457" s="748"/>
      <c r="G457" s="748"/>
      <c r="H457" s="748"/>
      <c r="I457" s="748"/>
      <c r="J457" s="748"/>
      <c r="K457" s="748"/>
      <c r="L457" s="748"/>
      <c r="M457" s="748"/>
      <c r="N457" s="748"/>
      <c r="O457" s="748"/>
      <c r="P457" s="748"/>
      <c r="Q457" s="748"/>
      <c r="R457" s="748"/>
      <c r="S457" s="748"/>
      <c r="T457" s="748"/>
      <c r="U457" s="748"/>
      <c r="V457" s="748"/>
      <c r="W457" s="748"/>
      <c r="X457" s="748"/>
      <c r="Y457" s="748"/>
      <c r="Z457" s="1061"/>
      <c r="AA457" s="1120"/>
      <c r="AB457" s="1062"/>
    </row>
    <row r="458" spans="2:28" s="105" customFormat="1" ht="14.25" customHeight="1" x14ac:dyDescent="0.2">
      <c r="B458" s="710"/>
      <c r="C458" s="710"/>
      <c r="D458" s="710"/>
      <c r="E458" s="710"/>
      <c r="F458" s="748"/>
      <c r="G458" s="748"/>
      <c r="H458" s="748"/>
      <c r="I458" s="748"/>
      <c r="J458" s="748"/>
      <c r="K458" s="748"/>
      <c r="L458" s="748"/>
      <c r="M458" s="748"/>
      <c r="N458" s="748"/>
      <c r="O458" s="748"/>
      <c r="P458" s="748"/>
      <c r="Q458" s="748"/>
      <c r="R458" s="748"/>
      <c r="S458" s="748"/>
      <c r="T458" s="748"/>
      <c r="U458" s="748"/>
      <c r="V458" s="748"/>
      <c r="W458" s="748"/>
      <c r="X458" s="748"/>
      <c r="Y458" s="748"/>
      <c r="Z458" s="1121"/>
      <c r="AA458" s="1122"/>
      <c r="AB458" s="1123"/>
    </row>
    <row r="459" spans="2:28" s="105" customFormat="1" ht="14.25" customHeight="1" x14ac:dyDescent="0.2">
      <c r="B459" s="1101"/>
      <c r="C459" s="1102"/>
      <c r="D459" s="1102"/>
      <c r="E459" s="1103"/>
      <c r="F459" s="1065"/>
      <c r="G459" s="1066"/>
      <c r="H459" s="1066"/>
      <c r="I459" s="1066"/>
      <c r="J459" s="1067"/>
      <c r="K459" s="1065"/>
      <c r="L459" s="1066"/>
      <c r="M459" s="1067"/>
      <c r="N459" s="748"/>
      <c r="O459" s="748"/>
      <c r="P459" s="748"/>
      <c r="Q459" s="748"/>
      <c r="R459" s="748"/>
      <c r="S459" s="748"/>
      <c r="T459" s="748"/>
      <c r="U459" s="748"/>
      <c r="V459" s="748"/>
      <c r="W459" s="748"/>
      <c r="X459" s="748"/>
      <c r="Y459" s="748"/>
      <c r="Z459" s="1061"/>
      <c r="AA459" s="1120"/>
      <c r="AB459" s="1062"/>
    </row>
    <row r="460" spans="2:28" s="105" customFormat="1" ht="14.25" customHeight="1" x14ac:dyDescent="0.2">
      <c r="B460" s="1104"/>
      <c r="C460" s="1105"/>
      <c r="D460" s="1105"/>
      <c r="E460" s="1106"/>
      <c r="F460" s="1068"/>
      <c r="G460" s="1069"/>
      <c r="H460" s="1069"/>
      <c r="I460" s="1069"/>
      <c r="J460" s="1070"/>
      <c r="K460" s="1068"/>
      <c r="L460" s="1069"/>
      <c r="M460" s="1070"/>
      <c r="N460" s="748"/>
      <c r="O460" s="748"/>
      <c r="P460" s="748"/>
      <c r="Q460" s="748"/>
      <c r="R460" s="748"/>
      <c r="S460" s="748"/>
      <c r="T460" s="748"/>
      <c r="U460" s="748"/>
      <c r="V460" s="748"/>
      <c r="W460" s="748"/>
      <c r="X460" s="748"/>
      <c r="Y460" s="748"/>
      <c r="Z460" s="1121"/>
      <c r="AA460" s="1122"/>
      <c r="AB460" s="1123"/>
    </row>
    <row r="461" spans="2:28" s="105" customFormat="1" ht="14.25" customHeight="1" x14ac:dyDescent="0.2">
      <c r="B461" s="710"/>
      <c r="C461" s="710"/>
      <c r="D461" s="710"/>
      <c r="E461" s="710"/>
      <c r="F461" s="748"/>
      <c r="G461" s="748"/>
      <c r="H461" s="748"/>
      <c r="I461" s="748"/>
      <c r="J461" s="748"/>
      <c r="K461" s="748"/>
      <c r="L461" s="748"/>
      <c r="M461" s="748"/>
      <c r="N461" s="748"/>
      <c r="O461" s="748"/>
      <c r="P461" s="748"/>
      <c r="Q461" s="748"/>
      <c r="R461" s="748"/>
      <c r="S461" s="748"/>
      <c r="T461" s="748"/>
      <c r="U461" s="748"/>
      <c r="V461" s="748"/>
      <c r="W461" s="748"/>
      <c r="X461" s="748"/>
      <c r="Y461" s="748"/>
      <c r="Z461" s="1061"/>
      <c r="AA461" s="1120"/>
      <c r="AB461" s="1062"/>
    </row>
    <row r="462" spans="2:28" s="105" customFormat="1" ht="14.25" customHeight="1" x14ac:dyDescent="0.2">
      <c r="B462" s="710"/>
      <c r="C462" s="710"/>
      <c r="D462" s="710"/>
      <c r="E462" s="710"/>
      <c r="F462" s="748"/>
      <c r="G462" s="748"/>
      <c r="H462" s="748"/>
      <c r="I462" s="748"/>
      <c r="J462" s="748"/>
      <c r="K462" s="748"/>
      <c r="L462" s="748"/>
      <c r="M462" s="748"/>
      <c r="N462" s="748"/>
      <c r="O462" s="748"/>
      <c r="P462" s="748"/>
      <c r="Q462" s="748"/>
      <c r="R462" s="748"/>
      <c r="S462" s="748"/>
      <c r="T462" s="748"/>
      <c r="U462" s="748"/>
      <c r="V462" s="748"/>
      <c r="W462" s="748"/>
      <c r="X462" s="748"/>
      <c r="Y462" s="748"/>
      <c r="Z462" s="1121"/>
      <c r="AA462" s="1122"/>
      <c r="AB462" s="1123"/>
    </row>
    <row r="463" spans="2:28" s="105" customFormat="1" ht="14.25" customHeight="1" x14ac:dyDescent="0.2">
      <c r="B463" s="1101"/>
      <c r="C463" s="1102"/>
      <c r="D463" s="1102"/>
      <c r="E463" s="1103"/>
      <c r="F463" s="1065"/>
      <c r="G463" s="1066"/>
      <c r="H463" s="1066"/>
      <c r="I463" s="1066"/>
      <c r="J463" s="1067"/>
      <c r="K463" s="1065"/>
      <c r="L463" s="1066"/>
      <c r="M463" s="1067"/>
      <c r="N463" s="748"/>
      <c r="O463" s="748"/>
      <c r="P463" s="748"/>
      <c r="Q463" s="748"/>
      <c r="R463" s="748"/>
      <c r="S463" s="748"/>
      <c r="T463" s="748"/>
      <c r="U463" s="748"/>
      <c r="V463" s="748"/>
      <c r="W463" s="748"/>
      <c r="X463" s="748"/>
      <c r="Y463" s="748"/>
      <c r="Z463" s="1061"/>
      <c r="AA463" s="1120"/>
      <c r="AB463" s="1062"/>
    </row>
    <row r="464" spans="2:28" s="105" customFormat="1" ht="14.25" customHeight="1" x14ac:dyDescent="0.2">
      <c r="B464" s="1104"/>
      <c r="C464" s="1105"/>
      <c r="D464" s="1105"/>
      <c r="E464" s="1106"/>
      <c r="F464" s="1068"/>
      <c r="G464" s="1069"/>
      <c r="H464" s="1069"/>
      <c r="I464" s="1069"/>
      <c r="J464" s="1070"/>
      <c r="K464" s="1068"/>
      <c r="L464" s="1069"/>
      <c r="M464" s="1070"/>
      <c r="N464" s="748"/>
      <c r="O464" s="748"/>
      <c r="P464" s="748"/>
      <c r="Q464" s="748"/>
      <c r="R464" s="748"/>
      <c r="S464" s="748"/>
      <c r="T464" s="748"/>
      <c r="U464" s="748"/>
      <c r="V464" s="748"/>
      <c r="W464" s="748"/>
      <c r="X464" s="748"/>
      <c r="Y464" s="748"/>
      <c r="Z464" s="1121"/>
      <c r="AA464" s="1122"/>
      <c r="AB464" s="1123"/>
    </row>
    <row r="465" spans="2:28" s="105" customFormat="1" ht="15" customHeight="1" x14ac:dyDescent="0.2">
      <c r="B465" s="114"/>
      <c r="C465" s="114"/>
      <c r="D465" s="114"/>
      <c r="E465" s="114"/>
      <c r="F465" s="151"/>
      <c r="G465" s="151"/>
      <c r="H465" s="151"/>
      <c r="I465" s="151"/>
      <c r="J465" s="151"/>
      <c r="K465" s="151"/>
      <c r="L465" s="151"/>
      <c r="M465" s="151"/>
      <c r="N465" s="151"/>
      <c r="O465" s="151"/>
      <c r="P465" s="151"/>
      <c r="Q465" s="151"/>
      <c r="R465" s="151"/>
      <c r="S465" s="151"/>
      <c r="T465" s="151"/>
      <c r="U465" s="151"/>
      <c r="V465" s="151"/>
      <c r="W465" s="151"/>
      <c r="X465" s="151"/>
      <c r="Y465" s="151"/>
      <c r="Z465" s="106"/>
      <c r="AA465" s="106"/>
      <c r="AB465" s="106"/>
    </row>
    <row r="466" spans="2:28" s="107" customFormat="1" ht="15" customHeight="1" x14ac:dyDescent="0.2">
      <c r="B466" s="112"/>
      <c r="C466" s="113"/>
      <c r="D466" s="113"/>
      <c r="E466" s="113"/>
      <c r="F466" s="113"/>
      <c r="G466" s="113"/>
      <c r="H466" s="113"/>
      <c r="I466" s="113"/>
      <c r="J466" s="113"/>
      <c r="K466" s="113"/>
      <c r="L466" s="113"/>
      <c r="M466" s="113"/>
      <c r="N466" s="113"/>
      <c r="O466" s="113"/>
      <c r="P466" s="113"/>
      <c r="Q466" s="113"/>
      <c r="R466" s="113"/>
      <c r="S466" s="108"/>
      <c r="T466" s="108"/>
      <c r="U466" s="108"/>
      <c r="V466" s="108"/>
      <c r="W466" s="108"/>
    </row>
    <row r="467" spans="2:28" ht="15" customHeight="1" x14ac:dyDescent="0.2">
      <c r="B467"/>
    </row>
    <row r="468" spans="2:28" s="91" customFormat="1" ht="15" customHeight="1" x14ac:dyDescent="0.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sheetData>
  <customSheetViews>
    <customSheetView guid="{6C6F9770-00A4-469A-B65C-1B89AB972F41}" showPageBreaks="1" fitToPage="1" printArea="1" view="pageBreakPreview" topLeftCell="A574">
      <selection activeCell="B538" sqref="B538"/>
      <rowBreaks count="18" manualBreakCount="18">
        <brk id="56" max="27" man="1"/>
        <brk id="66" max="16383" man="1"/>
        <brk id="93" max="16383" man="1"/>
        <brk id="119" max="16383" man="1"/>
        <brk id="151" max="16383" man="1"/>
        <brk id="179" max="16383" man="1"/>
        <brk id="213" max="16383" man="1"/>
        <brk id="241" max="16383" man="1"/>
        <brk id="288" max="16383" man="1"/>
        <brk id="330" max="27" man="1"/>
        <brk id="345" max="16383" man="1"/>
        <brk id="371" max="16383" man="1"/>
        <brk id="407" max="16383" man="1"/>
        <brk id="443" max="27" man="1"/>
        <brk id="478" max="27" man="1"/>
        <brk id="530" max="27" man="1"/>
        <brk id="540" max="16383" man="1"/>
        <brk id="579" max="16383" man="1"/>
      </rowBreaks>
      <colBreaks count="1" manualBreakCount="1">
        <brk id="1" max="1048575" man="1"/>
      </colBreaks>
      <pageMargins left="0.59055118110236227" right="0.59055118110236227" top="1.0026041666666667" bottom="0.78740157480314965" header="0.51181102362204722" footer="0.39370078740157483"/>
      <printOptions horizontalCentered="1"/>
      <pageSetup paperSize="9" scale="94" firstPageNumber="15" fitToHeight="0" orientation="portrait" cellComments="asDisplayed" r:id="rId1"/>
      <headerFooter alignWithMargins="0">
        <oddHeader>&amp;R&amp;10&amp;A</oddHeader>
        <oddFooter>&amp;C&amp;P</oddFooter>
      </headerFooter>
    </customSheetView>
  </customSheetViews>
  <mergeCells count="1743">
    <mergeCell ref="Q337:R339"/>
    <mergeCell ref="X306:Y306"/>
    <mergeCell ref="X307:Y307"/>
    <mergeCell ref="X308:Y308"/>
    <mergeCell ref="V302:W304"/>
    <mergeCell ref="L152:O152"/>
    <mergeCell ref="H153:K153"/>
    <mergeCell ref="L153:O153"/>
    <mergeCell ref="H156:K156"/>
    <mergeCell ref="L156:O156"/>
    <mergeCell ref="H157:K157"/>
    <mergeCell ref="L157:O157"/>
    <mergeCell ref="H158:K158"/>
    <mergeCell ref="L158:O158"/>
    <mergeCell ref="H159:K159"/>
    <mergeCell ref="L159:O159"/>
    <mergeCell ref="H160:K160"/>
    <mergeCell ref="L160:O160"/>
    <mergeCell ref="H161:K161"/>
    <mergeCell ref="L161:O161"/>
    <mergeCell ref="H162:K162"/>
    <mergeCell ref="L162:O162"/>
    <mergeCell ref="X267:Y268"/>
    <mergeCell ref="X269:Y269"/>
    <mergeCell ref="X270:Y270"/>
    <mergeCell ref="X271:Y271"/>
    <mergeCell ref="X272:Y272"/>
    <mergeCell ref="B366:AA366"/>
    <mergeCell ref="B367:AA367"/>
    <mergeCell ref="O285:P285"/>
    <mergeCell ref="O284:P284"/>
    <mergeCell ref="O283:P283"/>
    <mergeCell ref="O270:P270"/>
    <mergeCell ref="X278:Y278"/>
    <mergeCell ref="O272:P272"/>
    <mergeCell ref="O271:P271"/>
    <mergeCell ref="S282:U282"/>
    <mergeCell ref="O267:P268"/>
    <mergeCell ref="O290:P290"/>
    <mergeCell ref="O282:P282"/>
    <mergeCell ref="O281:P281"/>
    <mergeCell ref="O280:P280"/>
    <mergeCell ref="O279:P279"/>
    <mergeCell ref="O269:P269"/>
    <mergeCell ref="B295:AA295"/>
    <mergeCell ref="B296:AA296"/>
    <mergeCell ref="V269:W269"/>
    <mergeCell ref="O278:P278"/>
    <mergeCell ref="O277:P277"/>
    <mergeCell ref="Q288:R288"/>
    <mergeCell ref="O288:P288"/>
    <mergeCell ref="Z284:AA284"/>
    <mergeCell ref="J285:L285"/>
    <mergeCell ref="M285:N285"/>
    <mergeCell ref="O287:P287"/>
    <mergeCell ref="O286:P286"/>
    <mergeCell ref="X279:Y279"/>
    <mergeCell ref="X280:Y280"/>
    <mergeCell ref="X281:Y281"/>
    <mergeCell ref="E430:H430"/>
    <mergeCell ref="B445:B446"/>
    <mergeCell ref="I445:J446"/>
    <mergeCell ref="B453:AB453"/>
    <mergeCell ref="B459:E460"/>
    <mergeCell ref="F459:J460"/>
    <mergeCell ref="K459:M460"/>
    <mergeCell ref="N459:R460"/>
    <mergeCell ref="S459:Y460"/>
    <mergeCell ref="Z459:AB460"/>
    <mergeCell ref="Z457:AB458"/>
    <mergeCell ref="B455:E456"/>
    <mergeCell ref="F455:J456"/>
    <mergeCell ref="B214:AB214"/>
    <mergeCell ref="K193:AB193"/>
    <mergeCell ref="G193:J194"/>
    <mergeCell ref="S463:Y464"/>
    <mergeCell ref="Z463:AB464"/>
    <mergeCell ref="N461:R462"/>
    <mergeCell ref="S461:Y462"/>
    <mergeCell ref="Z461:AB462"/>
    <mergeCell ref="O451:P452"/>
    <mergeCell ref="Q451:R452"/>
    <mergeCell ref="B193:F194"/>
    <mergeCell ref="B198:F199"/>
    <mergeCell ref="G198:J199"/>
    <mergeCell ref="K198:AB198"/>
    <mergeCell ref="B203:F204"/>
    <mergeCell ref="G203:J204"/>
    <mergeCell ref="K203:AB203"/>
    <mergeCell ref="X195:AB195"/>
    <mergeCell ref="X204:AB204"/>
    <mergeCell ref="S407:T408"/>
    <mergeCell ref="S409:T410"/>
    <mergeCell ref="Q407:R407"/>
    <mergeCell ref="O407:P407"/>
    <mergeCell ref="O444:P444"/>
    <mergeCell ref="S411:T412"/>
    <mergeCell ref="S413:T414"/>
    <mergeCell ref="B434:AB434"/>
    <mergeCell ref="E444:F444"/>
    <mergeCell ref="I444:J444"/>
    <mergeCell ref="H436:V436"/>
    <mergeCell ref="E431:H431"/>
    <mergeCell ref="I431:L431"/>
    <mergeCell ref="S405:T406"/>
    <mergeCell ref="Q408:R408"/>
    <mergeCell ref="M409:N409"/>
    <mergeCell ref="O409:P409"/>
    <mergeCell ref="G444:H444"/>
    <mergeCell ref="C438:G438"/>
    <mergeCell ref="Q409:R409"/>
    <mergeCell ref="M410:N410"/>
    <mergeCell ref="F419:J419"/>
    <mergeCell ref="M408:N408"/>
    <mergeCell ref="I413:J413"/>
    <mergeCell ref="K413:L413"/>
    <mergeCell ref="I407:J407"/>
    <mergeCell ref="K444:L444"/>
    <mergeCell ref="M444:N444"/>
    <mergeCell ref="B432:D432"/>
    <mergeCell ref="E432:H432"/>
    <mergeCell ref="I432:L432"/>
    <mergeCell ref="C439:G439"/>
    <mergeCell ref="B463:E464"/>
    <mergeCell ref="F463:J464"/>
    <mergeCell ref="K463:M464"/>
    <mergeCell ref="N463:R464"/>
    <mergeCell ref="B461:E462"/>
    <mergeCell ref="F461:J462"/>
    <mergeCell ref="H438:V438"/>
    <mergeCell ref="W438:AB438"/>
    <mergeCell ref="W435:AB435"/>
    <mergeCell ref="C436:G436"/>
    <mergeCell ref="W439:AB439"/>
    <mergeCell ref="C440:G440"/>
    <mergeCell ref="H440:V440"/>
    <mergeCell ref="W440:AB440"/>
    <mergeCell ref="W436:AB436"/>
    <mergeCell ref="C437:G437"/>
    <mergeCell ref="M445:N446"/>
    <mergeCell ref="O449:P450"/>
    <mergeCell ref="Q449:R450"/>
    <mergeCell ref="M449:N450"/>
    <mergeCell ref="B449:B450"/>
    <mergeCell ref="C449:D450"/>
    <mergeCell ref="E449:F450"/>
    <mergeCell ref="G449:H450"/>
    <mergeCell ref="I449:J450"/>
    <mergeCell ref="K449:L450"/>
    <mergeCell ref="C445:D446"/>
    <mergeCell ref="E445:F446"/>
    <mergeCell ref="G445:H446"/>
    <mergeCell ref="O445:P446"/>
    <mergeCell ref="Q445:R446"/>
    <mergeCell ref="C447:D448"/>
    <mergeCell ref="K455:M456"/>
    <mergeCell ref="N455:R456"/>
    <mergeCell ref="S455:Y456"/>
    <mergeCell ref="Z455:AB456"/>
    <mergeCell ref="B454:E454"/>
    <mergeCell ref="F454:J454"/>
    <mergeCell ref="K454:M454"/>
    <mergeCell ref="N454:R454"/>
    <mergeCell ref="S454:Y454"/>
    <mergeCell ref="Z454:AB454"/>
    <mergeCell ref="H437:V437"/>
    <mergeCell ref="W437:AB437"/>
    <mergeCell ref="C435:G435"/>
    <mergeCell ref="H435:V435"/>
    <mergeCell ref="K461:M462"/>
    <mergeCell ref="B457:E458"/>
    <mergeCell ref="F457:J458"/>
    <mergeCell ref="K457:M458"/>
    <mergeCell ref="N457:R458"/>
    <mergeCell ref="S457:Y458"/>
    <mergeCell ref="E447:F448"/>
    <mergeCell ref="G447:H448"/>
    <mergeCell ref="I447:J448"/>
    <mergeCell ref="K447:L448"/>
    <mergeCell ref="M447:N448"/>
    <mergeCell ref="O447:P448"/>
    <mergeCell ref="Q447:R448"/>
    <mergeCell ref="B447:B448"/>
    <mergeCell ref="H439:V439"/>
    <mergeCell ref="K445:L446"/>
    <mergeCell ref="B420:E421"/>
    <mergeCell ref="K420:M421"/>
    <mergeCell ref="F420:J421"/>
    <mergeCell ref="B424:E425"/>
    <mergeCell ref="F424:J425"/>
    <mergeCell ref="C409:D409"/>
    <mergeCell ref="E409:F409"/>
    <mergeCell ref="G409:H409"/>
    <mergeCell ref="B411:B412"/>
    <mergeCell ref="M412:N412"/>
    <mergeCell ref="M451:N452"/>
    <mergeCell ref="Q444:R444"/>
    <mergeCell ref="O410:P410"/>
    <mergeCell ref="Q410:R410"/>
    <mergeCell ref="B443:B444"/>
    <mergeCell ref="C443:F443"/>
    <mergeCell ref="G443:J443"/>
    <mergeCell ref="K443:N443"/>
    <mergeCell ref="O443:R443"/>
    <mergeCell ref="C444:D444"/>
    <mergeCell ref="B451:B452"/>
    <mergeCell ref="C451:D452"/>
    <mergeCell ref="E451:F452"/>
    <mergeCell ref="G451:H452"/>
    <mergeCell ref="I451:J452"/>
    <mergeCell ref="K451:L452"/>
    <mergeCell ref="I430:L430"/>
    <mergeCell ref="B431:D431"/>
    <mergeCell ref="B433:D433"/>
    <mergeCell ref="E433:H433"/>
    <mergeCell ref="I433:L433"/>
    <mergeCell ref="B430:D430"/>
    <mergeCell ref="C408:D408"/>
    <mergeCell ref="E408:F408"/>
    <mergeCell ref="K410:L410"/>
    <mergeCell ref="C407:D407"/>
    <mergeCell ref="E407:F407"/>
    <mergeCell ref="C410:D410"/>
    <mergeCell ref="E410:F410"/>
    <mergeCell ref="G410:H410"/>
    <mergeCell ref="I408:J408"/>
    <mergeCell ref="B407:B408"/>
    <mergeCell ref="B413:B414"/>
    <mergeCell ref="C413:D413"/>
    <mergeCell ref="G408:H408"/>
    <mergeCell ref="G407:H407"/>
    <mergeCell ref="C411:D411"/>
    <mergeCell ref="E413:F413"/>
    <mergeCell ref="E411:F411"/>
    <mergeCell ref="B409:B410"/>
    <mergeCell ref="G413:H413"/>
    <mergeCell ref="Q285:R285"/>
    <mergeCell ref="S285:U285"/>
    <mergeCell ref="V285:W285"/>
    <mergeCell ref="Z285:AA285"/>
    <mergeCell ref="X285:Y285"/>
    <mergeCell ref="B285:F286"/>
    <mergeCell ref="G285:I286"/>
    <mergeCell ref="B287:F288"/>
    <mergeCell ref="G287:I288"/>
    <mergeCell ref="J288:L288"/>
    <mergeCell ref="M288:N288"/>
    <mergeCell ref="Z286:AA286"/>
    <mergeCell ref="J287:L287"/>
    <mergeCell ref="M287:N287"/>
    <mergeCell ref="Q287:R287"/>
    <mergeCell ref="S287:U287"/>
    <mergeCell ref="V287:W287"/>
    <mergeCell ref="Z287:AA287"/>
    <mergeCell ref="J286:L286"/>
    <mergeCell ref="M286:N286"/>
    <mergeCell ref="Q286:R286"/>
    <mergeCell ref="X287:Y287"/>
    <mergeCell ref="X288:Y288"/>
    <mergeCell ref="X286:Y286"/>
    <mergeCell ref="S286:U286"/>
    <mergeCell ref="V286:W286"/>
    <mergeCell ref="V284:W284"/>
    <mergeCell ref="J281:L281"/>
    <mergeCell ref="M281:N281"/>
    <mergeCell ref="Q281:R281"/>
    <mergeCell ref="S281:U281"/>
    <mergeCell ref="V281:W281"/>
    <mergeCell ref="Z281:AA281"/>
    <mergeCell ref="Q282:R282"/>
    <mergeCell ref="B281:F282"/>
    <mergeCell ref="G281:I282"/>
    <mergeCell ref="B283:F284"/>
    <mergeCell ref="G283:I284"/>
    <mergeCell ref="J284:L284"/>
    <mergeCell ref="M284:N284"/>
    <mergeCell ref="Q284:R284"/>
    <mergeCell ref="Z282:AA282"/>
    <mergeCell ref="J283:L283"/>
    <mergeCell ref="M283:N283"/>
    <mergeCell ref="Q283:R283"/>
    <mergeCell ref="S283:U283"/>
    <mergeCell ref="V283:W283"/>
    <mergeCell ref="Z283:AA283"/>
    <mergeCell ref="J282:L282"/>
    <mergeCell ref="X282:Y282"/>
    <mergeCell ref="M282:N282"/>
    <mergeCell ref="V282:W282"/>
    <mergeCell ref="S284:U284"/>
    <mergeCell ref="X283:Y283"/>
    <mergeCell ref="X284:Y284"/>
    <mergeCell ref="G277:I278"/>
    <mergeCell ref="B279:F280"/>
    <mergeCell ref="G279:I280"/>
    <mergeCell ref="J280:L280"/>
    <mergeCell ref="M280:N280"/>
    <mergeCell ref="Q280:R280"/>
    <mergeCell ref="J277:L277"/>
    <mergeCell ref="M277:N277"/>
    <mergeCell ref="Q277:R277"/>
    <mergeCell ref="Z278:AA278"/>
    <mergeCell ref="J279:L279"/>
    <mergeCell ref="M279:N279"/>
    <mergeCell ref="Q279:R279"/>
    <mergeCell ref="S279:U279"/>
    <mergeCell ref="V279:W279"/>
    <mergeCell ref="Z279:AA279"/>
    <mergeCell ref="J278:L278"/>
    <mergeCell ref="M278:N278"/>
    <mergeCell ref="Q278:R278"/>
    <mergeCell ref="Z280:AA280"/>
    <mergeCell ref="S278:U278"/>
    <mergeCell ref="V278:W278"/>
    <mergeCell ref="S280:U280"/>
    <mergeCell ref="V280:W280"/>
    <mergeCell ref="X277:Y277"/>
    <mergeCell ref="J274:L274"/>
    <mergeCell ref="M274:N274"/>
    <mergeCell ref="Q274:R274"/>
    <mergeCell ref="S274:U274"/>
    <mergeCell ref="V274:W274"/>
    <mergeCell ref="Z274:AA274"/>
    <mergeCell ref="X274:Y274"/>
    <mergeCell ref="O274:P274"/>
    <mergeCell ref="J275:L275"/>
    <mergeCell ref="M275:N275"/>
    <mergeCell ref="Q275:R275"/>
    <mergeCell ref="S275:U275"/>
    <mergeCell ref="V275:W275"/>
    <mergeCell ref="Z275:AA275"/>
    <mergeCell ref="X275:Y275"/>
    <mergeCell ref="O275:P275"/>
    <mergeCell ref="S277:U277"/>
    <mergeCell ref="V277:W277"/>
    <mergeCell ref="Z277:AA277"/>
    <mergeCell ref="J276:L276"/>
    <mergeCell ref="M276:N276"/>
    <mergeCell ref="Q276:R276"/>
    <mergeCell ref="S276:U276"/>
    <mergeCell ref="V276:W276"/>
    <mergeCell ref="Z276:AA276"/>
    <mergeCell ref="O276:P276"/>
    <mergeCell ref="X276:Y276"/>
    <mergeCell ref="M271:N271"/>
    <mergeCell ref="Q271:R271"/>
    <mergeCell ref="S271:U271"/>
    <mergeCell ref="V271:W271"/>
    <mergeCell ref="Z271:AA271"/>
    <mergeCell ref="J272:L272"/>
    <mergeCell ref="M272:N272"/>
    <mergeCell ref="Q272:R272"/>
    <mergeCell ref="S272:U272"/>
    <mergeCell ref="V272:W272"/>
    <mergeCell ref="Z272:AA272"/>
    <mergeCell ref="J273:L273"/>
    <mergeCell ref="M273:N273"/>
    <mergeCell ref="Q273:R273"/>
    <mergeCell ref="S273:U273"/>
    <mergeCell ref="V273:W273"/>
    <mergeCell ref="Z273:AA273"/>
    <mergeCell ref="X273:Y273"/>
    <mergeCell ref="O273:P273"/>
    <mergeCell ref="O58:Q58"/>
    <mergeCell ref="Q64:AB64"/>
    <mergeCell ref="F58:H58"/>
    <mergeCell ref="O59:Q59"/>
    <mergeCell ref="F59:H59"/>
    <mergeCell ref="N64:P64"/>
    <mergeCell ref="F63:M63"/>
    <mergeCell ref="N61:P61"/>
    <mergeCell ref="Q61:AB61"/>
    <mergeCell ref="I58:K58"/>
    <mergeCell ref="I59:K59"/>
    <mergeCell ref="L58:N58"/>
    <mergeCell ref="L59:N59"/>
    <mergeCell ref="L212:N212"/>
    <mergeCell ref="L208:N208"/>
    <mergeCell ref="I211:K212"/>
    <mergeCell ref="L211:N211"/>
    <mergeCell ref="R208:T208"/>
    <mergeCell ref="R209:T209"/>
    <mergeCell ref="O210:Q210"/>
    <mergeCell ref="R210:T210"/>
    <mergeCell ref="I210:K210"/>
    <mergeCell ref="L210:N210"/>
    <mergeCell ref="I208:K209"/>
    <mergeCell ref="O208:Q209"/>
    <mergeCell ref="L209:N209"/>
    <mergeCell ref="K199:L199"/>
    <mergeCell ref="H132:K132"/>
    <mergeCell ref="L132:O132"/>
    <mergeCell ref="H133:K133"/>
    <mergeCell ref="L133:O133"/>
    <mergeCell ref="H134:K134"/>
    <mergeCell ref="Z269:AA269"/>
    <mergeCell ref="J270:L270"/>
    <mergeCell ref="M270:N270"/>
    <mergeCell ref="Q270:R270"/>
    <mergeCell ref="C405:F405"/>
    <mergeCell ref="AB340:AB362"/>
    <mergeCell ref="B291:AA291"/>
    <mergeCell ref="AB269:AB291"/>
    <mergeCell ref="Q266:R268"/>
    <mergeCell ref="B277:F278"/>
    <mergeCell ref="X266:Y266"/>
    <mergeCell ref="AB305:AB327"/>
    <mergeCell ref="AB264:AB268"/>
    <mergeCell ref="F61:M61"/>
    <mergeCell ref="N62:P62"/>
    <mergeCell ref="Q62:AB62"/>
    <mergeCell ref="B65:E65"/>
    <mergeCell ref="F65:M65"/>
    <mergeCell ref="N65:P65"/>
    <mergeCell ref="Q65:AB65"/>
    <mergeCell ref="B62:E62"/>
    <mergeCell ref="B63:E63"/>
    <mergeCell ref="N63:P63"/>
    <mergeCell ref="Q63:AB63"/>
    <mergeCell ref="B64:E64"/>
    <mergeCell ref="F64:M64"/>
    <mergeCell ref="S270:U270"/>
    <mergeCell ref="V270:W270"/>
    <mergeCell ref="Z270:AA270"/>
    <mergeCell ref="J269:L269"/>
    <mergeCell ref="M269:N269"/>
    <mergeCell ref="Q269:R269"/>
    <mergeCell ref="Z424:AB424"/>
    <mergeCell ref="Z425:AB425"/>
    <mergeCell ref="Z419:AB419"/>
    <mergeCell ref="S419:Y419"/>
    <mergeCell ref="Z421:AB421"/>
    <mergeCell ref="S422:Y423"/>
    <mergeCell ref="Z422:AB422"/>
    <mergeCell ref="Z423:AB423"/>
    <mergeCell ref="Z420:AB420"/>
    <mergeCell ref="N419:R419"/>
    <mergeCell ref="N420:R421"/>
    <mergeCell ref="M406:N406"/>
    <mergeCell ref="O406:P406"/>
    <mergeCell ref="G405:J405"/>
    <mergeCell ref="K405:N405"/>
    <mergeCell ref="S420:Y421"/>
    <mergeCell ref="B415:AB417"/>
    <mergeCell ref="B419:E419"/>
    <mergeCell ref="Q414:R414"/>
    <mergeCell ref="O405:R405"/>
    <mergeCell ref="Q413:R413"/>
    <mergeCell ref="C414:D414"/>
    <mergeCell ref="E414:F414"/>
    <mergeCell ref="G414:H414"/>
    <mergeCell ref="I414:J414"/>
    <mergeCell ref="K414:L414"/>
    <mergeCell ref="O414:P414"/>
    <mergeCell ref="K411:L411"/>
    <mergeCell ref="I410:J410"/>
    <mergeCell ref="M413:N413"/>
    <mergeCell ref="O413:P413"/>
    <mergeCell ref="M414:N414"/>
    <mergeCell ref="K419:M419"/>
    <mergeCell ref="Q406:R406"/>
    <mergeCell ref="C406:D406"/>
    <mergeCell ref="E406:F406"/>
    <mergeCell ref="I406:J406"/>
    <mergeCell ref="K406:L406"/>
    <mergeCell ref="G406:H406"/>
    <mergeCell ref="M407:N407"/>
    <mergeCell ref="K408:L408"/>
    <mergeCell ref="O408:P408"/>
    <mergeCell ref="K424:M425"/>
    <mergeCell ref="N424:R425"/>
    <mergeCell ref="B422:E423"/>
    <mergeCell ref="F422:J423"/>
    <mergeCell ref="K422:M423"/>
    <mergeCell ref="N422:R423"/>
    <mergeCell ref="S424:Y425"/>
    <mergeCell ref="M411:N411"/>
    <mergeCell ref="O411:P411"/>
    <mergeCell ref="I409:J409"/>
    <mergeCell ref="K409:L409"/>
    <mergeCell ref="Q411:R411"/>
    <mergeCell ref="C412:D412"/>
    <mergeCell ref="E412:F412"/>
    <mergeCell ref="G412:H412"/>
    <mergeCell ref="I412:J412"/>
    <mergeCell ref="K412:L412"/>
    <mergeCell ref="O412:P412"/>
    <mergeCell ref="G411:H411"/>
    <mergeCell ref="Q412:R412"/>
    <mergeCell ref="I411:J411"/>
    <mergeCell ref="K407:L407"/>
    <mergeCell ref="AB300:AB304"/>
    <mergeCell ref="B362:AA362"/>
    <mergeCell ref="B300:AA300"/>
    <mergeCell ref="B301:F304"/>
    <mergeCell ref="G301:I304"/>
    <mergeCell ref="J301:L304"/>
    <mergeCell ref="S301:U304"/>
    <mergeCell ref="M302:N304"/>
    <mergeCell ref="O302:P302"/>
    <mergeCell ref="Q302:R304"/>
    <mergeCell ref="B405:B406"/>
    <mergeCell ref="AB335:AB339"/>
    <mergeCell ref="B327:AA327"/>
    <mergeCell ref="B335:AA335"/>
    <mergeCell ref="B336:F339"/>
    <mergeCell ref="G336:I339"/>
    <mergeCell ref="J336:L339"/>
    <mergeCell ref="S336:U339"/>
    <mergeCell ref="M337:N339"/>
    <mergeCell ref="O337:P337"/>
    <mergeCell ref="X373:Y374"/>
    <mergeCell ref="X375:Y375"/>
    <mergeCell ref="X376:Y376"/>
    <mergeCell ref="X377:Y377"/>
    <mergeCell ref="X378:Y378"/>
    <mergeCell ref="S377:U377"/>
    <mergeCell ref="O373:P374"/>
    <mergeCell ref="V377:W377"/>
    <mergeCell ref="X342:Y342"/>
    <mergeCell ref="X343:Y343"/>
    <mergeCell ref="V342:W342"/>
    <mergeCell ref="O375:P375"/>
    <mergeCell ref="Z266:AA268"/>
    <mergeCell ref="B240:B244"/>
    <mergeCell ref="C240:J240"/>
    <mergeCell ref="K240:AB240"/>
    <mergeCell ref="C241:J242"/>
    <mergeCell ref="K241:O241"/>
    <mergeCell ref="P241:T241"/>
    <mergeCell ref="U241:AB241"/>
    <mergeCell ref="K252:AB252"/>
    <mergeCell ref="K253:AB253"/>
    <mergeCell ref="K254:AB254"/>
    <mergeCell ref="E252:J252"/>
    <mergeCell ref="E254:J254"/>
    <mergeCell ref="E255:J255"/>
    <mergeCell ref="V266:W268"/>
    <mergeCell ref="B275:F276"/>
    <mergeCell ref="G275:I276"/>
    <mergeCell ref="B273:F274"/>
    <mergeCell ref="G273:I274"/>
    <mergeCell ref="B269:F270"/>
    <mergeCell ref="G269:I270"/>
    <mergeCell ref="G265:I268"/>
    <mergeCell ref="J265:L268"/>
    <mergeCell ref="S265:U268"/>
    <mergeCell ref="M266:N268"/>
    <mergeCell ref="B271:F272"/>
    <mergeCell ref="G271:I272"/>
    <mergeCell ref="B265:F268"/>
    <mergeCell ref="S269:U269"/>
    <mergeCell ref="J271:L271"/>
    <mergeCell ref="O266:P266"/>
    <mergeCell ref="B264:AA264"/>
    <mergeCell ref="C248:D248"/>
    <mergeCell ref="E248:F248"/>
    <mergeCell ref="G248:H248"/>
    <mergeCell ref="I248:J248"/>
    <mergeCell ref="R248:S248"/>
    <mergeCell ref="K248:L248"/>
    <mergeCell ref="M248:N248"/>
    <mergeCell ref="P248:Q248"/>
    <mergeCell ref="C243:D244"/>
    <mergeCell ref="P242:T242"/>
    <mergeCell ref="P243:Q244"/>
    <mergeCell ref="R243:S244"/>
    <mergeCell ref="U243:W244"/>
    <mergeCell ref="G243:H244"/>
    <mergeCell ref="I243:J244"/>
    <mergeCell ref="K242:O242"/>
    <mergeCell ref="K243:L244"/>
    <mergeCell ref="M243:N244"/>
    <mergeCell ref="K246:L246"/>
    <mergeCell ref="Q60:AB60"/>
    <mergeCell ref="B61:E61"/>
    <mergeCell ref="B60:E60"/>
    <mergeCell ref="F60:M60"/>
    <mergeCell ref="N60:P60"/>
    <mergeCell ref="B58:E59"/>
    <mergeCell ref="B182:E183"/>
    <mergeCell ref="F182:G183"/>
    <mergeCell ref="K184:L184"/>
    <mergeCell ref="M184:W184"/>
    <mergeCell ref="K182:AB182"/>
    <mergeCell ref="K183:L183"/>
    <mergeCell ref="X183:AB183"/>
    <mergeCell ref="M183:W183"/>
    <mergeCell ref="E245:F245"/>
    <mergeCell ref="K185:L185"/>
    <mergeCell ref="M185:W185"/>
    <mergeCell ref="X185:AB185"/>
    <mergeCell ref="K186:L186"/>
    <mergeCell ref="X186:AB186"/>
    <mergeCell ref="R245:S245"/>
    <mergeCell ref="F185:G185"/>
    <mergeCell ref="F186:G186"/>
    <mergeCell ref="G245:H245"/>
    <mergeCell ref="Y220:AB220"/>
    <mergeCell ref="Y219:AB219"/>
    <mergeCell ref="AA245:AB245"/>
    <mergeCell ref="X243:Z244"/>
    <mergeCell ref="E243:F244"/>
    <mergeCell ref="R211:T211"/>
    <mergeCell ref="R212:T212"/>
    <mergeCell ref="O211:Q212"/>
    <mergeCell ref="H182:J183"/>
    <mergeCell ref="H184:J184"/>
    <mergeCell ref="H185:J185"/>
    <mergeCell ref="B195:F195"/>
    <mergeCell ref="G195:J195"/>
    <mergeCell ref="K195:L195"/>
    <mergeCell ref="M195:W195"/>
    <mergeCell ref="B184:E184"/>
    <mergeCell ref="B185:E185"/>
    <mergeCell ref="B186:E186"/>
    <mergeCell ref="M186:W186"/>
    <mergeCell ref="B188:AB189"/>
    <mergeCell ref="X184:AB184"/>
    <mergeCell ref="E256:J256"/>
    <mergeCell ref="C251:D251"/>
    <mergeCell ref="C252:D252"/>
    <mergeCell ref="C255:D255"/>
    <mergeCell ref="C256:D256"/>
    <mergeCell ref="C253:D253"/>
    <mergeCell ref="C254:D254"/>
    <mergeCell ref="E251:J251"/>
    <mergeCell ref="E253:J253"/>
    <mergeCell ref="F184:G184"/>
    <mergeCell ref="I247:J247"/>
    <mergeCell ref="R247:S247"/>
    <mergeCell ref="X245:Z245"/>
    <mergeCell ref="M245:N245"/>
    <mergeCell ref="P246:Q246"/>
    <mergeCell ref="I245:J245"/>
    <mergeCell ref="K247:L247"/>
    <mergeCell ref="P247:Q247"/>
    <mergeCell ref="M247:N247"/>
    <mergeCell ref="K205:L205"/>
    <mergeCell ref="M205:W205"/>
    <mergeCell ref="X205:AB205"/>
    <mergeCell ref="K204:L204"/>
    <mergeCell ref="M204:W204"/>
    <mergeCell ref="B208:H213"/>
    <mergeCell ref="B191:L192"/>
    <mergeCell ref="M191:AB192"/>
    <mergeCell ref="B196:L197"/>
    <mergeCell ref="M196:AB197"/>
    <mergeCell ref="B201:L202"/>
    <mergeCell ref="M201:AB202"/>
    <mergeCell ref="X200:AB200"/>
    <mergeCell ref="K194:L194"/>
    <mergeCell ref="M194:W194"/>
    <mergeCell ref="X194:AB194"/>
    <mergeCell ref="H186:J186"/>
    <mergeCell ref="R213:T213"/>
    <mergeCell ref="I213:K213"/>
    <mergeCell ref="L213:N213"/>
    <mergeCell ref="O213:Q213"/>
    <mergeCell ref="B220:Q220"/>
    <mergeCell ref="B219:Q219"/>
    <mergeCell ref="V220:X220"/>
    <mergeCell ref="V219:X219"/>
    <mergeCell ref="C245:D245"/>
    <mergeCell ref="C247:D247"/>
    <mergeCell ref="C246:D246"/>
    <mergeCell ref="E247:F247"/>
    <mergeCell ref="G247:H247"/>
    <mergeCell ref="E246:F246"/>
    <mergeCell ref="B218:Q218"/>
    <mergeCell ref="B217:Q217"/>
    <mergeCell ref="B216:Q216"/>
    <mergeCell ref="B215:Q215"/>
    <mergeCell ref="R220:U220"/>
    <mergeCell ref="R219:U219"/>
    <mergeCell ref="R218:U218"/>
    <mergeCell ref="R217:U217"/>
    <mergeCell ref="R216:U216"/>
    <mergeCell ref="R215:U215"/>
    <mergeCell ref="V218:X218"/>
    <mergeCell ref="V217:X217"/>
    <mergeCell ref="V216:X216"/>
    <mergeCell ref="V215:X215"/>
    <mergeCell ref="B233:E233"/>
    <mergeCell ref="F233:S233"/>
    <mergeCell ref="T233:X233"/>
    <mergeCell ref="B289:F290"/>
    <mergeCell ref="G289:I290"/>
    <mergeCell ref="J289:L289"/>
    <mergeCell ref="M289:N289"/>
    <mergeCell ref="Q289:R289"/>
    <mergeCell ref="S289:U289"/>
    <mergeCell ref="AA248:AB248"/>
    <mergeCell ref="AA246:AB246"/>
    <mergeCell ref="AA247:AB247"/>
    <mergeCell ref="X247:Z247"/>
    <mergeCell ref="S288:U288"/>
    <mergeCell ref="V288:W288"/>
    <mergeCell ref="Z288:AA288"/>
    <mergeCell ref="K256:AB256"/>
    <mergeCell ref="K251:AB251"/>
    <mergeCell ref="K255:AB255"/>
    <mergeCell ref="U242:AB242"/>
    <mergeCell ref="AA243:AB244"/>
    <mergeCell ref="M246:N246"/>
    <mergeCell ref="T243:T244"/>
    <mergeCell ref="X246:Z246"/>
    <mergeCell ref="X248:Z248"/>
    <mergeCell ref="U248:W248"/>
    <mergeCell ref="U247:W247"/>
    <mergeCell ref="U246:W246"/>
    <mergeCell ref="U245:W245"/>
    <mergeCell ref="G246:H246"/>
    <mergeCell ref="I246:J246"/>
    <mergeCell ref="R246:S246"/>
    <mergeCell ref="P245:Q245"/>
    <mergeCell ref="K245:L245"/>
    <mergeCell ref="O243:O244"/>
    <mergeCell ref="O303:P304"/>
    <mergeCell ref="Z302:AA304"/>
    <mergeCell ref="V305:W305"/>
    <mergeCell ref="Z305:AA305"/>
    <mergeCell ref="X303:Y304"/>
    <mergeCell ref="X305:Y305"/>
    <mergeCell ref="O305:P305"/>
    <mergeCell ref="O306:P306"/>
    <mergeCell ref="Q305:R305"/>
    <mergeCell ref="S305:U305"/>
    <mergeCell ref="Q306:R306"/>
    <mergeCell ref="S306:U306"/>
    <mergeCell ref="J306:L306"/>
    <mergeCell ref="M306:N306"/>
    <mergeCell ref="V289:W289"/>
    <mergeCell ref="Z289:AA289"/>
    <mergeCell ref="J290:L290"/>
    <mergeCell ref="M290:N290"/>
    <mergeCell ref="Q290:R290"/>
    <mergeCell ref="S290:U290"/>
    <mergeCell ref="V290:W290"/>
    <mergeCell ref="Z290:AA290"/>
    <mergeCell ref="O289:P289"/>
    <mergeCell ref="X302:Y302"/>
    <mergeCell ref="J305:L305"/>
    <mergeCell ref="M305:N305"/>
    <mergeCell ref="X289:Y289"/>
    <mergeCell ref="X290:Y290"/>
    <mergeCell ref="Q307:R307"/>
    <mergeCell ref="S307:U307"/>
    <mergeCell ref="O307:P307"/>
    <mergeCell ref="O308:P308"/>
    <mergeCell ref="V307:W307"/>
    <mergeCell ref="Z307:AA307"/>
    <mergeCell ref="Q308:R308"/>
    <mergeCell ref="S308:U308"/>
    <mergeCell ref="V308:W308"/>
    <mergeCell ref="Z308:AA308"/>
    <mergeCell ref="B307:F308"/>
    <mergeCell ref="G307:I308"/>
    <mergeCell ref="J307:L307"/>
    <mergeCell ref="M307:N307"/>
    <mergeCell ref="J308:L308"/>
    <mergeCell ref="M308:N308"/>
    <mergeCell ref="V306:W306"/>
    <mergeCell ref="Z306:AA306"/>
    <mergeCell ref="B305:F306"/>
    <mergeCell ref="G305:I306"/>
    <mergeCell ref="V309:W309"/>
    <mergeCell ref="Z309:AA309"/>
    <mergeCell ref="J310:L310"/>
    <mergeCell ref="M310:N310"/>
    <mergeCell ref="Q310:R310"/>
    <mergeCell ref="S310:U310"/>
    <mergeCell ref="V310:W310"/>
    <mergeCell ref="Z310:AA310"/>
    <mergeCell ref="X309:Y309"/>
    <mergeCell ref="X310:Y310"/>
    <mergeCell ref="B309:F310"/>
    <mergeCell ref="G309:I310"/>
    <mergeCell ref="J309:L309"/>
    <mergeCell ref="M309:N309"/>
    <mergeCell ref="Q309:R309"/>
    <mergeCell ref="S309:U309"/>
    <mergeCell ref="O309:P309"/>
    <mergeCell ref="O310:P310"/>
    <mergeCell ref="V311:W311"/>
    <mergeCell ref="Z311:AA311"/>
    <mergeCell ref="J312:L312"/>
    <mergeCell ref="M312:N312"/>
    <mergeCell ref="Q312:R312"/>
    <mergeCell ref="S312:U312"/>
    <mergeCell ref="V312:W312"/>
    <mergeCell ref="Z312:AA312"/>
    <mergeCell ref="X311:Y311"/>
    <mergeCell ref="X312:Y312"/>
    <mergeCell ref="B311:F312"/>
    <mergeCell ref="G311:I312"/>
    <mergeCell ref="J311:L311"/>
    <mergeCell ref="M311:N311"/>
    <mergeCell ref="Q311:R311"/>
    <mergeCell ref="S311:U311"/>
    <mergeCell ref="O311:P311"/>
    <mergeCell ref="O312:P312"/>
    <mergeCell ref="V313:W313"/>
    <mergeCell ref="Z313:AA313"/>
    <mergeCell ref="J314:L314"/>
    <mergeCell ref="M314:N314"/>
    <mergeCell ref="Q314:R314"/>
    <mergeCell ref="S314:U314"/>
    <mergeCell ref="V314:W314"/>
    <mergeCell ref="Z314:AA314"/>
    <mergeCell ref="X313:Y313"/>
    <mergeCell ref="X314:Y314"/>
    <mergeCell ref="B313:F314"/>
    <mergeCell ref="G313:I314"/>
    <mergeCell ref="J313:L313"/>
    <mergeCell ref="M313:N313"/>
    <mergeCell ref="Q313:R313"/>
    <mergeCell ref="S313:U313"/>
    <mergeCell ref="O313:P313"/>
    <mergeCell ref="O314:P314"/>
    <mergeCell ref="V315:W315"/>
    <mergeCell ref="Z315:AA315"/>
    <mergeCell ref="J316:L316"/>
    <mergeCell ref="M316:N316"/>
    <mergeCell ref="Q316:R316"/>
    <mergeCell ref="S316:U316"/>
    <mergeCell ref="V316:W316"/>
    <mergeCell ref="Z316:AA316"/>
    <mergeCell ref="X315:Y315"/>
    <mergeCell ref="X316:Y316"/>
    <mergeCell ref="B315:F316"/>
    <mergeCell ref="G315:I316"/>
    <mergeCell ref="J315:L315"/>
    <mergeCell ref="M315:N315"/>
    <mergeCell ref="Q315:R315"/>
    <mergeCell ref="S315:U315"/>
    <mergeCell ref="O315:P315"/>
    <mergeCell ref="O316:P316"/>
    <mergeCell ref="V317:W317"/>
    <mergeCell ref="Z317:AA317"/>
    <mergeCell ref="J318:L318"/>
    <mergeCell ref="M318:N318"/>
    <mergeCell ref="Q318:R318"/>
    <mergeCell ref="S318:U318"/>
    <mergeCell ref="V318:W318"/>
    <mergeCell ref="Z318:AA318"/>
    <mergeCell ref="X317:Y317"/>
    <mergeCell ref="X318:Y318"/>
    <mergeCell ref="B317:F318"/>
    <mergeCell ref="G317:I318"/>
    <mergeCell ref="J317:L317"/>
    <mergeCell ref="M317:N317"/>
    <mergeCell ref="Q317:R317"/>
    <mergeCell ref="S317:U317"/>
    <mergeCell ref="O317:P317"/>
    <mergeCell ref="O318:P318"/>
    <mergeCell ref="V319:W319"/>
    <mergeCell ref="Z319:AA319"/>
    <mergeCell ref="J320:L320"/>
    <mergeCell ref="M320:N320"/>
    <mergeCell ref="Q320:R320"/>
    <mergeCell ref="S320:U320"/>
    <mergeCell ref="V320:W320"/>
    <mergeCell ref="Z320:AA320"/>
    <mergeCell ref="X319:Y319"/>
    <mergeCell ref="X320:Y320"/>
    <mergeCell ref="B319:F320"/>
    <mergeCell ref="G319:I320"/>
    <mergeCell ref="J319:L319"/>
    <mergeCell ref="M319:N319"/>
    <mergeCell ref="Q319:R319"/>
    <mergeCell ref="S319:U319"/>
    <mergeCell ref="O319:P319"/>
    <mergeCell ref="O320:P320"/>
    <mergeCell ref="V321:W321"/>
    <mergeCell ref="Z321:AA321"/>
    <mergeCell ref="J322:L322"/>
    <mergeCell ref="M322:N322"/>
    <mergeCell ref="Q322:R322"/>
    <mergeCell ref="S322:U322"/>
    <mergeCell ref="V322:W322"/>
    <mergeCell ref="Z322:AA322"/>
    <mergeCell ref="X321:Y321"/>
    <mergeCell ref="X322:Y322"/>
    <mergeCell ref="B321:F322"/>
    <mergeCell ref="G321:I322"/>
    <mergeCell ref="J321:L321"/>
    <mergeCell ref="M321:N321"/>
    <mergeCell ref="Q321:R321"/>
    <mergeCell ref="S321:U321"/>
    <mergeCell ref="O321:P321"/>
    <mergeCell ref="O322:P322"/>
    <mergeCell ref="V323:W323"/>
    <mergeCell ref="Z323:AA323"/>
    <mergeCell ref="J324:L324"/>
    <mergeCell ref="M324:N324"/>
    <mergeCell ref="Q324:R324"/>
    <mergeCell ref="S324:U324"/>
    <mergeCell ref="V324:W324"/>
    <mergeCell ref="Z324:AA324"/>
    <mergeCell ref="X323:Y323"/>
    <mergeCell ref="X324:Y324"/>
    <mergeCell ref="B323:F324"/>
    <mergeCell ref="G323:I324"/>
    <mergeCell ref="J323:L323"/>
    <mergeCell ref="M323:N323"/>
    <mergeCell ref="Q323:R323"/>
    <mergeCell ref="S323:U323"/>
    <mergeCell ref="O323:P323"/>
    <mergeCell ref="O324:P324"/>
    <mergeCell ref="V337:W339"/>
    <mergeCell ref="O338:P339"/>
    <mergeCell ref="X337:Y337"/>
    <mergeCell ref="Z337:AA339"/>
    <mergeCell ref="B340:F341"/>
    <mergeCell ref="G340:I341"/>
    <mergeCell ref="J340:L340"/>
    <mergeCell ref="M340:N340"/>
    <mergeCell ref="Q340:R340"/>
    <mergeCell ref="S340:U340"/>
    <mergeCell ref="V325:W325"/>
    <mergeCell ref="Z325:AA325"/>
    <mergeCell ref="J326:L326"/>
    <mergeCell ref="M326:N326"/>
    <mergeCell ref="Q326:R326"/>
    <mergeCell ref="S326:U326"/>
    <mergeCell ref="V326:W326"/>
    <mergeCell ref="Z326:AA326"/>
    <mergeCell ref="X325:Y325"/>
    <mergeCell ref="X326:Y326"/>
    <mergeCell ref="B325:F326"/>
    <mergeCell ref="G325:I326"/>
    <mergeCell ref="J325:L325"/>
    <mergeCell ref="M325:N325"/>
    <mergeCell ref="Q325:R325"/>
    <mergeCell ref="S325:U325"/>
    <mergeCell ref="O325:P325"/>
    <mergeCell ref="O326:P326"/>
    <mergeCell ref="B331:AA331"/>
    <mergeCell ref="B332:AA332"/>
    <mergeCell ref="X338:Y339"/>
    <mergeCell ref="X340:Y340"/>
    <mergeCell ref="Z342:AA342"/>
    <mergeCell ref="J343:L343"/>
    <mergeCell ref="M343:N343"/>
    <mergeCell ref="Q343:R343"/>
    <mergeCell ref="S343:U343"/>
    <mergeCell ref="V343:W343"/>
    <mergeCell ref="Z343:AA343"/>
    <mergeCell ref="B342:F343"/>
    <mergeCell ref="G342:I343"/>
    <mergeCell ref="J342:L342"/>
    <mergeCell ref="M342:N342"/>
    <mergeCell ref="Q342:R342"/>
    <mergeCell ref="S342:U342"/>
    <mergeCell ref="O342:P342"/>
    <mergeCell ref="O343:P343"/>
    <mergeCell ref="V340:W340"/>
    <mergeCell ref="Z340:AA340"/>
    <mergeCell ref="J341:L341"/>
    <mergeCell ref="M341:N341"/>
    <mergeCell ref="Q341:R341"/>
    <mergeCell ref="S341:U341"/>
    <mergeCell ref="V341:W341"/>
    <mergeCell ref="Z341:AA341"/>
    <mergeCell ref="O340:P340"/>
    <mergeCell ref="O341:P341"/>
    <mergeCell ref="X341:Y341"/>
    <mergeCell ref="Z344:AA344"/>
    <mergeCell ref="J345:L345"/>
    <mergeCell ref="M345:N345"/>
    <mergeCell ref="Q345:R345"/>
    <mergeCell ref="S345:U345"/>
    <mergeCell ref="V345:W345"/>
    <mergeCell ref="Z345:AA345"/>
    <mergeCell ref="X344:Y344"/>
    <mergeCell ref="X345:Y345"/>
    <mergeCell ref="B344:F345"/>
    <mergeCell ref="G344:I345"/>
    <mergeCell ref="J344:L344"/>
    <mergeCell ref="M344:N344"/>
    <mergeCell ref="Q344:R344"/>
    <mergeCell ref="S344:U344"/>
    <mergeCell ref="O344:P344"/>
    <mergeCell ref="O345:P345"/>
    <mergeCell ref="V344:W344"/>
    <mergeCell ref="Z346:AA346"/>
    <mergeCell ref="J347:L347"/>
    <mergeCell ref="M347:N347"/>
    <mergeCell ref="Q347:R347"/>
    <mergeCell ref="S347:U347"/>
    <mergeCell ref="V347:W347"/>
    <mergeCell ref="Z347:AA347"/>
    <mergeCell ref="X346:Y346"/>
    <mergeCell ref="X347:Y347"/>
    <mergeCell ref="B346:F347"/>
    <mergeCell ref="G346:I347"/>
    <mergeCell ref="J346:L346"/>
    <mergeCell ref="M346:N346"/>
    <mergeCell ref="Q346:R346"/>
    <mergeCell ref="S346:U346"/>
    <mergeCell ref="O346:P346"/>
    <mergeCell ref="O347:P347"/>
    <mergeCell ref="V346:W346"/>
    <mergeCell ref="Z348:AA348"/>
    <mergeCell ref="J349:L349"/>
    <mergeCell ref="M349:N349"/>
    <mergeCell ref="Q349:R349"/>
    <mergeCell ref="S349:U349"/>
    <mergeCell ref="V349:W349"/>
    <mergeCell ref="Z349:AA349"/>
    <mergeCell ref="X348:Y348"/>
    <mergeCell ref="X349:Y349"/>
    <mergeCell ref="V348:W348"/>
    <mergeCell ref="B348:F349"/>
    <mergeCell ref="G348:I349"/>
    <mergeCell ref="J348:L348"/>
    <mergeCell ref="M348:N348"/>
    <mergeCell ref="Q348:R348"/>
    <mergeCell ref="S348:U348"/>
    <mergeCell ref="O348:P348"/>
    <mergeCell ref="O349:P349"/>
    <mergeCell ref="Z350:AA350"/>
    <mergeCell ref="J351:L351"/>
    <mergeCell ref="M351:N351"/>
    <mergeCell ref="Q351:R351"/>
    <mergeCell ref="S351:U351"/>
    <mergeCell ref="V351:W351"/>
    <mergeCell ref="Z351:AA351"/>
    <mergeCell ref="X350:Y350"/>
    <mergeCell ref="X351:Y351"/>
    <mergeCell ref="V350:W350"/>
    <mergeCell ref="B350:F351"/>
    <mergeCell ref="G350:I351"/>
    <mergeCell ref="J350:L350"/>
    <mergeCell ref="M350:N350"/>
    <mergeCell ref="Q350:R350"/>
    <mergeCell ref="S350:U350"/>
    <mergeCell ref="O350:P350"/>
    <mergeCell ref="O351:P351"/>
    <mergeCell ref="V352:W352"/>
    <mergeCell ref="Z352:AA352"/>
    <mergeCell ref="J353:L353"/>
    <mergeCell ref="M353:N353"/>
    <mergeCell ref="Q353:R353"/>
    <mergeCell ref="S353:U353"/>
    <mergeCell ref="V353:W353"/>
    <mergeCell ref="Z353:AA353"/>
    <mergeCell ref="X352:Y352"/>
    <mergeCell ref="X353:Y353"/>
    <mergeCell ref="B352:F353"/>
    <mergeCell ref="G352:I353"/>
    <mergeCell ref="J352:L352"/>
    <mergeCell ref="M352:N352"/>
    <mergeCell ref="Q352:R352"/>
    <mergeCell ref="S352:U352"/>
    <mergeCell ref="O352:P352"/>
    <mergeCell ref="O353:P353"/>
    <mergeCell ref="V354:W354"/>
    <mergeCell ref="Z354:AA354"/>
    <mergeCell ref="J355:L355"/>
    <mergeCell ref="M355:N355"/>
    <mergeCell ref="Q355:R355"/>
    <mergeCell ref="S355:U355"/>
    <mergeCell ref="V355:W355"/>
    <mergeCell ref="Z355:AA355"/>
    <mergeCell ref="X354:Y354"/>
    <mergeCell ref="X355:Y355"/>
    <mergeCell ref="B354:F355"/>
    <mergeCell ref="G354:I355"/>
    <mergeCell ref="J354:L354"/>
    <mergeCell ref="M354:N354"/>
    <mergeCell ref="Q354:R354"/>
    <mergeCell ref="S354:U354"/>
    <mergeCell ref="O354:P354"/>
    <mergeCell ref="O355:P355"/>
    <mergeCell ref="V356:W356"/>
    <mergeCell ref="Z356:AA356"/>
    <mergeCell ref="J357:L357"/>
    <mergeCell ref="M357:N357"/>
    <mergeCell ref="Q357:R357"/>
    <mergeCell ref="S357:U357"/>
    <mergeCell ref="V357:W357"/>
    <mergeCell ref="Z357:AA357"/>
    <mergeCell ref="X356:Y356"/>
    <mergeCell ref="X357:Y357"/>
    <mergeCell ref="B356:F357"/>
    <mergeCell ref="G356:I357"/>
    <mergeCell ref="J356:L356"/>
    <mergeCell ref="M356:N356"/>
    <mergeCell ref="Q356:R356"/>
    <mergeCell ref="S356:U356"/>
    <mergeCell ref="O356:P356"/>
    <mergeCell ref="O357:P357"/>
    <mergeCell ref="V358:W358"/>
    <mergeCell ref="Z358:AA358"/>
    <mergeCell ref="J359:L359"/>
    <mergeCell ref="M359:N359"/>
    <mergeCell ref="Q359:R359"/>
    <mergeCell ref="S359:U359"/>
    <mergeCell ref="V359:W359"/>
    <mergeCell ref="Z359:AA359"/>
    <mergeCell ref="X358:Y358"/>
    <mergeCell ref="X359:Y359"/>
    <mergeCell ref="B358:F359"/>
    <mergeCell ref="G358:I359"/>
    <mergeCell ref="J358:L358"/>
    <mergeCell ref="M358:N358"/>
    <mergeCell ref="Q358:R358"/>
    <mergeCell ref="S358:U358"/>
    <mergeCell ref="O358:P358"/>
    <mergeCell ref="O359:P359"/>
    <mergeCell ref="V360:W360"/>
    <mergeCell ref="Z360:AA360"/>
    <mergeCell ref="J361:L361"/>
    <mergeCell ref="M361:N361"/>
    <mergeCell ref="Q361:R361"/>
    <mergeCell ref="S361:U361"/>
    <mergeCell ref="V361:W361"/>
    <mergeCell ref="Z361:AA361"/>
    <mergeCell ref="X360:Y360"/>
    <mergeCell ref="X361:Y361"/>
    <mergeCell ref="B360:F361"/>
    <mergeCell ref="G360:I361"/>
    <mergeCell ref="J360:L360"/>
    <mergeCell ref="M360:N360"/>
    <mergeCell ref="Q360:R360"/>
    <mergeCell ref="S360:U360"/>
    <mergeCell ref="O360:P360"/>
    <mergeCell ref="O361:P361"/>
    <mergeCell ref="Z372:AA374"/>
    <mergeCell ref="B375:F376"/>
    <mergeCell ref="G375:I376"/>
    <mergeCell ref="J375:L375"/>
    <mergeCell ref="M375:N375"/>
    <mergeCell ref="Q375:R375"/>
    <mergeCell ref="S375:U375"/>
    <mergeCell ref="V375:W375"/>
    <mergeCell ref="Z375:AA375"/>
    <mergeCell ref="J376:L376"/>
    <mergeCell ref="B370:AA370"/>
    <mergeCell ref="B371:F374"/>
    <mergeCell ref="G371:I374"/>
    <mergeCell ref="J371:L374"/>
    <mergeCell ref="S371:U374"/>
    <mergeCell ref="M372:N374"/>
    <mergeCell ref="O372:P372"/>
    <mergeCell ref="Q372:R374"/>
    <mergeCell ref="V372:W374"/>
    <mergeCell ref="X372:Y372"/>
    <mergeCell ref="O376:P376"/>
    <mergeCell ref="Z377:AA377"/>
    <mergeCell ref="J378:L378"/>
    <mergeCell ref="M378:N378"/>
    <mergeCell ref="Q378:R378"/>
    <mergeCell ref="S378:U378"/>
    <mergeCell ref="V378:W378"/>
    <mergeCell ref="Z378:AA378"/>
    <mergeCell ref="O378:P378"/>
    <mergeCell ref="M376:N376"/>
    <mergeCell ref="Q376:R376"/>
    <mergeCell ref="S376:U376"/>
    <mergeCell ref="V376:W376"/>
    <mergeCell ref="Z376:AA376"/>
    <mergeCell ref="B377:F378"/>
    <mergeCell ref="G377:I378"/>
    <mergeCell ref="J377:L377"/>
    <mergeCell ref="M377:N377"/>
    <mergeCell ref="Q377:R377"/>
    <mergeCell ref="O377:P377"/>
    <mergeCell ref="V379:W379"/>
    <mergeCell ref="Z379:AA379"/>
    <mergeCell ref="J380:L380"/>
    <mergeCell ref="M380:N380"/>
    <mergeCell ref="Q380:R380"/>
    <mergeCell ref="S380:U380"/>
    <mergeCell ref="V380:W380"/>
    <mergeCell ref="Z380:AA380"/>
    <mergeCell ref="X379:Y379"/>
    <mergeCell ref="X380:Y380"/>
    <mergeCell ref="B379:F380"/>
    <mergeCell ref="G379:I380"/>
    <mergeCell ref="J379:L379"/>
    <mergeCell ref="M379:N379"/>
    <mergeCell ref="Q379:R379"/>
    <mergeCell ref="S379:U379"/>
    <mergeCell ref="O379:P379"/>
    <mergeCell ref="O380:P380"/>
    <mergeCell ref="V381:W381"/>
    <mergeCell ref="Z381:AA381"/>
    <mergeCell ref="J382:L382"/>
    <mergeCell ref="M382:N382"/>
    <mergeCell ref="Q382:R382"/>
    <mergeCell ref="S382:U382"/>
    <mergeCell ref="V382:W382"/>
    <mergeCell ref="Z382:AA382"/>
    <mergeCell ref="X381:Y381"/>
    <mergeCell ref="X382:Y382"/>
    <mergeCell ref="B381:F382"/>
    <mergeCell ref="G381:I382"/>
    <mergeCell ref="J381:L381"/>
    <mergeCell ref="M381:N381"/>
    <mergeCell ref="Q381:R381"/>
    <mergeCell ref="S381:U381"/>
    <mergeCell ref="O381:P381"/>
    <mergeCell ref="O382:P382"/>
    <mergeCell ref="V383:W383"/>
    <mergeCell ref="Z383:AA383"/>
    <mergeCell ref="J384:L384"/>
    <mergeCell ref="M384:N384"/>
    <mergeCell ref="Q384:R384"/>
    <mergeCell ref="S384:U384"/>
    <mergeCell ref="V384:W384"/>
    <mergeCell ref="Z384:AA384"/>
    <mergeCell ref="X383:Y383"/>
    <mergeCell ref="X384:Y384"/>
    <mergeCell ref="B383:F384"/>
    <mergeCell ref="G383:I384"/>
    <mergeCell ref="J383:L383"/>
    <mergeCell ref="M383:N383"/>
    <mergeCell ref="Q383:R383"/>
    <mergeCell ref="S383:U383"/>
    <mergeCell ref="O383:P383"/>
    <mergeCell ref="O384:P384"/>
    <mergeCell ref="V385:W385"/>
    <mergeCell ref="Z385:AA385"/>
    <mergeCell ref="J386:L386"/>
    <mergeCell ref="M386:N386"/>
    <mergeCell ref="Q386:R386"/>
    <mergeCell ref="S386:U386"/>
    <mergeCell ref="V386:W386"/>
    <mergeCell ref="Z386:AA386"/>
    <mergeCell ref="X385:Y385"/>
    <mergeCell ref="X386:Y386"/>
    <mergeCell ref="B385:F386"/>
    <mergeCell ref="G385:I386"/>
    <mergeCell ref="J385:L385"/>
    <mergeCell ref="M385:N385"/>
    <mergeCell ref="Q385:R385"/>
    <mergeCell ref="S385:U385"/>
    <mergeCell ref="O385:P385"/>
    <mergeCell ref="O386:P386"/>
    <mergeCell ref="V387:W387"/>
    <mergeCell ref="Z387:AA387"/>
    <mergeCell ref="J388:L388"/>
    <mergeCell ref="M388:N388"/>
    <mergeCell ref="Q388:R388"/>
    <mergeCell ref="S388:U388"/>
    <mergeCell ref="V388:W388"/>
    <mergeCell ref="Z388:AA388"/>
    <mergeCell ref="X387:Y387"/>
    <mergeCell ref="X388:Y388"/>
    <mergeCell ref="B387:F388"/>
    <mergeCell ref="G387:I388"/>
    <mergeCell ref="J387:L387"/>
    <mergeCell ref="M387:N387"/>
    <mergeCell ref="Q387:R387"/>
    <mergeCell ref="S387:U387"/>
    <mergeCell ref="O387:P387"/>
    <mergeCell ref="O388:P388"/>
    <mergeCell ref="V389:W389"/>
    <mergeCell ref="Z389:AA389"/>
    <mergeCell ref="J390:L390"/>
    <mergeCell ref="M390:N390"/>
    <mergeCell ref="Q390:R390"/>
    <mergeCell ref="S390:U390"/>
    <mergeCell ref="V390:W390"/>
    <mergeCell ref="Z390:AA390"/>
    <mergeCell ref="X389:Y389"/>
    <mergeCell ref="X390:Y390"/>
    <mergeCell ref="B389:F390"/>
    <mergeCell ref="G389:I390"/>
    <mergeCell ref="J389:L389"/>
    <mergeCell ref="M389:N389"/>
    <mergeCell ref="Q389:R389"/>
    <mergeCell ref="S389:U389"/>
    <mergeCell ref="O389:P389"/>
    <mergeCell ref="O390:P390"/>
    <mergeCell ref="V394:W394"/>
    <mergeCell ref="Z394:AA394"/>
    <mergeCell ref="X393:Y393"/>
    <mergeCell ref="X394:Y394"/>
    <mergeCell ref="B393:F394"/>
    <mergeCell ref="G393:I394"/>
    <mergeCell ref="J393:L393"/>
    <mergeCell ref="M393:N393"/>
    <mergeCell ref="Q393:R393"/>
    <mergeCell ref="S393:U393"/>
    <mergeCell ref="O393:P393"/>
    <mergeCell ref="O394:P394"/>
    <mergeCell ref="V391:W391"/>
    <mergeCell ref="Z391:AA391"/>
    <mergeCell ref="J392:L392"/>
    <mergeCell ref="M392:N392"/>
    <mergeCell ref="Q392:R392"/>
    <mergeCell ref="S392:U392"/>
    <mergeCell ref="V392:W392"/>
    <mergeCell ref="Z392:AA392"/>
    <mergeCell ref="X391:Y391"/>
    <mergeCell ref="X392:Y392"/>
    <mergeCell ref="B391:F392"/>
    <mergeCell ref="G391:I392"/>
    <mergeCell ref="J391:L391"/>
    <mergeCell ref="M391:N391"/>
    <mergeCell ref="Q391:R391"/>
    <mergeCell ref="S391:U391"/>
    <mergeCell ref="O391:P391"/>
    <mergeCell ref="O392:P392"/>
    <mergeCell ref="W15:AB15"/>
    <mergeCell ref="C16:F17"/>
    <mergeCell ref="G16:V17"/>
    <mergeCell ref="W16:AB17"/>
    <mergeCell ref="B18:B26"/>
    <mergeCell ref="C18:AB18"/>
    <mergeCell ref="C19:AB22"/>
    <mergeCell ref="C23:AB23"/>
    <mergeCell ref="C24:F24"/>
    <mergeCell ref="G24:V24"/>
    <mergeCell ref="V396:W396"/>
    <mergeCell ref="Z396:AA396"/>
    <mergeCell ref="X395:Y395"/>
    <mergeCell ref="X396:Y396"/>
    <mergeCell ref="B9:B17"/>
    <mergeCell ref="C9:AB9"/>
    <mergeCell ref="C10:AB13"/>
    <mergeCell ref="C14:AB14"/>
    <mergeCell ref="C15:F15"/>
    <mergeCell ref="G15:V15"/>
    <mergeCell ref="Q395:R395"/>
    <mergeCell ref="S395:U395"/>
    <mergeCell ref="O395:P395"/>
    <mergeCell ref="O396:P396"/>
    <mergeCell ref="Q396:R396"/>
    <mergeCell ref="S396:U396"/>
    <mergeCell ref="V393:W393"/>
    <mergeCell ref="Z393:AA393"/>
    <mergeCell ref="J394:L394"/>
    <mergeCell ref="M394:N394"/>
    <mergeCell ref="Q394:R394"/>
    <mergeCell ref="S394:U394"/>
    <mergeCell ref="W33:AB33"/>
    <mergeCell ref="C34:F35"/>
    <mergeCell ref="G34:V35"/>
    <mergeCell ref="W34:AB35"/>
    <mergeCell ref="B36:B44"/>
    <mergeCell ref="C36:AB36"/>
    <mergeCell ref="C37:AB40"/>
    <mergeCell ref="C41:AB41"/>
    <mergeCell ref="C42:F42"/>
    <mergeCell ref="G42:V42"/>
    <mergeCell ref="W24:AB24"/>
    <mergeCell ref="C25:F26"/>
    <mergeCell ref="G25:V26"/>
    <mergeCell ref="W25:AB26"/>
    <mergeCell ref="B27:B35"/>
    <mergeCell ref="C27:AB27"/>
    <mergeCell ref="C28:AB31"/>
    <mergeCell ref="C32:AB32"/>
    <mergeCell ref="C33:F33"/>
    <mergeCell ref="G33:V33"/>
    <mergeCell ref="W51:AB51"/>
    <mergeCell ref="C52:F53"/>
    <mergeCell ref="G52:V53"/>
    <mergeCell ref="W52:AB53"/>
    <mergeCell ref="B223:AB223"/>
    <mergeCell ref="B224:E224"/>
    <mergeCell ref="F224:H224"/>
    <mergeCell ref="I224:K224"/>
    <mergeCell ref="L224:N224"/>
    <mergeCell ref="O224:Q224"/>
    <mergeCell ref="W42:AB42"/>
    <mergeCell ref="C43:F44"/>
    <mergeCell ref="G43:V44"/>
    <mergeCell ref="W43:AB44"/>
    <mergeCell ref="B45:B53"/>
    <mergeCell ref="C45:AB45"/>
    <mergeCell ref="C46:AB49"/>
    <mergeCell ref="C50:AB50"/>
    <mergeCell ref="C51:F51"/>
    <mergeCell ref="G51:V51"/>
    <mergeCell ref="Y218:AB218"/>
    <mergeCell ref="Y217:AB217"/>
    <mergeCell ref="Y216:AB216"/>
    <mergeCell ref="Y215:AB215"/>
    <mergeCell ref="M199:W199"/>
    <mergeCell ref="X199:AB199"/>
    <mergeCell ref="B200:F200"/>
    <mergeCell ref="G200:J200"/>
    <mergeCell ref="K200:L200"/>
    <mergeCell ref="M200:W200"/>
    <mergeCell ref="B205:F205"/>
    <mergeCell ref="G205:J205"/>
    <mergeCell ref="Y233:AB233"/>
    <mergeCell ref="B227:E227"/>
    <mergeCell ref="F227:H227"/>
    <mergeCell ref="I227:K227"/>
    <mergeCell ref="L227:N227"/>
    <mergeCell ref="O227:Q227"/>
    <mergeCell ref="R227:V227"/>
    <mergeCell ref="W225:AB225"/>
    <mergeCell ref="B226:E226"/>
    <mergeCell ref="F226:H226"/>
    <mergeCell ref="I226:K226"/>
    <mergeCell ref="L226:N226"/>
    <mergeCell ref="O226:Q226"/>
    <mergeCell ref="R224:V224"/>
    <mergeCell ref="W224:AB224"/>
    <mergeCell ref="R226:V226"/>
    <mergeCell ref="W226:AB226"/>
    <mergeCell ref="B225:E225"/>
    <mergeCell ref="F225:H225"/>
    <mergeCell ref="I225:K225"/>
    <mergeCell ref="L225:N225"/>
    <mergeCell ref="O225:Q225"/>
    <mergeCell ref="R225:V225"/>
    <mergeCell ref="J396:L396"/>
    <mergeCell ref="M396:N396"/>
    <mergeCell ref="B8:AB8"/>
    <mergeCell ref="B69:AB69"/>
    <mergeCell ref="B70:B78"/>
    <mergeCell ref="C70:AB70"/>
    <mergeCell ref="C71:AB74"/>
    <mergeCell ref="C75:AB75"/>
    <mergeCell ref="C76:F76"/>
    <mergeCell ref="G76:V76"/>
    <mergeCell ref="B236:E236"/>
    <mergeCell ref="F236:S236"/>
    <mergeCell ref="T236:X236"/>
    <mergeCell ref="Y236:AB236"/>
    <mergeCell ref="V395:W395"/>
    <mergeCell ref="Z395:AA395"/>
    <mergeCell ref="B395:F396"/>
    <mergeCell ref="G395:I396"/>
    <mergeCell ref="J395:L395"/>
    <mergeCell ref="M395:N395"/>
    <mergeCell ref="B234:E234"/>
    <mergeCell ref="F234:S234"/>
    <mergeCell ref="T234:X234"/>
    <mergeCell ref="Y234:AB234"/>
    <mergeCell ref="B235:E235"/>
    <mergeCell ref="F235:S235"/>
    <mergeCell ref="T235:X235"/>
    <mergeCell ref="Y235:AB235"/>
    <mergeCell ref="W227:AB227"/>
    <mergeCell ref="B229:AB229"/>
    <mergeCell ref="B230:AB230"/>
    <mergeCell ref="B232:AB232"/>
    <mergeCell ref="W85:AB85"/>
    <mergeCell ref="C86:F87"/>
    <mergeCell ref="G86:V87"/>
    <mergeCell ref="W86:AB87"/>
    <mergeCell ref="B88:B96"/>
    <mergeCell ref="C88:AB88"/>
    <mergeCell ref="C89:AB92"/>
    <mergeCell ref="C93:AB93"/>
    <mergeCell ref="C94:F94"/>
    <mergeCell ref="G94:V94"/>
    <mergeCell ref="W76:AB76"/>
    <mergeCell ref="C77:F78"/>
    <mergeCell ref="G77:V78"/>
    <mergeCell ref="W77:AB78"/>
    <mergeCell ref="B79:B87"/>
    <mergeCell ref="C79:AB79"/>
    <mergeCell ref="C80:AB83"/>
    <mergeCell ref="C84:AB84"/>
    <mergeCell ref="C85:F85"/>
    <mergeCell ref="G85:V85"/>
    <mergeCell ref="W103:AB103"/>
    <mergeCell ref="C104:F105"/>
    <mergeCell ref="G104:V105"/>
    <mergeCell ref="W104:AB105"/>
    <mergeCell ref="B106:B114"/>
    <mergeCell ref="C106:AB106"/>
    <mergeCell ref="C107:AB110"/>
    <mergeCell ref="C111:AB111"/>
    <mergeCell ref="C112:F112"/>
    <mergeCell ref="G112:V112"/>
    <mergeCell ref="W94:AB94"/>
    <mergeCell ref="C95:F96"/>
    <mergeCell ref="G95:V96"/>
    <mergeCell ref="W95:AB96"/>
    <mergeCell ref="B97:B105"/>
    <mergeCell ref="C97:AB97"/>
    <mergeCell ref="C98:AB101"/>
    <mergeCell ref="C102:AB102"/>
    <mergeCell ref="C103:F103"/>
    <mergeCell ref="G103:V103"/>
    <mergeCell ref="B122:E122"/>
    <mergeCell ref="F122:M122"/>
    <mergeCell ref="N122:P122"/>
    <mergeCell ref="Q122:AB122"/>
    <mergeCell ref="B123:E123"/>
    <mergeCell ref="F123:M123"/>
    <mergeCell ref="N123:P123"/>
    <mergeCell ref="Q123:AB123"/>
    <mergeCell ref="I120:K120"/>
    <mergeCell ref="L120:N120"/>
    <mergeCell ref="O120:Q120"/>
    <mergeCell ref="B121:E121"/>
    <mergeCell ref="F121:M121"/>
    <mergeCell ref="N121:P121"/>
    <mergeCell ref="Q121:AB121"/>
    <mergeCell ref="W112:AB112"/>
    <mergeCell ref="C113:F114"/>
    <mergeCell ref="G113:V114"/>
    <mergeCell ref="W113:AB114"/>
    <mergeCell ref="B119:E120"/>
    <mergeCell ref="F119:H119"/>
    <mergeCell ref="I119:K119"/>
    <mergeCell ref="L119:N119"/>
    <mergeCell ref="O119:Q119"/>
    <mergeCell ref="F120:H120"/>
    <mergeCell ref="B142:G143"/>
    <mergeCell ref="H142:K143"/>
    <mergeCell ref="X142:AA143"/>
    <mergeCell ref="L143:O143"/>
    <mergeCell ref="P143:S143"/>
    <mergeCell ref="T143:W143"/>
    <mergeCell ref="B126:E126"/>
    <mergeCell ref="F126:M126"/>
    <mergeCell ref="N126:P126"/>
    <mergeCell ref="Q126:AB126"/>
    <mergeCell ref="B124:E124"/>
    <mergeCell ref="F124:M124"/>
    <mergeCell ref="N124:P124"/>
    <mergeCell ref="Q124:AB124"/>
    <mergeCell ref="B125:E125"/>
    <mergeCell ref="F125:M125"/>
    <mergeCell ref="N125:P125"/>
    <mergeCell ref="Q125:AB125"/>
    <mergeCell ref="L134:O134"/>
    <mergeCell ref="H135:K135"/>
    <mergeCell ref="L135:O135"/>
    <mergeCell ref="H136:K136"/>
    <mergeCell ref="L136:O136"/>
    <mergeCell ref="H137:K137"/>
    <mergeCell ref="L137:O137"/>
    <mergeCell ref="H138:K138"/>
    <mergeCell ref="L138:O138"/>
    <mergeCell ref="H139:K139"/>
    <mergeCell ref="L139:O139"/>
    <mergeCell ref="H140:K140"/>
    <mergeCell ref="L140:O140"/>
    <mergeCell ref="H141:K141"/>
    <mergeCell ref="P146:S146"/>
    <mergeCell ref="T146:W146"/>
    <mergeCell ref="T144:W144"/>
    <mergeCell ref="X144:AA153"/>
    <mergeCell ref="B145:G145"/>
    <mergeCell ref="P145:S145"/>
    <mergeCell ref="T145:W145"/>
    <mergeCell ref="B146:G146"/>
    <mergeCell ref="B144:G144"/>
    <mergeCell ref="P144:S144"/>
    <mergeCell ref="H144:K144"/>
    <mergeCell ref="L144:O144"/>
    <mergeCell ref="H145:K145"/>
    <mergeCell ref="L145:O145"/>
    <mergeCell ref="H146:K146"/>
    <mergeCell ref="L146:O146"/>
    <mergeCell ref="H147:K147"/>
    <mergeCell ref="L147:O147"/>
    <mergeCell ref="H148:K148"/>
    <mergeCell ref="L148:O148"/>
    <mergeCell ref="T149:W149"/>
    <mergeCell ref="B150:G150"/>
    <mergeCell ref="P150:S150"/>
    <mergeCell ref="T150:W150"/>
    <mergeCell ref="B149:G149"/>
    <mergeCell ref="P149:S149"/>
    <mergeCell ref="T147:W147"/>
    <mergeCell ref="B148:G148"/>
    <mergeCell ref="P148:S148"/>
    <mergeCell ref="T148:W148"/>
    <mergeCell ref="B147:G147"/>
    <mergeCell ref="P147:S147"/>
    <mergeCell ref="H149:K149"/>
    <mergeCell ref="L149:O149"/>
    <mergeCell ref="H150:K150"/>
    <mergeCell ref="L150:O150"/>
    <mergeCell ref="T153:W153"/>
    <mergeCell ref="B154:G155"/>
    <mergeCell ref="H154:K155"/>
    <mergeCell ref="P154:S154"/>
    <mergeCell ref="T154:W154"/>
    <mergeCell ref="X154:AA155"/>
    <mergeCell ref="L155:O155"/>
    <mergeCell ref="P155:S155"/>
    <mergeCell ref="T155:W155"/>
    <mergeCell ref="B153:G153"/>
    <mergeCell ref="P153:S153"/>
    <mergeCell ref="T151:W151"/>
    <mergeCell ref="B152:G152"/>
    <mergeCell ref="P152:S152"/>
    <mergeCell ref="T152:W152"/>
    <mergeCell ref="B151:G151"/>
    <mergeCell ref="P151:S151"/>
    <mergeCell ref="H151:K151"/>
    <mergeCell ref="L151:O151"/>
    <mergeCell ref="H152:K152"/>
    <mergeCell ref="P158:S158"/>
    <mergeCell ref="T158:W158"/>
    <mergeCell ref="T156:W156"/>
    <mergeCell ref="X156:AA165"/>
    <mergeCell ref="B157:G157"/>
    <mergeCell ref="P157:S157"/>
    <mergeCell ref="T157:W157"/>
    <mergeCell ref="B158:G158"/>
    <mergeCell ref="B156:G156"/>
    <mergeCell ref="P156:S156"/>
    <mergeCell ref="H163:K163"/>
    <mergeCell ref="L163:O163"/>
    <mergeCell ref="H164:K164"/>
    <mergeCell ref="L164:O164"/>
    <mergeCell ref="H165:K165"/>
    <mergeCell ref="L165:O165"/>
    <mergeCell ref="T161:W161"/>
    <mergeCell ref="B162:G162"/>
    <mergeCell ref="P162:S162"/>
    <mergeCell ref="T162:W162"/>
    <mergeCell ref="B161:G161"/>
    <mergeCell ref="P161:S161"/>
    <mergeCell ref="T159:W159"/>
    <mergeCell ref="B160:G160"/>
    <mergeCell ref="P160:S160"/>
    <mergeCell ref="T160:W160"/>
    <mergeCell ref="B159:G159"/>
    <mergeCell ref="P159:S159"/>
    <mergeCell ref="T165:W165"/>
    <mergeCell ref="B166:G167"/>
    <mergeCell ref="H166:K167"/>
    <mergeCell ref="P166:S166"/>
    <mergeCell ref="T166:W166"/>
    <mergeCell ref="X166:AA167"/>
    <mergeCell ref="L167:O167"/>
    <mergeCell ref="P167:S167"/>
    <mergeCell ref="T167:W167"/>
    <mergeCell ref="B165:G165"/>
    <mergeCell ref="P165:S165"/>
    <mergeCell ref="T163:W163"/>
    <mergeCell ref="B164:G164"/>
    <mergeCell ref="P164:S164"/>
    <mergeCell ref="T164:W164"/>
    <mergeCell ref="B163:G163"/>
    <mergeCell ref="P163:S163"/>
    <mergeCell ref="L170:M170"/>
    <mergeCell ref="N170:O170"/>
    <mergeCell ref="P170:S170"/>
    <mergeCell ref="T170:W170"/>
    <mergeCell ref="T168:W168"/>
    <mergeCell ref="X168:AA177"/>
    <mergeCell ref="B169:G169"/>
    <mergeCell ref="L169:M169"/>
    <mergeCell ref="N169:O169"/>
    <mergeCell ref="P169:S169"/>
    <mergeCell ref="T169:W169"/>
    <mergeCell ref="B170:G170"/>
    <mergeCell ref="B168:G168"/>
    <mergeCell ref="L168:M168"/>
    <mergeCell ref="N168:O168"/>
    <mergeCell ref="P168:S168"/>
    <mergeCell ref="H168:K168"/>
    <mergeCell ref="H169:K169"/>
    <mergeCell ref="H170:K170"/>
    <mergeCell ref="H171:K171"/>
    <mergeCell ref="H172:K172"/>
    <mergeCell ref="H173:K173"/>
    <mergeCell ref="H174:K174"/>
    <mergeCell ref="H175:K175"/>
    <mergeCell ref="H176:K176"/>
    <mergeCell ref="H177:K177"/>
    <mergeCell ref="L174:M174"/>
    <mergeCell ref="N174:O174"/>
    <mergeCell ref="P174:S174"/>
    <mergeCell ref="T174:W174"/>
    <mergeCell ref="B173:G173"/>
    <mergeCell ref="L173:M173"/>
    <mergeCell ref="N173:O173"/>
    <mergeCell ref="P173:S173"/>
    <mergeCell ref="T171:W171"/>
    <mergeCell ref="B172:G172"/>
    <mergeCell ref="L172:M172"/>
    <mergeCell ref="N172:O172"/>
    <mergeCell ref="P172:S172"/>
    <mergeCell ref="T172:W172"/>
    <mergeCell ref="B171:G171"/>
    <mergeCell ref="L171:M171"/>
    <mergeCell ref="N171:O171"/>
    <mergeCell ref="P171:S171"/>
    <mergeCell ref="T177:W177"/>
    <mergeCell ref="B130:G131"/>
    <mergeCell ref="H130:K131"/>
    <mergeCell ref="X130:AA131"/>
    <mergeCell ref="L131:O131"/>
    <mergeCell ref="P131:S131"/>
    <mergeCell ref="T131:W131"/>
    <mergeCell ref="B132:G132"/>
    <mergeCell ref="B177:G177"/>
    <mergeCell ref="L177:M177"/>
    <mergeCell ref="N177:O177"/>
    <mergeCell ref="P177:S177"/>
    <mergeCell ref="T175:W175"/>
    <mergeCell ref="B176:G176"/>
    <mergeCell ref="L176:M176"/>
    <mergeCell ref="N176:O176"/>
    <mergeCell ref="P176:S176"/>
    <mergeCell ref="T176:W176"/>
    <mergeCell ref="B175:G175"/>
    <mergeCell ref="L175:M175"/>
    <mergeCell ref="N175:O175"/>
    <mergeCell ref="P175:S175"/>
    <mergeCell ref="T173:W173"/>
    <mergeCell ref="B174:G174"/>
    <mergeCell ref="P133:S133"/>
    <mergeCell ref="T133:W133"/>
    <mergeCell ref="T134:W134"/>
    <mergeCell ref="T135:W135"/>
    <mergeCell ref="B134:G134"/>
    <mergeCell ref="P134:S134"/>
    <mergeCell ref="P132:S132"/>
    <mergeCell ref="T132:W132"/>
    <mergeCell ref="X132:AA141"/>
    <mergeCell ref="B133:G133"/>
    <mergeCell ref="L141:O141"/>
    <mergeCell ref="P137:S137"/>
    <mergeCell ref="P139:S139"/>
    <mergeCell ref="T137:W137"/>
    <mergeCell ref="T136:W136"/>
    <mergeCell ref="B135:G135"/>
    <mergeCell ref="P138:S138"/>
    <mergeCell ref="T138:W138"/>
    <mergeCell ref="B137:G137"/>
    <mergeCell ref="B136:G136"/>
    <mergeCell ref="P136:S136"/>
    <mergeCell ref="P135:S135"/>
    <mergeCell ref="T140:W140"/>
    <mergeCell ref="B139:G139"/>
    <mergeCell ref="B141:G141"/>
    <mergeCell ref="P141:S141"/>
    <mergeCell ref="T141:W141"/>
    <mergeCell ref="B140:G140"/>
    <mergeCell ref="P140:S140"/>
    <mergeCell ref="B138:G138"/>
    <mergeCell ref="T139:W139"/>
  </mergeCells>
  <phoneticPr fontId="2"/>
  <dataValidations count="2">
    <dataValidation imeMode="off" allowBlank="1" showInputMessage="1" showErrorMessage="1" sqref="G200:L200 Z420:AB425 K184:L186 H184:H186 G205:L205 G195:L195 B455:E464 Z455:AB464 C407:R414 C445:R452" xr:uid="{00000000-0002-0000-0400-000000000000}"/>
    <dataValidation imeMode="on" allowBlank="1" showInputMessage="1" showErrorMessage="1" sqref="S420:Y425 F420:M425 B415:AB417 B207:B209 B215:B221 M191:AB192 M196:AB197 Z221:AB221 V215 F455:M464 C221:X221 S455:Y464 R215 Y215:Y221 O208 I208 O210:O211 I213 B211:B212 O213 M201:AB202 I210:I211 C207:AB207 U208:V213 B222:AB222 L208:L213 R208:R213" xr:uid="{00000000-0002-0000-0400-000001000000}"/>
  </dataValidations>
  <printOptions horizontalCentered="1"/>
  <pageMargins left="0.59055118110236227" right="0.59055118110236227" top="0.86614173228346458" bottom="0.78740157480314965" header="0.51181102362204722" footer="0.39370078740157483"/>
  <pageSetup paperSize="9" scale="92" firstPageNumber="15" fitToHeight="0" orientation="portrait" cellComments="asDisplayed" r:id="rId2"/>
  <headerFooter alignWithMargins="0">
    <oddHeader>&amp;R&amp;10
&amp;A</oddHeader>
  </headerFooter>
  <rowBreaks count="13" manualBreakCount="13">
    <brk id="56" max="27" man="1"/>
    <brk id="65" max="27" man="1"/>
    <brk id="117" max="27" man="1"/>
    <brk id="127" max="27" man="1"/>
    <brk id="178" max="27" man="1"/>
    <brk id="222" max="27" man="1"/>
    <brk id="237" max="16383" man="1"/>
    <brk id="260" max="27" man="1"/>
    <brk id="297" max="16383" man="1"/>
    <brk id="333" max="27" man="1"/>
    <brk id="368" max="27" man="1"/>
    <brk id="402" max="16383" man="1"/>
    <brk id="441" max="16383" man="1"/>
  </rowBreaks>
  <colBreaks count="1" manualBreakCount="1">
    <brk id="1"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92D050"/>
    <pageSetUpPr fitToPage="1"/>
  </sheetPr>
  <dimension ref="A1:AJ89"/>
  <sheetViews>
    <sheetView view="pageBreakPreview" zoomScaleNormal="100" zoomScaleSheetLayoutView="100" workbookViewId="0">
      <selection activeCell="R84" sqref="R84:T84"/>
    </sheetView>
  </sheetViews>
  <sheetFormatPr defaultColWidth="3" defaultRowHeight="13.2" x14ac:dyDescent="0.2"/>
  <cols>
    <col min="1" max="1" width="4.88671875" customWidth="1"/>
    <col min="2" max="6" width="3.77734375" customWidth="1"/>
    <col min="8" max="8" width="3" customWidth="1"/>
    <col min="33" max="33" width="3" customWidth="1"/>
  </cols>
  <sheetData>
    <row r="1" spans="1:36" s="68" customFormat="1" ht="22.5" customHeight="1" x14ac:dyDescent="0.2">
      <c r="A1" s="156">
        <f>+W27</f>
        <v>0</v>
      </c>
      <c r="B1" s="156">
        <f>+Y27</f>
        <v>0</v>
      </c>
      <c r="C1" s="156" t="str">
        <f>+W29</f>
        <v/>
      </c>
      <c r="D1" s="156">
        <f>+R68</f>
        <v>0</v>
      </c>
      <c r="E1" s="156">
        <f>+R69</f>
        <v>0</v>
      </c>
      <c r="F1" s="122">
        <f>+R83</f>
        <v>0</v>
      </c>
      <c r="G1" s="122">
        <f>+R84</f>
        <v>0</v>
      </c>
      <c r="H1" s="122"/>
      <c r="I1" s="84"/>
      <c r="J1" s="84"/>
      <c r="L1" s="84"/>
      <c r="M1" s="84"/>
      <c r="N1" s="84"/>
      <c r="O1" s="84"/>
      <c r="P1" s="84"/>
      <c r="Q1" s="84"/>
      <c r="R1" s="84"/>
      <c r="S1" s="85"/>
      <c r="T1" s="72"/>
      <c r="U1" s="72"/>
      <c r="V1" s="72"/>
      <c r="W1" s="75"/>
      <c r="X1" s="72"/>
      <c r="Y1" s="73"/>
      <c r="Z1" s="73"/>
      <c r="AA1" s="73"/>
      <c r="AB1" s="73"/>
      <c r="AC1" s="73"/>
      <c r="AD1" s="73"/>
      <c r="AE1" s="75"/>
      <c r="AF1" s="75"/>
      <c r="AG1" s="75"/>
      <c r="AH1" s="75"/>
      <c r="AI1" s="75"/>
      <c r="AJ1" s="75"/>
    </row>
    <row r="2" spans="1:36" s="74" customFormat="1" ht="23.25" customHeight="1" x14ac:dyDescent="0.2">
      <c r="A2" s="74" t="s">
        <v>665</v>
      </c>
      <c r="B2" s="74" t="s">
        <v>666</v>
      </c>
      <c r="C2" s="74" t="s">
        <v>667</v>
      </c>
      <c r="D2" s="74" t="s">
        <v>668</v>
      </c>
      <c r="E2" s="74" t="s">
        <v>670</v>
      </c>
      <c r="F2" s="74" t="s">
        <v>671</v>
      </c>
      <c r="G2" s="74" t="s">
        <v>670</v>
      </c>
    </row>
    <row r="3" spans="1:36" s="74" customFormat="1" ht="23.25" customHeight="1" x14ac:dyDescent="0.2">
      <c r="A3" s="89" t="s">
        <v>168</v>
      </c>
    </row>
    <row r="5" spans="1:36" s="1" customFormat="1" ht="21" customHeight="1" x14ac:dyDescent="0.2">
      <c r="A5" s="124" t="s">
        <v>491</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7"/>
    </row>
    <row r="6" spans="1:36" s="28" customFormat="1" ht="15" customHeight="1" x14ac:dyDescent="0.2">
      <c r="A6" s="29"/>
      <c r="B6" t="s">
        <v>492</v>
      </c>
    </row>
    <row r="7" spans="1:36" s="105" customFormat="1" ht="15" customHeight="1" x14ac:dyDescent="0.2">
      <c r="B7" s="688"/>
      <c r="C7" s="258" t="s">
        <v>80</v>
      </c>
      <c r="D7" s="688"/>
      <c r="E7" s="688"/>
      <c r="F7" s="688"/>
      <c r="G7" s="688"/>
      <c r="H7" s="1233" t="s">
        <v>81</v>
      </c>
      <c r="I7" s="688" t="s">
        <v>82</v>
      </c>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row>
    <row r="8" spans="1:36" s="105" customFormat="1" ht="15" customHeight="1" x14ac:dyDescent="0.2">
      <c r="B8" s="688"/>
      <c r="C8" s="258"/>
      <c r="D8" s="688"/>
      <c r="E8" s="688"/>
      <c r="F8" s="688"/>
      <c r="G8" s="688"/>
      <c r="H8" s="1233"/>
      <c r="I8" s="688"/>
      <c r="J8" s="688"/>
      <c r="K8" s="688"/>
      <c r="L8" s="688"/>
      <c r="M8" s="688"/>
      <c r="N8" s="688"/>
      <c r="O8" s="688"/>
      <c r="P8" s="688"/>
      <c r="Q8" s="688"/>
      <c r="R8" s="688"/>
      <c r="S8" s="688"/>
      <c r="T8" s="688"/>
      <c r="U8" s="688"/>
      <c r="V8" s="688"/>
      <c r="W8" s="688"/>
      <c r="X8" s="688"/>
      <c r="Y8" s="688"/>
      <c r="Z8" s="688"/>
      <c r="AA8" s="688"/>
      <c r="AB8" s="688"/>
      <c r="AC8" s="688"/>
      <c r="AD8" s="688"/>
      <c r="AE8" s="688"/>
      <c r="AF8" s="688"/>
      <c r="AG8" s="688"/>
      <c r="AH8" s="688"/>
    </row>
    <row r="9" spans="1:36" s="105" customFormat="1" ht="15" customHeight="1" x14ac:dyDescent="0.2">
      <c r="B9" s="1214">
        <v>1</v>
      </c>
      <c r="C9" s="1012"/>
      <c r="D9" s="748"/>
      <c r="E9" s="748"/>
      <c r="F9" s="748"/>
      <c r="G9" s="748"/>
      <c r="H9" s="1234"/>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row>
    <row r="10" spans="1:36" s="105" customFormat="1" ht="15" customHeight="1" x14ac:dyDescent="0.2">
      <c r="B10" s="1214"/>
      <c r="C10" s="1012"/>
      <c r="D10" s="748"/>
      <c r="E10" s="748"/>
      <c r="F10" s="748"/>
      <c r="G10" s="748"/>
      <c r="H10" s="1234"/>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row>
    <row r="11" spans="1:36" s="105" customFormat="1" ht="15" customHeight="1" x14ac:dyDescent="0.2">
      <c r="B11" s="1214"/>
      <c r="C11" s="1012"/>
      <c r="D11" s="748"/>
      <c r="E11" s="748"/>
      <c r="F11" s="748"/>
      <c r="G11" s="748"/>
      <c r="H11" s="1234"/>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row>
    <row r="12" spans="1:36" s="105" customFormat="1" ht="15" customHeight="1" x14ac:dyDescent="0.2">
      <c r="B12" s="1214"/>
      <c r="C12" s="1012"/>
      <c r="D12" s="748"/>
      <c r="E12" s="748"/>
      <c r="F12" s="748"/>
      <c r="G12" s="748"/>
      <c r="H12" s="1234"/>
      <c r="I12" s="748"/>
      <c r="J12" s="748"/>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8"/>
      <c r="AH12" s="748"/>
    </row>
    <row r="13" spans="1:36" s="105" customFormat="1" ht="15" customHeight="1" x14ac:dyDescent="0.2">
      <c r="B13" s="1214"/>
      <c r="C13" s="1012"/>
      <c r="D13" s="748"/>
      <c r="E13" s="748"/>
      <c r="F13" s="748"/>
      <c r="G13" s="748"/>
      <c r="H13" s="1234"/>
      <c r="I13" s="748"/>
      <c r="J13" s="748"/>
      <c r="K13" s="748"/>
      <c r="L13" s="748"/>
      <c r="M13" s="748"/>
      <c r="N13" s="748"/>
      <c r="O13" s="748"/>
      <c r="P13" s="748"/>
      <c r="Q13" s="748"/>
      <c r="R13" s="748"/>
      <c r="S13" s="748"/>
      <c r="T13" s="748"/>
      <c r="U13" s="748"/>
      <c r="V13" s="748"/>
      <c r="W13" s="748"/>
      <c r="X13" s="748"/>
      <c r="Y13" s="748"/>
      <c r="Z13" s="748"/>
      <c r="AA13" s="748"/>
      <c r="AB13" s="748"/>
      <c r="AC13" s="748"/>
      <c r="AD13" s="748"/>
      <c r="AE13" s="748"/>
      <c r="AF13" s="748"/>
      <c r="AG13" s="748"/>
      <c r="AH13" s="748"/>
    </row>
    <row r="14" spans="1:36" s="105" customFormat="1" ht="15" customHeight="1" x14ac:dyDescent="0.2">
      <c r="B14" s="1215"/>
      <c r="C14" s="688" t="s">
        <v>83</v>
      </c>
      <c r="D14" s="1210"/>
      <c r="E14" s="1210"/>
      <c r="F14" s="1210"/>
      <c r="G14" s="1210"/>
      <c r="H14" s="1210"/>
      <c r="I14" s="1211"/>
      <c r="J14" s="1211"/>
      <c r="K14" s="1023" t="s">
        <v>532</v>
      </c>
      <c r="L14" s="1225"/>
      <c r="M14" s="1225"/>
      <c r="N14" s="1225"/>
      <c r="O14" s="1023" t="s">
        <v>546</v>
      </c>
      <c r="P14" s="1225"/>
      <c r="Q14" s="1225"/>
      <c r="R14" s="1225"/>
      <c r="S14" s="1023" t="s">
        <v>627</v>
      </c>
      <c r="T14" s="1225"/>
      <c r="U14" s="1225"/>
      <c r="V14" s="1225"/>
      <c r="W14" s="1244" t="s">
        <v>395</v>
      </c>
      <c r="X14" s="1225"/>
      <c r="Y14" s="1225"/>
      <c r="Z14" s="1225"/>
    </row>
    <row r="15" spans="1:36" s="105" customFormat="1" ht="15" customHeight="1" x14ac:dyDescent="0.2">
      <c r="B15" s="1215"/>
      <c r="C15" s="688" t="s">
        <v>84</v>
      </c>
      <c r="D15" s="688"/>
      <c r="E15" s="688"/>
      <c r="F15" s="688"/>
      <c r="G15" s="688"/>
      <c r="H15" s="1226"/>
      <c r="I15" s="1226"/>
      <c r="J15" s="1226"/>
      <c r="K15" s="1227" t="s">
        <v>85</v>
      </c>
      <c r="L15" s="1228"/>
      <c r="M15" s="1228"/>
      <c r="N15" s="1228"/>
      <c r="O15" s="1227" t="s">
        <v>85</v>
      </c>
      <c r="P15" s="1228"/>
      <c r="Q15" s="1228"/>
      <c r="R15" s="1228"/>
      <c r="S15" s="1227" t="s">
        <v>85</v>
      </c>
      <c r="T15" s="1228"/>
      <c r="U15" s="1228"/>
      <c r="V15" s="1228"/>
      <c r="W15" s="1227" t="s">
        <v>85</v>
      </c>
      <c r="X15" s="1228"/>
      <c r="Y15" s="1228"/>
      <c r="Z15" s="1228"/>
    </row>
    <row r="16" spans="1:36" s="105" customFormat="1" ht="15" customHeight="1" x14ac:dyDescent="0.2">
      <c r="B16" s="1215"/>
      <c r="C16" s="688"/>
      <c r="D16" s="688"/>
      <c r="E16" s="688"/>
      <c r="F16" s="688"/>
      <c r="G16" s="688"/>
      <c r="H16" s="1226"/>
      <c r="I16" s="1226"/>
      <c r="J16" s="1226"/>
      <c r="K16" s="1023"/>
      <c r="L16" s="1023"/>
      <c r="M16" s="675" t="s">
        <v>86</v>
      </c>
      <c r="N16" s="675"/>
      <c r="O16" s="1023"/>
      <c r="P16" s="1023"/>
      <c r="Q16" s="675" t="s">
        <v>86</v>
      </c>
      <c r="R16" s="675"/>
      <c r="S16" s="1023"/>
      <c r="T16" s="1023"/>
      <c r="U16" s="675" t="s">
        <v>86</v>
      </c>
      <c r="V16" s="675"/>
      <c r="W16" s="1023"/>
      <c r="X16" s="1023"/>
      <c r="Y16" s="675" t="s">
        <v>86</v>
      </c>
      <c r="Z16" s="675"/>
    </row>
    <row r="17" spans="2:26" s="105" customFormat="1" ht="15" customHeight="1" thickBot="1" x14ac:dyDescent="0.25">
      <c r="B17" s="1215"/>
      <c r="C17" s="1235" t="s">
        <v>87</v>
      </c>
      <c r="D17" s="1235"/>
      <c r="E17" s="1235"/>
      <c r="F17" s="1235"/>
      <c r="G17" s="1235"/>
      <c r="H17" s="1236"/>
      <c r="I17" s="1236"/>
      <c r="J17" s="1236"/>
      <c r="K17" s="1212"/>
      <c r="L17" s="1213"/>
      <c r="M17" s="1212"/>
      <c r="N17" s="1213"/>
      <c r="O17" s="1212"/>
      <c r="P17" s="1213"/>
      <c r="Q17" s="1212"/>
      <c r="R17" s="1213"/>
      <c r="S17" s="1212"/>
      <c r="T17" s="1213"/>
      <c r="U17" s="1212"/>
      <c r="V17" s="1213"/>
      <c r="W17" s="1245">
        <f>+IFERROR(AVERAGE(K17,O17,S17*12/9),"")</f>
        <v>0</v>
      </c>
      <c r="X17" s="1246"/>
      <c r="Y17" s="1245">
        <f>+IFERROR(AVERAGE(M17,Q17,U17*12/9),"")</f>
        <v>0</v>
      </c>
      <c r="Z17" s="1245"/>
    </row>
    <row r="18" spans="2:26" s="105" customFormat="1" ht="15" customHeight="1" thickTop="1" x14ac:dyDescent="0.2">
      <c r="B18" s="1215"/>
      <c r="C18" s="439" t="s">
        <v>88</v>
      </c>
      <c r="D18" s="439"/>
      <c r="E18" s="439"/>
      <c r="F18" s="439"/>
      <c r="G18" s="439"/>
      <c r="H18" s="1239"/>
      <c r="I18" s="1239"/>
      <c r="J18" s="1239"/>
      <c r="K18" s="1230"/>
      <c r="L18" s="1231"/>
      <c r="M18" s="1230"/>
      <c r="N18" s="1231"/>
      <c r="O18" s="1230"/>
      <c r="P18" s="1231"/>
      <c r="Q18" s="1230"/>
      <c r="R18" s="1231"/>
      <c r="S18" s="1230"/>
      <c r="T18" s="1231"/>
      <c r="U18" s="1230"/>
      <c r="V18" s="1231"/>
      <c r="W18" s="1249">
        <f t="shared" ref="W18:W25" si="0">+IFERROR(AVERAGE(K18,O18,S18*12/9),"")</f>
        <v>0</v>
      </c>
      <c r="X18" s="1250"/>
      <c r="Y18" s="1249">
        <f t="shared" ref="Y18:Y26" si="1">+IFERROR(AVERAGE(M18,Q18,U18*12/9),"")</f>
        <v>0</v>
      </c>
      <c r="Z18" s="1250"/>
    </row>
    <row r="19" spans="2:26" s="105" customFormat="1" ht="15" customHeight="1" x14ac:dyDescent="0.2">
      <c r="B19" s="1215"/>
      <c r="C19" s="434" t="s">
        <v>89</v>
      </c>
      <c r="D19" s="434"/>
      <c r="E19" s="434"/>
      <c r="F19" s="434"/>
      <c r="G19" s="434"/>
      <c r="H19" s="1238"/>
      <c r="I19" s="1238"/>
      <c r="J19" s="1238"/>
      <c r="K19" s="1209"/>
      <c r="L19" s="1209"/>
      <c r="M19" s="1209"/>
      <c r="N19" s="1209"/>
      <c r="O19" s="1209"/>
      <c r="P19" s="1209"/>
      <c r="Q19" s="1209"/>
      <c r="R19" s="1209"/>
      <c r="S19" s="1209"/>
      <c r="T19" s="1209"/>
      <c r="U19" s="1209"/>
      <c r="V19" s="1209"/>
      <c r="W19" s="1247">
        <f t="shared" si="0"/>
        <v>0</v>
      </c>
      <c r="X19" s="1248"/>
      <c r="Y19" s="1247">
        <f t="shared" si="1"/>
        <v>0</v>
      </c>
      <c r="Z19" s="1248"/>
    </row>
    <row r="20" spans="2:26" s="105" customFormat="1" ht="15" customHeight="1" x14ac:dyDescent="0.2">
      <c r="B20" s="1215"/>
      <c r="C20" s="434" t="s">
        <v>90</v>
      </c>
      <c r="D20" s="434"/>
      <c r="E20" s="434"/>
      <c r="F20" s="434"/>
      <c r="G20" s="434"/>
      <c r="H20" s="1238"/>
      <c r="I20" s="1238"/>
      <c r="J20" s="1238"/>
      <c r="K20" s="1209"/>
      <c r="L20" s="1209"/>
      <c r="M20" s="1209"/>
      <c r="N20" s="1209"/>
      <c r="O20" s="1209"/>
      <c r="P20" s="1209"/>
      <c r="Q20" s="1209"/>
      <c r="R20" s="1209"/>
      <c r="S20" s="1209"/>
      <c r="T20" s="1209"/>
      <c r="U20" s="1209"/>
      <c r="V20" s="1209"/>
      <c r="W20" s="1247">
        <f t="shared" si="0"/>
        <v>0</v>
      </c>
      <c r="X20" s="1248"/>
      <c r="Y20" s="1247">
        <f t="shared" si="1"/>
        <v>0</v>
      </c>
      <c r="Z20" s="1248"/>
    </row>
    <row r="21" spans="2:26" s="105" customFormat="1" ht="15" customHeight="1" x14ac:dyDescent="0.2">
      <c r="B21" s="1215"/>
      <c r="C21" s="1237" t="s">
        <v>91</v>
      </c>
      <c r="D21" s="1237"/>
      <c r="E21" s="1237"/>
      <c r="F21" s="1237"/>
      <c r="G21" s="1237"/>
      <c r="H21" s="1238"/>
      <c r="I21" s="1238"/>
      <c r="J21" s="1238"/>
      <c r="K21" s="1209"/>
      <c r="L21" s="1209"/>
      <c r="M21" s="1209"/>
      <c r="N21" s="1209"/>
      <c r="O21" s="1209"/>
      <c r="P21" s="1209"/>
      <c r="Q21" s="1209"/>
      <c r="R21" s="1209"/>
      <c r="S21" s="1209"/>
      <c r="T21" s="1209"/>
      <c r="U21" s="1209"/>
      <c r="V21" s="1209"/>
      <c r="W21" s="1247">
        <f t="shared" si="0"/>
        <v>0</v>
      </c>
      <c r="X21" s="1248"/>
      <c r="Y21" s="1247">
        <f t="shared" si="1"/>
        <v>0</v>
      </c>
      <c r="Z21" s="1248"/>
    </row>
    <row r="22" spans="2:26" s="105" customFormat="1" ht="15" customHeight="1" x14ac:dyDescent="0.2">
      <c r="B22" s="1215"/>
      <c r="C22" s="1237" t="s">
        <v>92</v>
      </c>
      <c r="D22" s="1237"/>
      <c r="E22" s="1237"/>
      <c r="F22" s="1237"/>
      <c r="G22" s="1237"/>
      <c r="H22" s="1238"/>
      <c r="I22" s="1238"/>
      <c r="J22" s="1238"/>
      <c r="K22" s="1209"/>
      <c r="L22" s="1209"/>
      <c r="M22" s="1209"/>
      <c r="N22" s="1209"/>
      <c r="O22" s="1209"/>
      <c r="P22" s="1209"/>
      <c r="Q22" s="1209"/>
      <c r="R22" s="1209"/>
      <c r="S22" s="1209"/>
      <c r="T22" s="1209"/>
      <c r="U22" s="1209"/>
      <c r="V22" s="1209"/>
      <c r="W22" s="1247">
        <f t="shared" si="0"/>
        <v>0</v>
      </c>
      <c r="X22" s="1248"/>
      <c r="Y22" s="1247">
        <f t="shared" si="1"/>
        <v>0</v>
      </c>
      <c r="Z22" s="1248"/>
    </row>
    <row r="23" spans="2:26" s="105" customFormat="1" ht="15" customHeight="1" x14ac:dyDescent="0.2">
      <c r="B23" s="1215"/>
      <c r="C23" s="434" t="s">
        <v>93</v>
      </c>
      <c r="D23" s="434"/>
      <c r="E23" s="434"/>
      <c r="F23" s="434"/>
      <c r="G23" s="434"/>
      <c r="H23" s="1238"/>
      <c r="I23" s="1238"/>
      <c r="J23" s="1238"/>
      <c r="K23" s="1209"/>
      <c r="L23" s="1209"/>
      <c r="M23" s="1209"/>
      <c r="N23" s="1209"/>
      <c r="O23" s="1209"/>
      <c r="P23" s="1209"/>
      <c r="Q23" s="1209"/>
      <c r="R23" s="1209"/>
      <c r="S23" s="1209"/>
      <c r="T23" s="1209"/>
      <c r="U23" s="1209"/>
      <c r="V23" s="1209"/>
      <c r="W23" s="1247">
        <f t="shared" si="0"/>
        <v>0</v>
      </c>
      <c r="X23" s="1248"/>
      <c r="Y23" s="1247">
        <f t="shared" si="1"/>
        <v>0</v>
      </c>
      <c r="Z23" s="1248"/>
    </row>
    <row r="24" spans="2:26" s="105" customFormat="1" ht="15" customHeight="1" x14ac:dyDescent="0.2">
      <c r="B24" s="1215"/>
      <c r="C24" s="434" t="s">
        <v>94</v>
      </c>
      <c r="D24" s="434"/>
      <c r="E24" s="434"/>
      <c r="F24" s="434"/>
      <c r="G24" s="434"/>
      <c r="H24" s="1238"/>
      <c r="I24" s="1238"/>
      <c r="J24" s="1238"/>
      <c r="K24" s="1209"/>
      <c r="L24" s="1209"/>
      <c r="M24" s="1209"/>
      <c r="N24" s="1209"/>
      <c r="O24" s="1209"/>
      <c r="P24" s="1209"/>
      <c r="Q24" s="1209"/>
      <c r="R24" s="1209"/>
      <c r="S24" s="1209"/>
      <c r="T24" s="1209"/>
      <c r="U24" s="1209"/>
      <c r="V24" s="1209"/>
      <c r="W24" s="1247">
        <f t="shared" si="0"/>
        <v>0</v>
      </c>
      <c r="X24" s="1248"/>
      <c r="Y24" s="1247">
        <f t="shared" si="1"/>
        <v>0</v>
      </c>
      <c r="Z24" s="1248"/>
    </row>
    <row r="25" spans="2:26" s="105" customFormat="1" ht="15" customHeight="1" x14ac:dyDescent="0.2">
      <c r="B25" s="1215"/>
      <c r="C25" s="434" t="s">
        <v>477</v>
      </c>
      <c r="D25" s="434"/>
      <c r="E25" s="434"/>
      <c r="F25" s="434"/>
      <c r="G25" s="434"/>
      <c r="H25" s="1238"/>
      <c r="I25" s="1238"/>
      <c r="J25" s="1238"/>
      <c r="K25" s="1209"/>
      <c r="L25" s="1209"/>
      <c r="M25" s="1209"/>
      <c r="N25" s="1209"/>
      <c r="O25" s="1209"/>
      <c r="P25" s="1209"/>
      <c r="Q25" s="1209"/>
      <c r="R25" s="1209"/>
      <c r="S25" s="1209"/>
      <c r="T25" s="1209"/>
      <c r="U25" s="1209"/>
      <c r="V25" s="1209"/>
      <c r="W25" s="1247">
        <f t="shared" si="0"/>
        <v>0</v>
      </c>
      <c r="X25" s="1248"/>
      <c r="Y25" s="1247">
        <f t="shared" si="1"/>
        <v>0</v>
      </c>
      <c r="Z25" s="1248"/>
    </row>
    <row r="26" spans="2:26" s="105" customFormat="1" ht="15" customHeight="1" thickBot="1" x14ac:dyDescent="0.25">
      <c r="B26" s="1215"/>
      <c r="C26" s="1235" t="s">
        <v>466</v>
      </c>
      <c r="D26" s="1235"/>
      <c r="E26" s="1235"/>
      <c r="F26" s="1235"/>
      <c r="G26" s="1235"/>
      <c r="H26" s="1236"/>
      <c r="I26" s="1236"/>
      <c r="J26" s="1236"/>
      <c r="K26" s="1232">
        <f>SUM(K18:L25)</f>
        <v>0</v>
      </c>
      <c r="L26" s="1232"/>
      <c r="M26" s="1232">
        <f>SUM(M18:N25)</f>
        <v>0</v>
      </c>
      <c r="N26" s="1232"/>
      <c r="O26" s="1232">
        <f>SUM(O18:P25)</f>
        <v>0</v>
      </c>
      <c r="P26" s="1232"/>
      <c r="Q26" s="1232">
        <f>SUM(Q18:R25)</f>
        <v>0</v>
      </c>
      <c r="R26" s="1232"/>
      <c r="S26" s="1232">
        <f>SUM(S18:T25)</f>
        <v>0</v>
      </c>
      <c r="T26" s="1232"/>
      <c r="U26" s="1232">
        <f>SUM(U18:V25)</f>
        <v>0</v>
      </c>
      <c r="V26" s="1232"/>
      <c r="W26" s="1251">
        <f>+IFERROR(AVERAGE(K26,O26,S26*12/9),"")</f>
        <v>0</v>
      </c>
      <c r="X26" s="1252"/>
      <c r="Y26" s="1251">
        <f t="shared" si="1"/>
        <v>0</v>
      </c>
      <c r="Z26" s="1252"/>
    </row>
    <row r="27" spans="2:26" s="105" customFormat="1" ht="15" customHeight="1" thickTop="1" x14ac:dyDescent="0.2">
      <c r="B27" s="1215"/>
      <c r="C27" s="439" t="s">
        <v>53</v>
      </c>
      <c r="D27" s="439"/>
      <c r="E27" s="439"/>
      <c r="F27" s="439"/>
      <c r="G27" s="439"/>
      <c r="H27" s="1239"/>
      <c r="I27" s="1239"/>
      <c r="J27" s="1239"/>
      <c r="K27" s="1242">
        <f>SUM(K17:L25)</f>
        <v>0</v>
      </c>
      <c r="L27" s="1242"/>
      <c r="M27" s="1242">
        <f>SUM(M17:N25)</f>
        <v>0</v>
      </c>
      <c r="N27" s="1242"/>
      <c r="O27" s="1242">
        <f>SUM(O17:P25)</f>
        <v>0</v>
      </c>
      <c r="P27" s="1242"/>
      <c r="Q27" s="1242">
        <f>SUM(Q17:R25)</f>
        <v>0</v>
      </c>
      <c r="R27" s="1242"/>
      <c r="S27" s="1242">
        <f>SUM(S17:T25)</f>
        <v>0</v>
      </c>
      <c r="T27" s="1242"/>
      <c r="U27" s="1242">
        <f>SUM(U17:V25)</f>
        <v>0</v>
      </c>
      <c r="V27" s="1242"/>
      <c r="W27" s="1249">
        <f>+IFERROR(AVERAGE(K27,O27,S27*12/9),"")</f>
        <v>0</v>
      </c>
      <c r="X27" s="1250"/>
      <c r="Y27" s="1249">
        <f>+IFERROR(AVERAGE(M27,Q27,U27*12/9),"")</f>
        <v>0</v>
      </c>
      <c r="Z27" s="1250"/>
    </row>
    <row r="28" spans="2:26" s="105" customFormat="1" ht="15" customHeight="1" x14ac:dyDescent="0.2">
      <c r="B28" s="1215"/>
      <c r="C28" s="434"/>
      <c r="D28" s="434"/>
      <c r="E28" s="434"/>
      <c r="F28" s="434"/>
      <c r="G28" s="434"/>
      <c r="H28" s="434"/>
      <c r="I28" s="434"/>
      <c r="J28" s="434"/>
      <c r="K28" s="1023" t="s">
        <v>532</v>
      </c>
      <c r="L28" s="1225"/>
      <c r="M28" s="1225"/>
      <c r="N28" s="1225"/>
      <c r="O28" s="1023" t="s">
        <v>546</v>
      </c>
      <c r="P28" s="1225"/>
      <c r="Q28" s="1225"/>
      <c r="R28" s="1225"/>
      <c r="S28" s="1023" t="s">
        <v>627</v>
      </c>
      <c r="T28" s="1225"/>
      <c r="U28" s="1225"/>
      <c r="V28" s="1225"/>
      <c r="W28" s="1244" t="s">
        <v>395</v>
      </c>
      <c r="X28" s="1225"/>
      <c r="Y28" s="1225"/>
      <c r="Z28" s="1225"/>
    </row>
    <row r="29" spans="2:26" s="105" customFormat="1" ht="15" customHeight="1" thickBot="1" x14ac:dyDescent="0.25">
      <c r="B29" s="1215"/>
      <c r="C29" s="1235" t="s">
        <v>401</v>
      </c>
      <c r="D29" s="1235"/>
      <c r="E29" s="1235"/>
      <c r="F29" s="1235"/>
      <c r="G29" s="1235"/>
      <c r="H29" s="1235"/>
      <c r="I29" s="1235"/>
      <c r="J29" s="1235"/>
      <c r="K29" s="1241" t="str">
        <f>+IFERROR(K31/K30,"")</f>
        <v/>
      </c>
      <c r="L29" s="1241"/>
      <c r="M29" s="1241"/>
      <c r="N29" s="1241"/>
      <c r="O29" s="1241" t="str">
        <f>+IFERROR(O31/O30,"")</f>
        <v/>
      </c>
      <c r="P29" s="1241"/>
      <c r="Q29" s="1241"/>
      <c r="R29" s="1241"/>
      <c r="S29" s="1241" t="str">
        <f>+IFERROR(S31/S30,"")</f>
        <v/>
      </c>
      <c r="T29" s="1241"/>
      <c r="U29" s="1241"/>
      <c r="V29" s="1241"/>
      <c r="W29" s="1241" t="str">
        <f>+IFERROR(W31/W30,"")</f>
        <v/>
      </c>
      <c r="X29" s="1241"/>
      <c r="Y29" s="1241"/>
      <c r="Z29" s="1241"/>
    </row>
    <row r="30" spans="2:26" s="105" customFormat="1" ht="15" customHeight="1" thickTop="1" x14ac:dyDescent="0.2">
      <c r="B30" s="1215"/>
      <c r="C30" s="1240" t="s">
        <v>402</v>
      </c>
      <c r="D30" s="1240"/>
      <c r="E30" s="1240"/>
      <c r="F30" s="1240"/>
      <c r="G30" s="1240"/>
      <c r="H30" s="1240"/>
      <c r="I30" s="1240"/>
      <c r="J30" s="1240"/>
      <c r="K30" s="1231"/>
      <c r="L30" s="1231"/>
      <c r="M30" s="1231"/>
      <c r="N30" s="1231"/>
      <c r="O30" s="1231"/>
      <c r="P30" s="1231"/>
      <c r="Q30" s="1231"/>
      <c r="R30" s="1231"/>
      <c r="S30" s="1231"/>
      <c r="T30" s="1231"/>
      <c r="U30" s="1231"/>
      <c r="V30" s="1231"/>
      <c r="W30" s="1259">
        <f>+IFERROR(AVERAGE(K30,O30,S30*12/9),"")</f>
        <v>0</v>
      </c>
      <c r="X30" s="1259"/>
      <c r="Y30" s="1259"/>
      <c r="Z30" s="1259"/>
    </row>
    <row r="31" spans="2:26" s="105" customFormat="1" ht="15" customHeight="1" x14ac:dyDescent="0.2">
      <c r="B31" s="1215"/>
      <c r="C31" s="1265" t="s">
        <v>399</v>
      </c>
      <c r="D31" s="1264"/>
      <c r="E31" s="1264"/>
      <c r="F31" s="1264"/>
      <c r="G31" s="1264"/>
      <c r="H31" s="1264"/>
      <c r="I31" s="1264"/>
      <c r="J31" s="1264"/>
      <c r="K31" s="1263">
        <f>SUM(K32:N34)</f>
        <v>0</v>
      </c>
      <c r="L31" s="1263"/>
      <c r="M31" s="1263"/>
      <c r="N31" s="1263"/>
      <c r="O31" s="1263">
        <f>SUM(O32:R34)</f>
        <v>0</v>
      </c>
      <c r="P31" s="1263"/>
      <c r="Q31" s="1263"/>
      <c r="R31" s="1263"/>
      <c r="S31" s="1263">
        <f>SUM(S32:V34)</f>
        <v>0</v>
      </c>
      <c r="T31" s="1263"/>
      <c r="U31" s="1263"/>
      <c r="V31" s="1263"/>
      <c r="W31" s="1260">
        <f>+IFERROR(AVERAGE(K31,O31,S31*12/9),"")</f>
        <v>0</v>
      </c>
      <c r="X31" s="1261"/>
      <c r="Y31" s="1261"/>
      <c r="Z31" s="1262"/>
    </row>
    <row r="32" spans="2:26" s="105" customFormat="1" ht="14.25" customHeight="1" x14ac:dyDescent="0.2">
      <c r="B32" s="1215"/>
      <c r="C32" s="1265" t="s">
        <v>403</v>
      </c>
      <c r="D32" s="1264"/>
      <c r="E32" s="1264"/>
      <c r="F32" s="1264"/>
      <c r="G32" s="1264"/>
      <c r="H32" s="1264"/>
      <c r="I32" s="1264"/>
      <c r="J32" s="1264"/>
      <c r="K32" s="1243"/>
      <c r="L32" s="1243"/>
      <c r="M32" s="1243"/>
      <c r="N32" s="1243"/>
      <c r="O32" s="1243"/>
      <c r="P32" s="1243"/>
      <c r="Q32" s="1243"/>
      <c r="R32" s="1243"/>
      <c r="S32" s="1243"/>
      <c r="T32" s="1243"/>
      <c r="U32" s="1243"/>
      <c r="V32" s="1243"/>
      <c r="W32" s="1260">
        <f>+IFERROR(AVERAGE(K32,O32,S32*12/9),"")</f>
        <v>0</v>
      </c>
      <c r="X32" s="1261"/>
      <c r="Y32" s="1261"/>
      <c r="Z32" s="1262"/>
    </row>
    <row r="33" spans="2:34" s="105" customFormat="1" ht="15" customHeight="1" x14ac:dyDescent="0.2">
      <c r="B33" s="1215"/>
      <c r="C33" s="1264" t="s">
        <v>404</v>
      </c>
      <c r="D33" s="1264"/>
      <c r="E33" s="1264"/>
      <c r="F33" s="1264"/>
      <c r="G33" s="1264"/>
      <c r="H33" s="1264"/>
      <c r="I33" s="1264"/>
      <c r="J33" s="1264"/>
      <c r="K33" s="1243"/>
      <c r="L33" s="1243"/>
      <c r="M33" s="1243"/>
      <c r="N33" s="1243"/>
      <c r="O33" s="1243"/>
      <c r="P33" s="1243"/>
      <c r="Q33" s="1243"/>
      <c r="R33" s="1243"/>
      <c r="S33" s="1243"/>
      <c r="T33" s="1243"/>
      <c r="U33" s="1243"/>
      <c r="V33" s="1243"/>
      <c r="W33" s="1260">
        <f>+IFERROR(AVERAGE(K33,O33,S33*12/9),"")</f>
        <v>0</v>
      </c>
      <c r="X33" s="1261"/>
      <c r="Y33" s="1261"/>
      <c r="Z33" s="1262"/>
    </row>
    <row r="34" spans="2:34" s="105" customFormat="1" ht="15" customHeight="1" x14ac:dyDescent="0.2">
      <c r="B34" s="1215"/>
      <c r="C34" s="1265" t="s">
        <v>405</v>
      </c>
      <c r="D34" s="1264"/>
      <c r="E34" s="1264"/>
      <c r="F34" s="1264"/>
      <c r="G34" s="1264"/>
      <c r="H34" s="1264"/>
      <c r="I34" s="1264"/>
      <c r="J34" s="1264"/>
      <c r="K34" s="1243"/>
      <c r="L34" s="1243"/>
      <c r="M34" s="1243"/>
      <c r="N34" s="1243"/>
      <c r="O34" s="1243"/>
      <c r="P34" s="1243"/>
      <c r="Q34" s="1243"/>
      <c r="R34" s="1243"/>
      <c r="S34" s="1243"/>
      <c r="T34" s="1243"/>
      <c r="U34" s="1243"/>
      <c r="V34" s="1243"/>
      <c r="W34" s="1260">
        <f>+IFERROR(AVERAGE(K34,O34,S34*12/9),"")</f>
        <v>0</v>
      </c>
      <c r="X34" s="1261"/>
      <c r="Y34" s="1261"/>
      <c r="Z34" s="1262"/>
    </row>
    <row r="35" spans="2:34" s="91" customFormat="1" ht="13.5" customHeight="1" x14ac:dyDescent="0.2">
      <c r="B35" s="92" t="s">
        <v>424</v>
      </c>
      <c r="C35" s="92"/>
      <c r="Q35" s="93"/>
    </row>
    <row r="36" spans="2:34" s="91" customFormat="1" ht="13.5" customHeight="1" x14ac:dyDescent="0.2">
      <c r="B36" s="1253" t="s">
        <v>471</v>
      </c>
      <c r="C36" s="1253"/>
      <c r="D36" s="1253"/>
      <c r="E36" s="1253"/>
      <c r="F36" s="1253"/>
      <c r="G36" s="1253"/>
      <c r="H36" s="1253"/>
      <c r="I36" s="1253"/>
      <c r="J36" s="1253"/>
      <c r="K36" s="1253"/>
      <c r="L36" s="1253"/>
      <c r="M36" s="1253"/>
      <c r="N36" s="1253"/>
      <c r="O36" s="1253"/>
      <c r="P36" s="1253"/>
      <c r="Q36" s="1253"/>
      <c r="R36" s="1253"/>
      <c r="S36" s="1253"/>
      <c r="T36" s="1253"/>
      <c r="U36" s="1253"/>
      <c r="V36" s="1253"/>
      <c r="W36" s="1253"/>
      <c r="X36" s="1253"/>
      <c r="Y36" s="1253"/>
      <c r="Z36" s="1253"/>
      <c r="AA36" s="1253"/>
      <c r="AB36" s="1253"/>
      <c r="AC36" s="1253"/>
      <c r="AD36" s="1253"/>
      <c r="AE36" s="1253"/>
      <c r="AF36" s="1253"/>
      <c r="AG36" s="1253"/>
      <c r="AH36" s="1253"/>
    </row>
    <row r="37" spans="2:34" s="91" customFormat="1" ht="13.5" customHeight="1" x14ac:dyDescent="0.2">
      <c r="B37" s="1253"/>
      <c r="C37" s="1253"/>
      <c r="D37" s="1253"/>
      <c r="E37" s="1253"/>
      <c r="F37" s="1253"/>
      <c r="G37" s="1253"/>
      <c r="H37" s="1253"/>
      <c r="I37" s="1253"/>
      <c r="J37" s="1253"/>
      <c r="K37" s="1253"/>
      <c r="L37" s="1253"/>
      <c r="M37" s="1253"/>
      <c r="N37" s="1253"/>
      <c r="O37" s="1253"/>
      <c r="P37" s="1253"/>
      <c r="Q37" s="1253"/>
      <c r="R37" s="1253"/>
      <c r="S37" s="1253"/>
      <c r="T37" s="1253"/>
      <c r="U37" s="1253"/>
      <c r="V37" s="1253"/>
      <c r="W37" s="1253"/>
      <c r="X37" s="1253"/>
      <c r="Y37" s="1253"/>
      <c r="Z37" s="1253"/>
      <c r="AA37" s="1253"/>
      <c r="AB37" s="1253"/>
      <c r="AC37" s="1253"/>
      <c r="AD37" s="1253"/>
      <c r="AE37" s="1253"/>
      <c r="AF37" s="1253"/>
      <c r="AG37" s="1253"/>
      <c r="AH37" s="1253"/>
    </row>
    <row r="38" spans="2:34" s="91" customFormat="1" ht="13.5" customHeight="1" x14ac:dyDescent="0.2">
      <c r="B38" s="92" t="s">
        <v>425</v>
      </c>
      <c r="C38" s="92"/>
      <c r="Q38" s="93"/>
    </row>
    <row r="39" spans="2:34" s="91" customFormat="1" ht="13.5" customHeight="1" x14ac:dyDescent="0.2">
      <c r="B39" s="1253" t="s">
        <v>472</v>
      </c>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row>
    <row r="40" spans="2:34" s="91" customFormat="1" ht="13.5" customHeight="1" x14ac:dyDescent="0.2">
      <c r="B40" s="1253"/>
      <c r="C40" s="1253"/>
      <c r="D40" s="1253"/>
      <c r="E40" s="1253"/>
      <c r="F40" s="1253"/>
      <c r="G40" s="1253"/>
      <c r="H40" s="1253"/>
      <c r="I40" s="1253"/>
      <c r="J40" s="1253"/>
      <c r="K40" s="1253"/>
      <c r="L40" s="1253"/>
      <c r="M40" s="1253"/>
      <c r="N40" s="1253"/>
      <c r="O40" s="1253"/>
      <c r="P40" s="1253"/>
      <c r="Q40" s="1253"/>
      <c r="R40" s="1253"/>
      <c r="S40" s="1253"/>
      <c r="T40" s="1253"/>
      <c r="U40" s="1253"/>
      <c r="V40" s="1253"/>
      <c r="W40" s="1253"/>
      <c r="X40" s="1253"/>
      <c r="Y40" s="1253"/>
      <c r="Z40" s="1253"/>
      <c r="AA40" s="1253"/>
      <c r="AB40" s="1253"/>
      <c r="AC40" s="1253"/>
      <c r="AD40" s="1253"/>
      <c r="AE40" s="1253"/>
      <c r="AF40" s="1253"/>
      <c r="AG40" s="1253"/>
      <c r="AH40" s="1253"/>
    </row>
    <row r="41" spans="2:34" s="91" customFormat="1" ht="13.5" customHeight="1" x14ac:dyDescent="0.2">
      <c r="B41" s="92" t="s">
        <v>188</v>
      </c>
      <c r="C41" s="92"/>
      <c r="Q41" s="93"/>
    </row>
    <row r="42" spans="2:34" s="91" customFormat="1" ht="13.5" customHeight="1" x14ac:dyDescent="0.2">
      <c r="B42" s="92" t="s">
        <v>189</v>
      </c>
      <c r="C42" s="92"/>
      <c r="Q42" s="93"/>
    </row>
    <row r="43" spans="2:34" s="91" customFormat="1" ht="12.75" customHeight="1" x14ac:dyDescent="0.2">
      <c r="B43" s="92"/>
      <c r="C43" s="92"/>
      <c r="Q43" s="93"/>
    </row>
    <row r="44" spans="2:34" ht="32.25" customHeight="1" x14ac:dyDescent="0.2">
      <c r="B44" s="1229" t="s">
        <v>406</v>
      </c>
      <c r="C44" s="1229"/>
      <c r="D44" s="1229"/>
      <c r="E44" s="1229"/>
      <c r="F44" s="1229"/>
      <c r="G44" s="1229"/>
      <c r="H44" s="1229"/>
      <c r="I44" s="1229"/>
      <c r="J44" s="1229"/>
      <c r="K44" s="1229"/>
      <c r="L44" s="1229"/>
      <c r="M44" s="1229"/>
      <c r="N44" s="1229"/>
      <c r="O44" s="1229"/>
      <c r="P44" s="1229"/>
      <c r="Q44" s="1229"/>
      <c r="R44" s="1229"/>
      <c r="S44" s="1229"/>
      <c r="T44" s="1229"/>
      <c r="U44" s="1229"/>
      <c r="V44" s="1229"/>
      <c r="W44" s="1229"/>
      <c r="X44" s="1229"/>
      <c r="Y44" s="1229"/>
      <c r="Z44" s="1229"/>
      <c r="AA44" s="1229"/>
      <c r="AB44" s="1229"/>
      <c r="AC44" s="1229"/>
    </row>
    <row r="45" spans="2:34" ht="14.25" customHeight="1" x14ac:dyDescent="0.2">
      <c r="B45" s="688"/>
      <c r="C45" s="632" t="s">
        <v>80</v>
      </c>
      <c r="D45" s="633"/>
      <c r="E45" s="633"/>
      <c r="F45" s="634"/>
      <c r="G45" s="167" t="s">
        <v>441</v>
      </c>
      <c r="H45" s="257" t="s">
        <v>103</v>
      </c>
      <c r="I45" s="257"/>
      <c r="J45" s="257"/>
      <c r="K45" s="257"/>
      <c r="L45" s="257"/>
      <c r="M45" s="257"/>
      <c r="N45" s="257"/>
      <c r="O45" s="258"/>
      <c r="P45" s="239" t="s">
        <v>98</v>
      </c>
      <c r="Q45" s="240"/>
      <c r="R45" s="240"/>
      <c r="S45" s="240"/>
      <c r="T45" s="240"/>
      <c r="U45" s="240"/>
      <c r="V45" s="240"/>
      <c r="W45" s="240"/>
      <c r="X45" s="240"/>
      <c r="Y45" s="240"/>
      <c r="Z45" s="240"/>
      <c r="AA45" s="240"/>
      <c r="AB45" s="241"/>
    </row>
    <row r="46" spans="2:34" ht="14.25" customHeight="1" x14ac:dyDescent="0.2">
      <c r="B46" s="688"/>
      <c r="C46" s="705"/>
      <c r="D46" s="1269"/>
      <c r="E46" s="1269"/>
      <c r="F46" s="706"/>
      <c r="G46" s="167" t="s">
        <v>442</v>
      </c>
      <c r="H46" s="257" t="s">
        <v>100</v>
      </c>
      <c r="I46" s="257"/>
      <c r="J46" s="257"/>
      <c r="K46" s="257"/>
      <c r="L46" s="257"/>
      <c r="M46" s="257"/>
      <c r="N46" s="257"/>
      <c r="O46" s="258"/>
      <c r="P46" s="402"/>
      <c r="Q46" s="1171"/>
      <c r="R46" s="1171"/>
      <c r="S46" s="1171"/>
      <c r="T46" s="1171"/>
      <c r="U46" s="1171"/>
      <c r="V46" s="1171"/>
      <c r="W46" s="1171"/>
      <c r="X46" s="1171"/>
      <c r="Y46" s="1171"/>
      <c r="Z46" s="1171"/>
      <c r="AA46" s="1171"/>
      <c r="AB46" s="404"/>
    </row>
    <row r="47" spans="2:34" ht="14.25" customHeight="1" x14ac:dyDescent="0.2">
      <c r="B47" s="688"/>
      <c r="C47" s="635"/>
      <c r="D47" s="636"/>
      <c r="E47" s="636"/>
      <c r="F47" s="637"/>
      <c r="G47" s="167" t="s">
        <v>443</v>
      </c>
      <c r="H47" s="257" t="s">
        <v>99</v>
      </c>
      <c r="I47" s="257"/>
      <c r="J47" s="257"/>
      <c r="K47" s="257"/>
      <c r="L47" s="257"/>
      <c r="M47" s="257"/>
      <c r="N47" s="257"/>
      <c r="O47" s="258"/>
      <c r="P47" s="405"/>
      <c r="Q47" s="1172"/>
      <c r="R47" s="1172"/>
      <c r="S47" s="1172"/>
      <c r="T47" s="1172"/>
      <c r="U47" s="1172"/>
      <c r="V47" s="1172"/>
      <c r="W47" s="1172"/>
      <c r="X47" s="1172"/>
      <c r="Y47" s="1172"/>
      <c r="Z47" s="1172"/>
      <c r="AA47" s="1172"/>
      <c r="AB47" s="1173"/>
    </row>
    <row r="48" spans="2:34" ht="14.25" customHeight="1" x14ac:dyDescent="0.2">
      <c r="B48" s="1177">
        <v>1</v>
      </c>
      <c r="C48" s="1183"/>
      <c r="D48" s="1184"/>
      <c r="E48" s="1184"/>
      <c r="F48" s="1185"/>
      <c r="G48" s="168" t="s">
        <v>444</v>
      </c>
      <c r="H48" s="1181"/>
      <c r="I48" s="1181"/>
      <c r="J48" s="1181"/>
      <c r="K48" s="1181"/>
      <c r="L48" s="1181"/>
      <c r="M48" s="1181"/>
      <c r="N48" s="1181"/>
      <c r="O48" s="1182"/>
      <c r="P48" s="1168"/>
      <c r="Q48" s="1169"/>
      <c r="R48" s="1169"/>
      <c r="S48" s="1169"/>
      <c r="T48" s="1169"/>
      <c r="U48" s="1169"/>
      <c r="V48" s="1169"/>
      <c r="W48" s="1169"/>
      <c r="X48" s="1169"/>
      <c r="Y48" s="1169"/>
      <c r="Z48" s="1169"/>
      <c r="AA48" s="1169"/>
      <c r="AB48" s="1170"/>
    </row>
    <row r="49" spans="2:34" ht="14.25" customHeight="1" x14ac:dyDescent="0.2">
      <c r="B49" s="1178"/>
      <c r="C49" s="1186"/>
      <c r="D49" s="1187"/>
      <c r="E49" s="1187"/>
      <c r="F49" s="1188"/>
      <c r="G49" s="1266" t="s">
        <v>445</v>
      </c>
      <c r="H49" s="1195">
        <v>0</v>
      </c>
      <c r="I49" s="1195"/>
      <c r="J49" s="1195"/>
      <c r="K49" s="1195"/>
      <c r="L49" s="1195"/>
      <c r="M49" s="1195"/>
      <c r="N49" s="1195"/>
      <c r="O49" s="1196"/>
      <c r="P49" s="1159" t="s">
        <v>105</v>
      </c>
      <c r="Q49" s="1160"/>
      <c r="R49" s="1160"/>
      <c r="S49" s="1160"/>
      <c r="T49" s="1160"/>
      <c r="U49" s="1160"/>
      <c r="V49" s="1160"/>
      <c r="W49" s="1160"/>
      <c r="X49" s="1160"/>
      <c r="Y49" s="1160"/>
      <c r="Z49" s="1160"/>
      <c r="AA49" s="1160"/>
      <c r="AB49" s="1161"/>
    </row>
    <row r="50" spans="2:34" ht="14.25" customHeight="1" x14ac:dyDescent="0.2">
      <c r="B50" s="1178"/>
      <c r="C50" s="1186"/>
      <c r="D50" s="1187"/>
      <c r="E50" s="1187"/>
      <c r="F50" s="1188"/>
      <c r="G50" s="1267"/>
      <c r="H50" s="1254"/>
      <c r="I50" s="1180" t="s">
        <v>104</v>
      </c>
      <c r="J50" s="1181"/>
      <c r="K50" s="1182"/>
      <c r="L50" s="1174">
        <v>0</v>
      </c>
      <c r="M50" s="1175"/>
      <c r="N50" s="1175"/>
      <c r="O50" s="1176"/>
      <c r="P50" s="1162"/>
      <c r="Q50" s="1163"/>
      <c r="R50" s="1163"/>
      <c r="S50" s="1163"/>
      <c r="T50" s="1163"/>
      <c r="U50" s="1163"/>
      <c r="V50" s="1163"/>
      <c r="W50" s="1163"/>
      <c r="X50" s="1163"/>
      <c r="Y50" s="1163"/>
      <c r="Z50" s="1163"/>
      <c r="AA50" s="1163"/>
      <c r="AB50" s="1164"/>
    </row>
    <row r="51" spans="2:34" ht="14.25" customHeight="1" x14ac:dyDescent="0.2">
      <c r="B51" s="1178"/>
      <c r="C51" s="1186"/>
      <c r="D51" s="1187"/>
      <c r="E51" s="1187"/>
      <c r="F51" s="1188"/>
      <c r="G51" s="1268"/>
      <c r="H51" s="1255"/>
      <c r="I51" s="1180" t="s">
        <v>28</v>
      </c>
      <c r="J51" s="1181"/>
      <c r="K51" s="1182"/>
      <c r="L51" s="1174">
        <v>0</v>
      </c>
      <c r="M51" s="1175"/>
      <c r="N51" s="1175"/>
      <c r="O51" s="1176"/>
      <c r="P51" s="1165"/>
      <c r="Q51" s="1166"/>
      <c r="R51" s="1166"/>
      <c r="S51" s="1166"/>
      <c r="T51" s="1166"/>
      <c r="U51" s="1166"/>
      <c r="V51" s="1166"/>
      <c r="W51" s="1166"/>
      <c r="X51" s="1166"/>
      <c r="Y51" s="1166"/>
      <c r="Z51" s="1166"/>
      <c r="AA51" s="1166"/>
      <c r="AB51" s="1167"/>
    </row>
    <row r="52" spans="2:34" ht="14.25" customHeight="1" x14ac:dyDescent="0.2">
      <c r="B52" s="1178"/>
      <c r="C52" s="1186"/>
      <c r="D52" s="1187"/>
      <c r="E52" s="1187"/>
      <c r="F52" s="1188"/>
      <c r="G52" s="1256" t="s">
        <v>446</v>
      </c>
      <c r="H52" s="1200" t="s">
        <v>532</v>
      </c>
      <c r="I52" s="1201"/>
      <c r="J52" s="1202"/>
      <c r="K52" s="1194">
        <v>0</v>
      </c>
      <c r="L52" s="1195"/>
      <c r="M52" s="1195"/>
      <c r="N52" s="1195"/>
      <c r="O52" s="1196"/>
      <c r="P52" s="1159" t="s">
        <v>417</v>
      </c>
      <c r="Q52" s="1160"/>
      <c r="R52" s="1160"/>
      <c r="S52" s="1160"/>
      <c r="T52" s="1160"/>
      <c r="U52" s="1160"/>
      <c r="V52" s="1160"/>
      <c r="W52" s="1160"/>
      <c r="X52" s="1160"/>
      <c r="Y52" s="1160"/>
      <c r="Z52" s="1160"/>
      <c r="AA52" s="1160"/>
      <c r="AB52" s="1161"/>
    </row>
    <row r="53" spans="2:34" ht="14.25" customHeight="1" x14ac:dyDescent="0.2">
      <c r="B53" s="1178"/>
      <c r="C53" s="1186"/>
      <c r="D53" s="1187"/>
      <c r="E53" s="1187"/>
      <c r="F53" s="1188"/>
      <c r="G53" s="1257"/>
      <c r="H53" s="1203"/>
      <c r="I53" s="1204"/>
      <c r="J53" s="1205"/>
      <c r="K53" s="1197"/>
      <c r="L53" s="1198"/>
      <c r="M53" s="1198"/>
      <c r="N53" s="1198"/>
      <c r="O53" s="1199"/>
      <c r="P53" s="1162"/>
      <c r="Q53" s="1163"/>
      <c r="R53" s="1163"/>
      <c r="S53" s="1163"/>
      <c r="T53" s="1163"/>
      <c r="U53" s="1163"/>
      <c r="V53" s="1163"/>
      <c r="W53" s="1163"/>
      <c r="X53" s="1163"/>
      <c r="Y53" s="1163"/>
      <c r="Z53" s="1163"/>
      <c r="AA53" s="1163"/>
      <c r="AB53" s="1164"/>
    </row>
    <row r="54" spans="2:34" ht="14.25" customHeight="1" x14ac:dyDescent="0.2">
      <c r="B54" s="1178"/>
      <c r="C54" s="1186"/>
      <c r="D54" s="1187"/>
      <c r="E54" s="1187"/>
      <c r="F54" s="1188"/>
      <c r="G54" s="1257"/>
      <c r="H54" s="1200" t="s">
        <v>537</v>
      </c>
      <c r="I54" s="1201"/>
      <c r="J54" s="1202"/>
      <c r="K54" s="1194">
        <v>0</v>
      </c>
      <c r="L54" s="1195"/>
      <c r="M54" s="1195"/>
      <c r="N54" s="1195"/>
      <c r="O54" s="1196"/>
      <c r="P54" s="1162"/>
      <c r="Q54" s="1163"/>
      <c r="R54" s="1163"/>
      <c r="S54" s="1163"/>
      <c r="T54" s="1163"/>
      <c r="U54" s="1163"/>
      <c r="V54" s="1163"/>
      <c r="W54" s="1163"/>
      <c r="X54" s="1163"/>
      <c r="Y54" s="1163"/>
      <c r="Z54" s="1163"/>
      <c r="AA54" s="1163"/>
      <c r="AB54" s="1164"/>
    </row>
    <row r="55" spans="2:34" ht="14.25" customHeight="1" x14ac:dyDescent="0.2">
      <c r="B55" s="1178"/>
      <c r="C55" s="1186"/>
      <c r="D55" s="1187"/>
      <c r="E55" s="1187"/>
      <c r="F55" s="1188"/>
      <c r="G55" s="1257"/>
      <c r="H55" s="1203"/>
      <c r="I55" s="1204"/>
      <c r="J55" s="1205"/>
      <c r="K55" s="1197"/>
      <c r="L55" s="1198"/>
      <c r="M55" s="1198"/>
      <c r="N55" s="1198"/>
      <c r="O55" s="1199"/>
      <c r="P55" s="1162"/>
      <c r="Q55" s="1163"/>
      <c r="R55" s="1163"/>
      <c r="S55" s="1163"/>
      <c r="T55" s="1163"/>
      <c r="U55" s="1163"/>
      <c r="V55" s="1163"/>
      <c r="W55" s="1163"/>
      <c r="X55" s="1163"/>
      <c r="Y55" s="1163"/>
      <c r="Z55" s="1163"/>
      <c r="AA55" s="1163"/>
      <c r="AB55" s="1164"/>
    </row>
    <row r="56" spans="2:34" ht="14.25" customHeight="1" x14ac:dyDescent="0.2">
      <c r="B56" s="1179"/>
      <c r="C56" s="1189"/>
      <c r="D56" s="1190"/>
      <c r="E56" s="1190"/>
      <c r="F56" s="1191"/>
      <c r="G56" s="1258"/>
      <c r="H56" s="1192" t="s">
        <v>618</v>
      </c>
      <c r="I56" s="1192"/>
      <c r="J56" s="1193"/>
      <c r="K56" s="1174">
        <v>0</v>
      </c>
      <c r="L56" s="1175"/>
      <c r="M56" s="1175"/>
      <c r="N56" s="1175"/>
      <c r="O56" s="1176"/>
      <c r="P56" s="1165"/>
      <c r="Q56" s="1166"/>
      <c r="R56" s="1166"/>
      <c r="S56" s="1166"/>
      <c r="T56" s="1166"/>
      <c r="U56" s="1166"/>
      <c r="V56" s="1166"/>
      <c r="W56" s="1166"/>
      <c r="X56" s="1166"/>
      <c r="Y56" s="1166"/>
      <c r="Z56" s="1166"/>
      <c r="AA56" s="1166"/>
      <c r="AB56" s="1167"/>
    </row>
    <row r="57" spans="2:34" ht="14.25" customHeight="1" x14ac:dyDescent="0.2">
      <c r="B57" s="2" t="s">
        <v>478</v>
      </c>
    </row>
    <row r="58" spans="2:34" ht="14.25" customHeight="1" x14ac:dyDescent="0.2">
      <c r="B58" s="2"/>
    </row>
    <row r="59" spans="2:34" s="91" customFormat="1" ht="15" customHeight="1" x14ac:dyDescent="0.2">
      <c r="B59" s="91" t="s">
        <v>600</v>
      </c>
    </row>
    <row r="60" spans="2:34" s="105" customFormat="1" ht="20.399999999999999" x14ac:dyDescent="0.2">
      <c r="B60" s="153"/>
      <c r="C60" s="256" t="s">
        <v>197</v>
      </c>
      <c r="D60" s="257"/>
      <c r="E60" s="257"/>
      <c r="F60" s="257"/>
      <c r="G60" s="257"/>
      <c r="H60" s="257"/>
      <c r="I60" s="257"/>
      <c r="J60" s="258"/>
      <c r="K60" s="152" t="s">
        <v>391</v>
      </c>
      <c r="L60" s="256" t="s">
        <v>196</v>
      </c>
      <c r="M60" s="257"/>
      <c r="N60" s="257"/>
      <c r="O60" s="257"/>
      <c r="P60" s="257"/>
      <c r="Q60" s="257"/>
      <c r="R60" s="257"/>
      <c r="S60" s="257"/>
      <c r="T60" s="257"/>
      <c r="U60" s="257"/>
      <c r="V60" s="257"/>
      <c r="W60" s="257"/>
      <c r="X60" s="257"/>
      <c r="Y60" s="257"/>
      <c r="Z60" s="257"/>
      <c r="AA60" s="257"/>
      <c r="AB60" s="257"/>
      <c r="AC60" s="257"/>
      <c r="AD60" s="257"/>
      <c r="AE60" s="257"/>
      <c r="AF60" s="257"/>
      <c r="AG60" s="257"/>
      <c r="AH60" s="258"/>
    </row>
    <row r="61" spans="2:34" s="105" customFormat="1" ht="14.25" customHeight="1" x14ac:dyDescent="0.2">
      <c r="B61" s="1214">
        <v>1</v>
      </c>
      <c r="C61" s="1065"/>
      <c r="D61" s="1066"/>
      <c r="E61" s="1066"/>
      <c r="F61" s="1066"/>
      <c r="G61" s="1066"/>
      <c r="H61" s="1066"/>
      <c r="I61" s="1066"/>
      <c r="J61" s="1067"/>
      <c r="K61" s="1206"/>
      <c r="L61" s="1065"/>
      <c r="M61" s="1066"/>
      <c r="N61" s="1066"/>
      <c r="O61" s="1066"/>
      <c r="P61" s="1066"/>
      <c r="Q61" s="1066"/>
      <c r="R61" s="1066"/>
      <c r="S61" s="1066"/>
      <c r="T61" s="1066"/>
      <c r="U61" s="1066"/>
      <c r="V61" s="1066"/>
      <c r="W61" s="1066"/>
      <c r="X61" s="1066"/>
      <c r="Y61" s="1066"/>
      <c r="Z61" s="1066"/>
      <c r="AA61" s="1066"/>
      <c r="AB61" s="1066"/>
      <c r="AC61" s="1066"/>
      <c r="AD61" s="1066"/>
      <c r="AE61" s="1066"/>
      <c r="AF61" s="1066"/>
      <c r="AG61" s="1066"/>
      <c r="AH61" s="1067"/>
    </row>
    <row r="62" spans="2:34" s="105" customFormat="1" ht="15" customHeight="1" x14ac:dyDescent="0.2">
      <c r="B62" s="1214"/>
      <c r="C62" s="1222"/>
      <c r="D62" s="1223"/>
      <c r="E62" s="1223"/>
      <c r="F62" s="1223"/>
      <c r="G62" s="1223"/>
      <c r="H62" s="1223"/>
      <c r="I62" s="1223"/>
      <c r="J62" s="1224"/>
      <c r="K62" s="1207"/>
      <c r="L62" s="1222"/>
      <c r="M62" s="1223"/>
      <c r="N62" s="1223"/>
      <c r="O62" s="1223"/>
      <c r="P62" s="1223"/>
      <c r="Q62" s="1223"/>
      <c r="R62" s="1223"/>
      <c r="S62" s="1223"/>
      <c r="T62" s="1223"/>
      <c r="U62" s="1223"/>
      <c r="V62" s="1223"/>
      <c r="W62" s="1223"/>
      <c r="X62" s="1223"/>
      <c r="Y62" s="1223"/>
      <c r="Z62" s="1223"/>
      <c r="AA62" s="1223"/>
      <c r="AB62" s="1223"/>
      <c r="AC62" s="1223"/>
      <c r="AD62" s="1223"/>
      <c r="AE62" s="1223"/>
      <c r="AF62" s="1223"/>
      <c r="AG62" s="1223"/>
      <c r="AH62" s="1224"/>
    </row>
    <row r="63" spans="2:34" s="105" customFormat="1" ht="15" customHeight="1" x14ac:dyDescent="0.2">
      <c r="B63" s="1214"/>
      <c r="C63" s="1222"/>
      <c r="D63" s="1223"/>
      <c r="E63" s="1223"/>
      <c r="F63" s="1223"/>
      <c r="G63" s="1223"/>
      <c r="H63" s="1223"/>
      <c r="I63" s="1223"/>
      <c r="J63" s="1224"/>
      <c r="K63" s="1207"/>
      <c r="L63" s="1222"/>
      <c r="M63" s="1223"/>
      <c r="N63" s="1223"/>
      <c r="O63" s="1223"/>
      <c r="P63" s="1223"/>
      <c r="Q63" s="1223"/>
      <c r="R63" s="1223"/>
      <c r="S63" s="1223"/>
      <c r="T63" s="1223"/>
      <c r="U63" s="1223"/>
      <c r="V63" s="1223"/>
      <c r="W63" s="1223"/>
      <c r="X63" s="1223"/>
      <c r="Y63" s="1223"/>
      <c r="Z63" s="1223"/>
      <c r="AA63" s="1223"/>
      <c r="AB63" s="1223"/>
      <c r="AC63" s="1223"/>
      <c r="AD63" s="1223"/>
      <c r="AE63" s="1223"/>
      <c r="AF63" s="1223"/>
      <c r="AG63" s="1223"/>
      <c r="AH63" s="1224"/>
    </row>
    <row r="64" spans="2:34" s="105" customFormat="1" ht="15" customHeight="1" x14ac:dyDescent="0.2">
      <c r="B64" s="1214"/>
      <c r="C64" s="1068"/>
      <c r="D64" s="1069"/>
      <c r="E64" s="1069"/>
      <c r="F64" s="1069"/>
      <c r="G64" s="1069"/>
      <c r="H64" s="1069"/>
      <c r="I64" s="1069"/>
      <c r="J64" s="1070"/>
      <c r="K64" s="1208"/>
      <c r="L64" s="1068"/>
      <c r="M64" s="1069"/>
      <c r="N64" s="1069"/>
      <c r="O64" s="1069"/>
      <c r="P64" s="1069"/>
      <c r="Q64" s="1069"/>
      <c r="R64" s="1069"/>
      <c r="S64" s="1069"/>
      <c r="T64" s="1069"/>
      <c r="U64" s="1069"/>
      <c r="V64" s="1069"/>
      <c r="W64" s="1069"/>
      <c r="X64" s="1069"/>
      <c r="Y64" s="1069"/>
      <c r="Z64" s="1069"/>
      <c r="AA64" s="1069"/>
      <c r="AB64" s="1069"/>
      <c r="AC64" s="1069"/>
      <c r="AD64" s="1069"/>
      <c r="AE64" s="1069"/>
      <c r="AF64" s="1069"/>
      <c r="AG64" s="1069"/>
      <c r="AH64" s="1070"/>
    </row>
    <row r="65" spans="2:34" s="105" customFormat="1" ht="15" customHeight="1" x14ac:dyDescent="0.2">
      <c r="B65" s="1215"/>
      <c r="C65" s="1216" t="s">
        <v>199</v>
      </c>
      <c r="D65" s="1217"/>
      <c r="E65" s="1217"/>
      <c r="F65" s="1217"/>
      <c r="G65" s="1217"/>
      <c r="H65" s="1218"/>
      <c r="I65" s="1219" t="s">
        <v>532</v>
      </c>
      <c r="J65" s="1220"/>
      <c r="K65" s="1221"/>
      <c r="L65" s="1279" t="s">
        <v>537</v>
      </c>
      <c r="M65" s="1279"/>
      <c r="N65" s="1279"/>
      <c r="O65" s="1279" t="s">
        <v>618</v>
      </c>
      <c r="P65" s="1279"/>
      <c r="Q65" s="1279"/>
      <c r="R65" s="1282" t="s">
        <v>395</v>
      </c>
      <c r="S65" s="1282"/>
      <c r="T65" s="1282"/>
    </row>
    <row r="66" spans="2:34" s="105" customFormat="1" ht="15" customHeight="1" x14ac:dyDescent="0.2">
      <c r="B66" s="1215"/>
      <c r="C66" s="1150" t="s">
        <v>195</v>
      </c>
      <c r="D66" s="1151"/>
      <c r="E66" s="1151"/>
      <c r="F66" s="1151"/>
      <c r="G66" s="1151"/>
      <c r="H66" s="1152"/>
      <c r="I66" s="1153"/>
      <c r="J66" s="1154"/>
      <c r="K66" s="1155"/>
      <c r="L66" s="1209"/>
      <c r="M66" s="1209"/>
      <c r="N66" s="1209"/>
      <c r="O66" s="1209"/>
      <c r="P66" s="1209"/>
      <c r="Q66" s="1209"/>
      <c r="R66" s="1270" t="str">
        <f>+IFERROR(AVERAGE(I66,L66,O66),"")</f>
        <v/>
      </c>
      <c r="S66" s="1270"/>
      <c r="T66" s="1270"/>
    </row>
    <row r="67" spans="2:34" s="105" customFormat="1" ht="15" customHeight="1" x14ac:dyDescent="0.2">
      <c r="B67" s="1215"/>
      <c r="C67" s="1150" t="s">
        <v>198</v>
      </c>
      <c r="D67" s="1151"/>
      <c r="E67" s="1151"/>
      <c r="F67" s="1151"/>
      <c r="G67" s="1151"/>
      <c r="H67" s="1152"/>
      <c r="I67" s="1273"/>
      <c r="J67" s="1274"/>
      <c r="K67" s="1275"/>
      <c r="L67" s="1272"/>
      <c r="M67" s="1272"/>
      <c r="N67" s="1272"/>
      <c r="O67" s="1272"/>
      <c r="P67" s="1272"/>
      <c r="Q67" s="1272"/>
      <c r="R67" s="1283" t="s">
        <v>400</v>
      </c>
      <c r="S67" s="1283"/>
      <c r="T67" s="1283"/>
    </row>
    <row r="68" spans="2:34" s="105" customFormat="1" ht="15" customHeight="1" x14ac:dyDescent="0.2">
      <c r="B68" s="1215"/>
      <c r="C68" s="1277" t="s">
        <v>407</v>
      </c>
      <c r="D68" s="1278"/>
      <c r="E68" s="1150" t="s">
        <v>408</v>
      </c>
      <c r="F68" s="1151"/>
      <c r="G68" s="1151"/>
      <c r="H68" s="1152"/>
      <c r="I68" s="1153"/>
      <c r="J68" s="1154"/>
      <c r="K68" s="1155"/>
      <c r="L68" s="1209"/>
      <c r="M68" s="1209"/>
      <c r="N68" s="1209"/>
      <c r="O68" s="1209"/>
      <c r="P68" s="1209"/>
      <c r="Q68" s="1209"/>
      <c r="R68" s="1270">
        <f>+IFERROR(AVERAGE(I68,L68,O68*12/9),"")</f>
        <v>0</v>
      </c>
      <c r="S68" s="1270"/>
      <c r="T68" s="1270"/>
    </row>
    <row r="69" spans="2:34" s="105" customFormat="1" ht="15" customHeight="1" x14ac:dyDescent="0.2">
      <c r="B69" s="1215"/>
      <c r="C69" s="1278"/>
      <c r="D69" s="1278"/>
      <c r="E69" s="1150" t="s">
        <v>409</v>
      </c>
      <c r="F69" s="1151"/>
      <c r="G69" s="1151"/>
      <c r="H69" s="1152"/>
      <c r="I69" s="1153"/>
      <c r="J69" s="1154"/>
      <c r="K69" s="1155"/>
      <c r="L69" s="1209"/>
      <c r="M69" s="1209"/>
      <c r="N69" s="1209"/>
      <c r="O69" s="1209"/>
      <c r="P69" s="1209"/>
      <c r="Q69" s="1209"/>
      <c r="R69" s="1270">
        <f>+IFERROR(AVERAGE(I69,L69,O69*12/9),"")</f>
        <v>0</v>
      </c>
      <c r="S69" s="1270"/>
      <c r="T69" s="1270"/>
    </row>
    <row r="70" spans="2:34" s="91" customFormat="1" ht="15" customHeight="1" x14ac:dyDescent="0.2">
      <c r="B70" s="1253" t="s">
        <v>479</v>
      </c>
      <c r="C70" s="1253"/>
      <c r="D70" s="1253"/>
      <c r="E70" s="1253"/>
      <c r="F70" s="1253"/>
      <c r="G70" s="1253"/>
      <c r="H70" s="1253"/>
      <c r="I70" s="1253"/>
      <c r="J70" s="1253"/>
      <c r="K70" s="1253"/>
      <c r="L70" s="1253"/>
      <c r="M70" s="1253"/>
      <c r="N70" s="1253"/>
      <c r="O70" s="1253"/>
      <c r="P70" s="1253"/>
      <c r="Q70" s="1253"/>
      <c r="R70" s="1253"/>
      <c r="S70" s="1253"/>
      <c r="T70" s="1253"/>
      <c r="U70" s="1253"/>
      <c r="V70" s="1253"/>
      <c r="W70" s="1253"/>
      <c r="X70" s="1253"/>
      <c r="Y70" s="1253"/>
      <c r="Z70" s="1253"/>
      <c r="AA70" s="1253"/>
      <c r="AB70" s="1253"/>
      <c r="AC70" s="1253"/>
      <c r="AD70" s="1253"/>
      <c r="AE70" s="1253"/>
      <c r="AF70" s="1253"/>
      <c r="AG70" s="1253"/>
      <c r="AH70" s="1253"/>
    </row>
    <row r="71" spans="2:34" s="91" customFormat="1" ht="15" customHeight="1" x14ac:dyDescent="0.2">
      <c r="B71" s="1253"/>
      <c r="C71" s="1253"/>
      <c r="D71" s="1253"/>
      <c r="E71" s="1253"/>
      <c r="F71" s="1253"/>
      <c r="G71" s="1253"/>
      <c r="H71" s="1253"/>
      <c r="I71" s="1253"/>
      <c r="J71" s="1253"/>
      <c r="K71" s="1253"/>
      <c r="L71" s="1253"/>
      <c r="M71" s="1253"/>
      <c r="N71" s="1253"/>
      <c r="O71" s="1253"/>
      <c r="P71" s="1253"/>
      <c r="Q71" s="1253"/>
      <c r="R71" s="1253"/>
      <c r="S71" s="1253"/>
      <c r="T71" s="1253"/>
      <c r="U71" s="1253"/>
      <c r="V71" s="1253"/>
      <c r="W71" s="1253"/>
      <c r="X71" s="1253"/>
      <c r="Y71" s="1253"/>
      <c r="Z71" s="1253"/>
      <c r="AA71" s="1253"/>
      <c r="AB71" s="1253"/>
      <c r="AC71" s="1253"/>
      <c r="AD71" s="1253"/>
      <c r="AE71" s="1253"/>
      <c r="AF71" s="1253"/>
      <c r="AG71" s="1253"/>
      <c r="AH71" s="1253"/>
    </row>
    <row r="72" spans="2:34" s="91" customFormat="1" ht="15" customHeight="1" x14ac:dyDescent="0.2">
      <c r="B72" s="92" t="s">
        <v>433</v>
      </c>
    </row>
    <row r="73" spans="2:34" s="91" customFormat="1" ht="15" customHeight="1" x14ac:dyDescent="0.2">
      <c r="B73" s="92" t="s">
        <v>481</v>
      </c>
    </row>
    <row r="74" spans="2:34" s="91" customFormat="1" ht="15" customHeight="1" x14ac:dyDescent="0.2">
      <c r="AE74" s="92"/>
    </row>
    <row r="75" spans="2:34" s="91" customFormat="1" ht="15" customHeight="1" x14ac:dyDescent="0.2">
      <c r="B75" s="91" t="s">
        <v>601</v>
      </c>
    </row>
    <row r="76" spans="2:34" s="105" customFormat="1" ht="20.399999999999999" x14ac:dyDescent="0.2">
      <c r="B76" s="153"/>
      <c r="C76" s="256" t="s">
        <v>392</v>
      </c>
      <c r="D76" s="257"/>
      <c r="E76" s="257"/>
      <c r="F76" s="257"/>
      <c r="G76" s="257"/>
      <c r="H76" s="257"/>
      <c r="I76" s="257"/>
      <c r="J76" s="258"/>
      <c r="K76" s="152" t="s">
        <v>391</v>
      </c>
      <c r="L76" s="638" t="s">
        <v>194</v>
      </c>
      <c r="M76" s="639"/>
      <c r="N76" s="639"/>
      <c r="O76" s="639"/>
      <c r="P76" s="639"/>
      <c r="Q76" s="639"/>
      <c r="R76" s="639"/>
      <c r="S76" s="639"/>
      <c r="T76" s="639"/>
      <c r="U76" s="639"/>
      <c r="V76" s="639"/>
      <c r="W76" s="640"/>
      <c r="X76" s="434" t="s">
        <v>193</v>
      </c>
      <c r="Y76" s="434"/>
      <c r="Z76" s="434"/>
      <c r="AA76" s="434"/>
      <c r="AB76" s="434"/>
      <c r="AC76" s="434"/>
      <c r="AD76" s="434"/>
      <c r="AE76" s="434"/>
      <c r="AF76" s="434"/>
      <c r="AG76" s="434"/>
      <c r="AH76" s="434"/>
    </row>
    <row r="77" spans="2:34" s="105" customFormat="1" ht="15" customHeight="1" x14ac:dyDescent="0.2">
      <c r="B77" s="1214">
        <v>1</v>
      </c>
      <c r="C77" s="1065"/>
      <c r="D77" s="1066"/>
      <c r="E77" s="1066"/>
      <c r="F77" s="1066"/>
      <c r="G77" s="1066"/>
      <c r="H77" s="1066"/>
      <c r="I77" s="1066"/>
      <c r="J77" s="1067"/>
      <c r="K77" s="1206"/>
      <c r="L77" s="1183"/>
      <c r="M77" s="1184"/>
      <c r="N77" s="1184"/>
      <c r="O77" s="1184"/>
      <c r="P77" s="1184"/>
      <c r="Q77" s="1184"/>
      <c r="R77" s="1184"/>
      <c r="S77" s="1184"/>
      <c r="T77" s="1184"/>
      <c r="U77" s="1184"/>
      <c r="V77" s="1184"/>
      <c r="W77" s="1185"/>
      <c r="X77" s="1280"/>
      <c r="Y77" s="1280"/>
      <c r="Z77" s="1280"/>
      <c r="AA77" s="1280"/>
      <c r="AB77" s="1280"/>
      <c r="AC77" s="1280"/>
      <c r="AD77" s="1280"/>
      <c r="AE77" s="1280"/>
      <c r="AF77" s="1280"/>
      <c r="AG77" s="1280"/>
      <c r="AH77" s="1280"/>
    </row>
    <row r="78" spans="2:34" s="105" customFormat="1" ht="15" customHeight="1" x14ac:dyDescent="0.2">
      <c r="B78" s="1214"/>
      <c r="C78" s="1222"/>
      <c r="D78" s="1223"/>
      <c r="E78" s="1223"/>
      <c r="F78" s="1223"/>
      <c r="G78" s="1223"/>
      <c r="H78" s="1223"/>
      <c r="I78" s="1223"/>
      <c r="J78" s="1224"/>
      <c r="K78" s="1207"/>
      <c r="L78" s="1186"/>
      <c r="M78" s="1187"/>
      <c r="N78" s="1187"/>
      <c r="O78" s="1187"/>
      <c r="P78" s="1187"/>
      <c r="Q78" s="1187"/>
      <c r="R78" s="1187"/>
      <c r="S78" s="1187"/>
      <c r="T78" s="1187"/>
      <c r="U78" s="1187"/>
      <c r="V78" s="1187"/>
      <c r="W78" s="1188"/>
      <c r="X78" s="1280"/>
      <c r="Y78" s="1280"/>
      <c r="Z78" s="1280"/>
      <c r="AA78" s="1280"/>
      <c r="AB78" s="1280"/>
      <c r="AC78" s="1280"/>
      <c r="AD78" s="1280"/>
      <c r="AE78" s="1280"/>
      <c r="AF78" s="1280"/>
      <c r="AG78" s="1280"/>
      <c r="AH78" s="1280"/>
    </row>
    <row r="79" spans="2:34" s="105" customFormat="1" ht="15" customHeight="1" x14ac:dyDescent="0.2">
      <c r="B79" s="1214"/>
      <c r="C79" s="1222"/>
      <c r="D79" s="1223"/>
      <c r="E79" s="1223"/>
      <c r="F79" s="1223"/>
      <c r="G79" s="1223"/>
      <c r="H79" s="1223"/>
      <c r="I79" s="1223"/>
      <c r="J79" s="1224"/>
      <c r="K79" s="1207"/>
      <c r="L79" s="1186"/>
      <c r="M79" s="1187"/>
      <c r="N79" s="1187"/>
      <c r="O79" s="1187"/>
      <c r="P79" s="1187"/>
      <c r="Q79" s="1187"/>
      <c r="R79" s="1187"/>
      <c r="S79" s="1187"/>
      <c r="T79" s="1187"/>
      <c r="U79" s="1187"/>
      <c r="V79" s="1187"/>
      <c r="W79" s="1188"/>
      <c r="X79" s="1280"/>
      <c r="Y79" s="1280"/>
      <c r="Z79" s="1280"/>
      <c r="AA79" s="1280"/>
      <c r="AB79" s="1280"/>
      <c r="AC79" s="1280"/>
      <c r="AD79" s="1280"/>
      <c r="AE79" s="1280"/>
      <c r="AF79" s="1280"/>
      <c r="AG79" s="1280"/>
      <c r="AH79" s="1280"/>
    </row>
    <row r="80" spans="2:34" s="105" customFormat="1" ht="15" customHeight="1" x14ac:dyDescent="0.2">
      <c r="B80" s="1214"/>
      <c r="C80" s="1068"/>
      <c r="D80" s="1069"/>
      <c r="E80" s="1069"/>
      <c r="F80" s="1069"/>
      <c r="G80" s="1069"/>
      <c r="H80" s="1069"/>
      <c r="I80" s="1069"/>
      <c r="J80" s="1070"/>
      <c r="K80" s="1208"/>
      <c r="L80" s="1189"/>
      <c r="M80" s="1190"/>
      <c r="N80" s="1190"/>
      <c r="O80" s="1190"/>
      <c r="P80" s="1190"/>
      <c r="Q80" s="1190"/>
      <c r="R80" s="1190"/>
      <c r="S80" s="1190"/>
      <c r="T80" s="1190"/>
      <c r="U80" s="1190"/>
      <c r="V80" s="1190"/>
      <c r="W80" s="1191"/>
      <c r="X80" s="1280"/>
      <c r="Y80" s="1280"/>
      <c r="Z80" s="1280"/>
      <c r="AA80" s="1280"/>
      <c r="AB80" s="1280"/>
      <c r="AC80" s="1280"/>
      <c r="AD80" s="1280"/>
      <c r="AE80" s="1280"/>
      <c r="AF80" s="1280"/>
      <c r="AG80" s="1280"/>
      <c r="AH80" s="1280"/>
    </row>
    <row r="81" spans="2:34" s="105" customFormat="1" ht="15" customHeight="1" x14ac:dyDescent="0.2">
      <c r="B81" s="1215"/>
      <c r="C81" s="1216" t="s">
        <v>410</v>
      </c>
      <c r="D81" s="1217"/>
      <c r="E81" s="1217"/>
      <c r="F81" s="1217"/>
      <c r="G81" s="1217"/>
      <c r="H81" s="1218"/>
      <c r="I81" s="1219" t="s">
        <v>532</v>
      </c>
      <c r="J81" s="1220"/>
      <c r="K81" s="1221"/>
      <c r="L81" s="1271" t="s">
        <v>537</v>
      </c>
      <c r="M81" s="1271"/>
      <c r="N81" s="1271"/>
      <c r="O81" s="1271" t="s">
        <v>609</v>
      </c>
      <c r="P81" s="1271"/>
      <c r="Q81" s="1271"/>
      <c r="R81" s="1281" t="s">
        <v>395</v>
      </c>
      <c r="S81" s="1281"/>
      <c r="T81" s="1281"/>
    </row>
    <row r="82" spans="2:34" s="105" customFormat="1" ht="15" customHeight="1" x14ac:dyDescent="0.2">
      <c r="B82" s="1215"/>
      <c r="C82" s="1156" t="s">
        <v>411</v>
      </c>
      <c r="D82" s="1157"/>
      <c r="E82" s="1157"/>
      <c r="F82" s="1157"/>
      <c r="G82" s="1157"/>
      <c r="H82" s="1158"/>
      <c r="I82" s="1153"/>
      <c r="J82" s="1154"/>
      <c r="K82" s="1155"/>
      <c r="L82" s="1209"/>
      <c r="M82" s="1209"/>
      <c r="N82" s="1209"/>
      <c r="O82" s="1209"/>
      <c r="P82" s="1209"/>
      <c r="Q82" s="1209"/>
      <c r="R82" s="1270" t="str">
        <f>+IFERROR(AVERAGE(I82,L82,O82),"")</f>
        <v/>
      </c>
      <c r="S82" s="1270"/>
      <c r="T82" s="1270"/>
    </row>
    <row r="83" spans="2:34" s="105" customFormat="1" ht="15" customHeight="1" x14ac:dyDescent="0.2">
      <c r="B83" s="1215"/>
      <c r="C83" s="1276" t="s">
        <v>407</v>
      </c>
      <c r="D83" s="1276"/>
      <c r="E83" s="1156" t="s">
        <v>408</v>
      </c>
      <c r="F83" s="1157"/>
      <c r="G83" s="1157"/>
      <c r="H83" s="1158"/>
      <c r="I83" s="1153"/>
      <c r="J83" s="1154"/>
      <c r="K83" s="1155"/>
      <c r="L83" s="1209"/>
      <c r="M83" s="1209"/>
      <c r="N83" s="1209"/>
      <c r="O83" s="1209"/>
      <c r="P83" s="1209"/>
      <c r="Q83" s="1209"/>
      <c r="R83" s="1270">
        <f>+IFERROR(AVERAGE(I83,L83,O83*12/9),"")</f>
        <v>0</v>
      </c>
      <c r="S83" s="1270"/>
      <c r="T83" s="1270"/>
    </row>
    <row r="84" spans="2:34" s="105" customFormat="1" ht="15" customHeight="1" x14ac:dyDescent="0.2">
      <c r="B84" s="1215"/>
      <c r="C84" s="1276"/>
      <c r="D84" s="1276"/>
      <c r="E84" s="1150" t="s">
        <v>409</v>
      </c>
      <c r="F84" s="1151"/>
      <c r="G84" s="1151"/>
      <c r="H84" s="1152"/>
      <c r="I84" s="1153"/>
      <c r="J84" s="1154"/>
      <c r="K84" s="1155"/>
      <c r="L84" s="1209"/>
      <c r="M84" s="1209"/>
      <c r="N84" s="1209"/>
      <c r="O84" s="1209"/>
      <c r="P84" s="1209"/>
      <c r="Q84" s="1209"/>
      <c r="R84" s="1270">
        <f>+IFERROR(AVERAGE(I84,L84,O84*12/9),"")</f>
        <v>0</v>
      </c>
      <c r="S84" s="1270"/>
      <c r="T84" s="1270"/>
    </row>
    <row r="85" spans="2:34" s="91" customFormat="1" ht="15" customHeight="1" x14ac:dyDescent="0.2">
      <c r="B85" s="1253" t="s">
        <v>480</v>
      </c>
      <c r="C85" s="1253"/>
      <c r="D85" s="1253"/>
      <c r="E85" s="1253"/>
      <c r="F85" s="1253"/>
      <c r="G85" s="1253"/>
      <c r="H85" s="1253"/>
      <c r="I85" s="1253"/>
      <c r="J85" s="1253"/>
      <c r="K85" s="1253"/>
      <c r="L85" s="1253"/>
      <c r="M85" s="1253"/>
      <c r="N85" s="1253"/>
      <c r="O85" s="1253"/>
      <c r="P85" s="1253"/>
      <c r="Q85" s="1253"/>
      <c r="R85" s="1253"/>
      <c r="S85" s="1253"/>
      <c r="T85" s="1253"/>
      <c r="U85" s="1253"/>
      <c r="V85" s="1253"/>
      <c r="W85" s="1253"/>
      <c r="X85" s="1253"/>
      <c r="Y85" s="1253"/>
      <c r="Z85" s="1253"/>
      <c r="AA85" s="1253"/>
      <c r="AB85" s="1253"/>
      <c r="AC85" s="1253"/>
      <c r="AD85" s="1253"/>
      <c r="AE85" s="1253"/>
      <c r="AF85" s="1253"/>
      <c r="AG85" s="1253"/>
      <c r="AH85" s="1253"/>
    </row>
    <row r="86" spans="2:34" s="91" customFormat="1" ht="15" customHeight="1" x14ac:dyDescent="0.2">
      <c r="B86" s="1253"/>
      <c r="C86" s="1253"/>
      <c r="D86" s="1253"/>
      <c r="E86" s="1253"/>
      <c r="F86" s="1253"/>
      <c r="G86" s="1253"/>
      <c r="H86" s="1253"/>
      <c r="I86" s="1253"/>
      <c r="J86" s="1253"/>
      <c r="K86" s="1253"/>
      <c r="L86" s="1253"/>
      <c r="M86" s="1253"/>
      <c r="N86" s="1253"/>
      <c r="O86" s="1253"/>
      <c r="P86" s="1253"/>
      <c r="Q86" s="1253"/>
      <c r="R86" s="1253"/>
      <c r="S86" s="1253"/>
      <c r="T86" s="1253"/>
      <c r="U86" s="1253"/>
      <c r="V86" s="1253"/>
      <c r="W86" s="1253"/>
      <c r="X86" s="1253"/>
      <c r="Y86" s="1253"/>
      <c r="Z86" s="1253"/>
      <c r="AA86" s="1253"/>
      <c r="AB86" s="1253"/>
      <c r="AC86" s="1253"/>
      <c r="AD86" s="1253"/>
      <c r="AE86" s="1253"/>
      <c r="AF86" s="1253"/>
      <c r="AG86" s="1253"/>
      <c r="AH86" s="1253"/>
    </row>
    <row r="87" spans="2:34" s="91" customFormat="1" ht="15" customHeight="1" x14ac:dyDescent="0.2">
      <c r="B87" s="92" t="s">
        <v>473</v>
      </c>
      <c r="C87" s="98"/>
      <c r="D87" s="98"/>
      <c r="E87" s="98"/>
      <c r="F87" s="98"/>
      <c r="G87" s="98"/>
      <c r="H87" s="98"/>
      <c r="I87" s="98"/>
      <c r="J87" s="98"/>
      <c r="K87" s="98"/>
      <c r="L87" s="98"/>
      <c r="M87" s="98"/>
      <c r="N87" s="98"/>
      <c r="O87" s="98"/>
      <c r="P87" s="97"/>
      <c r="Q87" s="97"/>
      <c r="R87" s="97"/>
      <c r="S87" s="97"/>
      <c r="T87" s="97"/>
      <c r="U87" s="94"/>
      <c r="V87" s="94"/>
      <c r="W87" s="94"/>
      <c r="X87" s="95"/>
      <c r="Y87" s="95"/>
      <c r="Z87" s="95"/>
      <c r="AA87" s="95"/>
      <c r="AB87" s="95"/>
      <c r="AF87" s="92"/>
      <c r="AG87" s="98"/>
      <c r="AH87" s="98"/>
    </row>
    <row r="88" spans="2:34" s="91" customFormat="1" ht="15" customHeight="1" x14ac:dyDescent="0.2">
      <c r="B88" s="92" t="s">
        <v>434</v>
      </c>
      <c r="C88" s="98"/>
      <c r="D88" s="98"/>
      <c r="E88" s="98"/>
      <c r="F88" s="98"/>
      <c r="G88" s="98"/>
      <c r="H88" s="98"/>
      <c r="I88" s="98"/>
      <c r="J88" s="98"/>
      <c r="K88" s="98"/>
      <c r="L88" s="98"/>
      <c r="M88" s="98"/>
      <c r="N88" s="98"/>
      <c r="O88" s="98"/>
      <c r="P88" s="97"/>
      <c r="Q88" s="97"/>
      <c r="R88" s="97"/>
      <c r="S88" s="97"/>
      <c r="T88" s="97"/>
      <c r="U88" s="94"/>
      <c r="V88" s="94"/>
      <c r="W88" s="94"/>
      <c r="X88" s="95"/>
      <c r="Y88" s="95"/>
      <c r="Z88" s="95"/>
      <c r="AA88" s="95"/>
      <c r="AB88" s="95"/>
      <c r="AF88" s="92"/>
      <c r="AG88" s="98"/>
      <c r="AH88" s="98"/>
    </row>
    <row r="89" spans="2:34" x14ac:dyDescent="0.2">
      <c r="B89" s="92" t="s">
        <v>482</v>
      </c>
      <c r="AF89" s="92"/>
      <c r="AG89" s="98"/>
      <c r="AH89" s="98"/>
    </row>
  </sheetData>
  <customSheetViews>
    <customSheetView guid="{6C6F9770-00A4-469A-B65C-1B89AB972F41}" showPageBreaks="1" fitToPage="1" printArea="1" view="pageBreakPreview" topLeftCell="A70">
      <selection activeCell="C6" sqref="C6:G10"/>
      <rowBreaks count="1" manualBreakCount="1">
        <brk id="55" max="16383" man="1"/>
      </rowBreaks>
      <pageMargins left="0.78740157480314965" right="0.78740157480314965" top="0.85" bottom="0.98425196850393704" header="0.51181102362204722" footer="0.51181102362204722"/>
      <pageSetup paperSize="9" scale="81" firstPageNumber="16" fitToHeight="0" orientation="portrait" r:id="rId1"/>
      <headerFooter alignWithMargins="0">
        <oddHeader>&amp;R&amp;10&amp;A</oddHeader>
        <oddFooter>&amp;C&amp;P</oddFooter>
      </headerFooter>
    </customSheetView>
  </customSheetViews>
  <mergeCells count="252">
    <mergeCell ref="O65:Q65"/>
    <mergeCell ref="B85:AH86"/>
    <mergeCell ref="L76:W76"/>
    <mergeCell ref="L77:W80"/>
    <mergeCell ref="X76:AH76"/>
    <mergeCell ref="X77:AH80"/>
    <mergeCell ref="L84:N84"/>
    <mergeCell ref="O84:Q84"/>
    <mergeCell ref="R81:T81"/>
    <mergeCell ref="I84:K84"/>
    <mergeCell ref="E84:H84"/>
    <mergeCell ref="I81:K81"/>
    <mergeCell ref="B77:B84"/>
    <mergeCell ref="C81:H81"/>
    <mergeCell ref="R65:T65"/>
    <mergeCell ref="R66:T66"/>
    <mergeCell ref="R67:T67"/>
    <mergeCell ref="R68:T68"/>
    <mergeCell ref="R69:T69"/>
    <mergeCell ref="L65:N65"/>
    <mergeCell ref="L66:N66"/>
    <mergeCell ref="L67:N67"/>
    <mergeCell ref="R82:T82"/>
    <mergeCell ref="R83:T83"/>
    <mergeCell ref="R84:T84"/>
    <mergeCell ref="L81:N81"/>
    <mergeCell ref="O81:Q81"/>
    <mergeCell ref="L82:N82"/>
    <mergeCell ref="O82:Q82"/>
    <mergeCell ref="L83:N83"/>
    <mergeCell ref="O83:Q83"/>
    <mergeCell ref="O67:Q67"/>
    <mergeCell ref="O66:Q66"/>
    <mergeCell ref="B70:AH71"/>
    <mergeCell ref="I69:K69"/>
    <mergeCell ref="E69:H69"/>
    <mergeCell ref="O69:Q69"/>
    <mergeCell ref="I68:K68"/>
    <mergeCell ref="I67:K67"/>
    <mergeCell ref="C67:H67"/>
    <mergeCell ref="L68:N68"/>
    <mergeCell ref="L69:N69"/>
    <mergeCell ref="K77:K80"/>
    <mergeCell ref="C76:J76"/>
    <mergeCell ref="C77:J80"/>
    <mergeCell ref="C83:D84"/>
    <mergeCell ref="E83:H83"/>
    <mergeCell ref="C68:D69"/>
    <mergeCell ref="H50:H51"/>
    <mergeCell ref="G52:G56"/>
    <mergeCell ref="W30:Z30"/>
    <mergeCell ref="W31:Z31"/>
    <mergeCell ref="W32:Z32"/>
    <mergeCell ref="W33:Z33"/>
    <mergeCell ref="W34:Z34"/>
    <mergeCell ref="O34:R34"/>
    <mergeCell ref="O31:R31"/>
    <mergeCell ref="O32:R32"/>
    <mergeCell ref="S31:V31"/>
    <mergeCell ref="C33:J33"/>
    <mergeCell ref="K33:N33"/>
    <mergeCell ref="C34:J34"/>
    <mergeCell ref="K34:N34"/>
    <mergeCell ref="G49:G51"/>
    <mergeCell ref="C31:J31"/>
    <mergeCell ref="K31:N31"/>
    <mergeCell ref="C32:J32"/>
    <mergeCell ref="K32:N32"/>
    <mergeCell ref="C45:F47"/>
    <mergeCell ref="H45:O45"/>
    <mergeCell ref="I66:K66"/>
    <mergeCell ref="L61:AH64"/>
    <mergeCell ref="L60:AH60"/>
    <mergeCell ref="H52:J53"/>
    <mergeCell ref="I7:AH8"/>
    <mergeCell ref="I9:AH13"/>
    <mergeCell ref="W26:X26"/>
    <mergeCell ref="Y26:Z26"/>
    <mergeCell ref="W27:X27"/>
    <mergeCell ref="Y27:Z27"/>
    <mergeCell ref="Y18:Z18"/>
    <mergeCell ref="W19:X19"/>
    <mergeCell ref="Y19:Z19"/>
    <mergeCell ref="W20:X20"/>
    <mergeCell ref="O24:P24"/>
    <mergeCell ref="Q24:R24"/>
    <mergeCell ref="S24:T24"/>
    <mergeCell ref="U24:V24"/>
    <mergeCell ref="W24:X24"/>
    <mergeCell ref="S32:V32"/>
    <mergeCell ref="S33:V33"/>
    <mergeCell ref="S34:V34"/>
    <mergeCell ref="B36:AH37"/>
    <mergeCell ref="B39:AH40"/>
    <mergeCell ref="W29:Z29"/>
    <mergeCell ref="W14:Z14"/>
    <mergeCell ref="W15:Z15"/>
    <mergeCell ref="W16:X16"/>
    <mergeCell ref="Y16:Z16"/>
    <mergeCell ref="W17:X17"/>
    <mergeCell ref="Y17:Z17"/>
    <mergeCell ref="Y20:Z20"/>
    <mergeCell ref="W21:X21"/>
    <mergeCell ref="Y21:Z21"/>
    <mergeCell ref="W18:X18"/>
    <mergeCell ref="W28:Z28"/>
    <mergeCell ref="W22:X22"/>
    <mergeCell ref="Y22:Z22"/>
    <mergeCell ref="W23:X23"/>
    <mergeCell ref="Y23:Z23"/>
    <mergeCell ref="W25:X25"/>
    <mergeCell ref="Y25:Z25"/>
    <mergeCell ref="Y24:Z24"/>
    <mergeCell ref="S29:V29"/>
    <mergeCell ref="S30:V30"/>
    <mergeCell ref="S23:T23"/>
    <mergeCell ref="U23:V23"/>
    <mergeCell ref="S25:T25"/>
    <mergeCell ref="U25:V25"/>
    <mergeCell ref="O28:R28"/>
    <mergeCell ref="O29:R29"/>
    <mergeCell ref="O30:R30"/>
    <mergeCell ref="O25:P25"/>
    <mergeCell ref="Q25:R25"/>
    <mergeCell ref="O26:P26"/>
    <mergeCell ref="Q26:R26"/>
    <mergeCell ref="O27:P27"/>
    <mergeCell ref="Q27:R27"/>
    <mergeCell ref="S26:T26"/>
    <mergeCell ref="U26:V26"/>
    <mergeCell ref="S27:T27"/>
    <mergeCell ref="U27:V27"/>
    <mergeCell ref="S28:V28"/>
    <mergeCell ref="O23:P23"/>
    <mergeCell ref="Q23:R23"/>
    <mergeCell ref="S21:T21"/>
    <mergeCell ref="U21:V21"/>
    <mergeCell ref="S22:T22"/>
    <mergeCell ref="U22:V22"/>
    <mergeCell ref="S18:T18"/>
    <mergeCell ref="U18:V18"/>
    <mergeCell ref="S19:T19"/>
    <mergeCell ref="O14:R14"/>
    <mergeCell ref="O15:R15"/>
    <mergeCell ref="O16:P16"/>
    <mergeCell ref="Q16:R16"/>
    <mergeCell ref="S14:V14"/>
    <mergeCell ref="S15:V15"/>
    <mergeCell ref="S16:T16"/>
    <mergeCell ref="U16:V16"/>
    <mergeCell ref="S17:T17"/>
    <mergeCell ref="U17:V17"/>
    <mergeCell ref="U19:V19"/>
    <mergeCell ref="S20:T20"/>
    <mergeCell ref="U20:V20"/>
    <mergeCell ref="O17:P17"/>
    <mergeCell ref="Q17:R17"/>
    <mergeCell ref="O18:P18"/>
    <mergeCell ref="Q18:R18"/>
    <mergeCell ref="O19:P19"/>
    <mergeCell ref="Q19:R19"/>
    <mergeCell ref="O20:P20"/>
    <mergeCell ref="Q20:R20"/>
    <mergeCell ref="O21:P21"/>
    <mergeCell ref="Q21:R21"/>
    <mergeCell ref="O22:P22"/>
    <mergeCell ref="Q22:R22"/>
    <mergeCell ref="O33:R33"/>
    <mergeCell ref="C25:J25"/>
    <mergeCell ref="K25:L25"/>
    <mergeCell ref="M25:N25"/>
    <mergeCell ref="C29:J29"/>
    <mergeCell ref="C30:J30"/>
    <mergeCell ref="K30:N30"/>
    <mergeCell ref="K29:N29"/>
    <mergeCell ref="M27:N27"/>
    <mergeCell ref="C28:J28"/>
    <mergeCell ref="K28:N28"/>
    <mergeCell ref="C27:J27"/>
    <mergeCell ref="K27:L27"/>
    <mergeCell ref="B7:B8"/>
    <mergeCell ref="C7:G8"/>
    <mergeCell ref="H7:H8"/>
    <mergeCell ref="B9:B34"/>
    <mergeCell ref="C9:G13"/>
    <mergeCell ref="H9:H13"/>
    <mergeCell ref="C17:J17"/>
    <mergeCell ref="K17:L17"/>
    <mergeCell ref="K16:L16"/>
    <mergeCell ref="K18:L18"/>
    <mergeCell ref="K22:L22"/>
    <mergeCell ref="C21:J21"/>
    <mergeCell ref="C18:J18"/>
    <mergeCell ref="C20:J20"/>
    <mergeCell ref="K20:L20"/>
    <mergeCell ref="C19:J19"/>
    <mergeCell ref="K19:L19"/>
    <mergeCell ref="C24:J24"/>
    <mergeCell ref="K21:L21"/>
    <mergeCell ref="C23:J23"/>
    <mergeCell ref="K23:L23"/>
    <mergeCell ref="C22:J22"/>
    <mergeCell ref="K24:L24"/>
    <mergeCell ref="C26:J26"/>
    <mergeCell ref="C14:J14"/>
    <mergeCell ref="M17:N17"/>
    <mergeCell ref="C60:J60"/>
    <mergeCell ref="L51:O51"/>
    <mergeCell ref="B61:B69"/>
    <mergeCell ref="C65:H65"/>
    <mergeCell ref="I65:K65"/>
    <mergeCell ref="C61:J64"/>
    <mergeCell ref="K56:O56"/>
    <mergeCell ref="C66:H66"/>
    <mergeCell ref="K14:N14"/>
    <mergeCell ref="C15:J16"/>
    <mergeCell ref="K15:N15"/>
    <mergeCell ref="B44:AC44"/>
    <mergeCell ref="M16:N16"/>
    <mergeCell ref="M18:N18"/>
    <mergeCell ref="M20:N20"/>
    <mergeCell ref="M19:N19"/>
    <mergeCell ref="M21:N21"/>
    <mergeCell ref="M22:N22"/>
    <mergeCell ref="M23:N23"/>
    <mergeCell ref="M24:N24"/>
    <mergeCell ref="K26:L26"/>
    <mergeCell ref="M26:N26"/>
    <mergeCell ref="E68:H68"/>
    <mergeCell ref="I83:K83"/>
    <mergeCell ref="I82:K82"/>
    <mergeCell ref="C82:H82"/>
    <mergeCell ref="B45:B47"/>
    <mergeCell ref="P49:AB51"/>
    <mergeCell ref="P48:AB48"/>
    <mergeCell ref="P45:AB47"/>
    <mergeCell ref="L50:O50"/>
    <mergeCell ref="B48:B56"/>
    <mergeCell ref="I50:K50"/>
    <mergeCell ref="C48:F56"/>
    <mergeCell ref="I51:K51"/>
    <mergeCell ref="P52:AB56"/>
    <mergeCell ref="H56:J56"/>
    <mergeCell ref="K52:O53"/>
    <mergeCell ref="H54:J55"/>
    <mergeCell ref="K54:O55"/>
    <mergeCell ref="H46:O46"/>
    <mergeCell ref="H47:O47"/>
    <mergeCell ref="H48:O48"/>
    <mergeCell ref="H49:O49"/>
    <mergeCell ref="K61:K64"/>
    <mergeCell ref="O68:Q68"/>
  </mergeCells>
  <phoneticPr fontId="2"/>
  <dataValidations count="2">
    <dataValidation type="list" allowBlank="1" showInputMessage="1" showErrorMessage="1" sqref="H9 K61:K64 K77:K80" xr:uid="{00000000-0002-0000-0500-000000000000}">
      <formula1>"○,△"</formula1>
    </dataValidation>
    <dataValidation imeMode="off" allowBlank="1" showInputMessage="1" showErrorMessage="1" sqref="X30:Z34 I82:T84 P30:R34 K29:K34 L30:N34 T30:V34 S29:S34 O29:O34 I68:T69 W29:W34 I66:T66 K17:Z27" xr:uid="{00000000-0002-0000-0500-000001000000}"/>
  </dataValidations>
  <printOptions horizontalCentered="1"/>
  <pageMargins left="0.59055118110236227" right="0.59055118110236227" top="0.86614173228346458" bottom="0.78740157480314965" header="0.51181102362204722" footer="0.39370078740157483"/>
  <pageSetup paperSize="9" scale="85" firstPageNumber="16" fitToHeight="0" orientation="portrait" cellComments="asDisplayed" r:id="rId2"/>
  <headerFooter alignWithMargins="0">
    <oddHeader>&amp;R&amp;10
&amp;A</oddHeader>
  </headerFooter>
  <rowBreaks count="1" manualBreakCount="1">
    <brk id="5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3:DY8"/>
  <sheetViews>
    <sheetView view="pageBreakPreview" zoomScale="90" zoomScaleNormal="110" zoomScaleSheetLayoutView="90" workbookViewId="0">
      <selection activeCell="A10" sqref="A10"/>
    </sheetView>
  </sheetViews>
  <sheetFormatPr defaultRowHeight="13.2" x14ac:dyDescent="0.2"/>
  <cols>
    <col min="1" max="1" width="5.44140625" customWidth="1"/>
    <col min="2" max="6" width="4.6640625" customWidth="1"/>
    <col min="7" max="7" width="5.44140625" customWidth="1"/>
    <col min="8" max="18" width="4.6640625" customWidth="1"/>
    <col min="19" max="21" width="7.88671875" customWidth="1"/>
    <col min="22" max="23" width="8.21875" customWidth="1"/>
    <col min="24" max="25" width="7.88671875" customWidth="1"/>
    <col min="26" max="32" width="4.6640625" customWidth="1"/>
    <col min="33" max="33" width="8.21875" customWidth="1"/>
    <col min="35" max="37" width="8" customWidth="1"/>
    <col min="38" max="40" width="7.6640625" customWidth="1"/>
    <col min="120" max="120" width="12.6640625" customWidth="1"/>
  </cols>
  <sheetData>
    <row r="3" spans="1:129" x14ac:dyDescent="0.2">
      <c r="A3" s="145" t="s">
        <v>376</v>
      </c>
      <c r="S3" s="145" t="s">
        <v>377</v>
      </c>
      <c r="BB3" s="145" t="s">
        <v>378</v>
      </c>
      <c r="BI3" s="145" t="s">
        <v>379</v>
      </c>
      <c r="BN3" s="145" t="s">
        <v>386</v>
      </c>
      <c r="BO3" s="145"/>
      <c r="BP3" s="145"/>
      <c r="DS3" s="145" t="s">
        <v>683</v>
      </c>
    </row>
    <row r="4" spans="1:129" ht="13.5" customHeight="1" x14ac:dyDescent="0.2">
      <c r="A4" s="1305" t="s">
        <v>655</v>
      </c>
      <c r="B4" s="1305"/>
      <c r="C4" s="1305"/>
      <c r="D4" s="1305"/>
      <c r="E4" s="1305"/>
      <c r="F4" s="1305"/>
      <c r="G4" s="1305"/>
      <c r="H4" s="1305"/>
      <c r="I4" s="1305"/>
      <c r="J4" s="1305"/>
      <c r="K4" s="1305"/>
      <c r="L4" s="1305" t="s">
        <v>243</v>
      </c>
      <c r="M4" s="1305"/>
      <c r="N4" s="1305"/>
      <c r="O4" s="1305"/>
      <c r="P4" s="1305"/>
      <c r="Q4" s="1305"/>
      <c r="R4" s="1305"/>
      <c r="S4" s="1309" t="s">
        <v>251</v>
      </c>
      <c r="T4" s="1309"/>
      <c r="U4" s="1309"/>
      <c r="V4" s="1309"/>
      <c r="W4" s="1309"/>
      <c r="X4" s="1309"/>
      <c r="Y4" s="1309"/>
      <c r="Z4" s="1309" t="s">
        <v>356</v>
      </c>
      <c r="AA4" s="1309"/>
      <c r="AB4" s="1309"/>
      <c r="AC4" s="1309"/>
      <c r="AD4" s="1309"/>
      <c r="AE4" s="1309"/>
      <c r="AF4" s="1309"/>
      <c r="AG4" s="1289" t="s">
        <v>289</v>
      </c>
      <c r="AH4" s="1285"/>
      <c r="AI4" s="1285"/>
      <c r="AJ4" s="1285"/>
      <c r="AK4" s="1285"/>
      <c r="AL4" s="1285"/>
      <c r="AM4" s="1285"/>
      <c r="AN4" s="1285"/>
      <c r="AO4" s="1285"/>
      <c r="AP4" s="1285"/>
      <c r="AQ4" s="1285"/>
      <c r="AR4" s="1285"/>
      <c r="AS4" s="1285"/>
      <c r="AT4" s="1285"/>
      <c r="AU4" s="1286"/>
      <c r="AV4" s="1287" t="s">
        <v>265</v>
      </c>
      <c r="AW4" s="1287"/>
      <c r="AX4" s="1305" t="s">
        <v>268</v>
      </c>
      <c r="AY4" s="1305"/>
      <c r="AZ4" s="1305" t="s">
        <v>269</v>
      </c>
      <c r="BA4" s="1305"/>
      <c r="BB4" s="1305" t="s">
        <v>367</v>
      </c>
      <c r="BC4" s="1305"/>
      <c r="BD4" s="1305"/>
      <c r="BE4" s="1287" t="s">
        <v>368</v>
      </c>
      <c r="BF4" s="1288" t="s">
        <v>681</v>
      </c>
      <c r="BG4" s="1287" t="s">
        <v>369</v>
      </c>
      <c r="BH4" s="1287"/>
      <c r="BI4" s="1287" t="s">
        <v>372</v>
      </c>
      <c r="BJ4" s="1287"/>
      <c r="BK4" s="1287" t="s">
        <v>270</v>
      </c>
      <c r="BL4" s="1287"/>
      <c r="BM4" s="1287" t="s">
        <v>374</v>
      </c>
      <c r="BN4" s="1305" t="s">
        <v>366</v>
      </c>
      <c r="BO4" s="1287" t="s">
        <v>682</v>
      </c>
      <c r="BP4" s="1305" t="s">
        <v>279</v>
      </c>
      <c r="BQ4" s="1305"/>
      <c r="BR4" s="1305"/>
      <c r="BS4" s="1305"/>
      <c r="BT4" s="1305"/>
      <c r="BU4" s="1305"/>
      <c r="BV4" s="1305"/>
      <c r="BW4" s="1305"/>
      <c r="BX4" s="1305"/>
      <c r="BY4" s="1305"/>
      <c r="BZ4" s="1305"/>
      <c r="CA4" s="1305"/>
      <c r="CB4" s="1305"/>
      <c r="CC4" s="1305"/>
      <c r="CD4" s="1305"/>
      <c r="CE4" s="1305"/>
      <c r="CF4" s="1305"/>
      <c r="CG4" s="1305"/>
      <c r="CH4" s="1305"/>
      <c r="CI4" s="1305"/>
      <c r="CJ4" s="1305"/>
      <c r="CK4" s="1305"/>
      <c r="CL4" s="1305"/>
      <c r="CM4" s="1305"/>
      <c r="CN4" s="1300" t="s">
        <v>416</v>
      </c>
      <c r="CO4" s="1301"/>
      <c r="CP4" s="1287" t="s">
        <v>275</v>
      </c>
      <c r="CQ4" s="1287"/>
      <c r="CR4" s="1287"/>
      <c r="CS4" s="1287"/>
      <c r="CT4" s="1287"/>
      <c r="CU4" s="1287"/>
      <c r="CV4" s="1287"/>
      <c r="CW4" s="1287"/>
      <c r="CX4" s="1287"/>
      <c r="CY4" s="1287"/>
      <c r="CZ4" s="1287"/>
      <c r="DA4" s="1287"/>
      <c r="DB4" s="1287"/>
      <c r="DC4" s="1305" t="s">
        <v>276</v>
      </c>
      <c r="DD4" s="1305"/>
      <c r="DE4" s="1305"/>
      <c r="DF4" s="1305"/>
      <c r="DG4" s="1305"/>
      <c r="DH4" s="1305"/>
      <c r="DI4" s="1305"/>
      <c r="DJ4" s="1305"/>
      <c r="DK4" s="1305"/>
      <c r="DL4" s="1289" t="s">
        <v>375</v>
      </c>
      <c r="DM4" s="1285"/>
      <c r="DN4" s="1285"/>
      <c r="DO4" s="1285"/>
      <c r="DP4" s="1285"/>
      <c r="DQ4" s="1285"/>
      <c r="DR4" s="1286"/>
      <c r="DS4" s="1289" t="s">
        <v>672</v>
      </c>
      <c r="DT4" s="1285"/>
      <c r="DU4" s="1285"/>
      <c r="DV4" s="1285"/>
      <c r="DW4" s="1285"/>
      <c r="DX4" s="1285"/>
      <c r="DY4" s="1286"/>
    </row>
    <row r="5" spans="1:129" ht="13.2" customHeight="1" x14ac:dyDescent="0.2">
      <c r="A5" s="1305" t="s">
        <v>235</v>
      </c>
      <c r="B5" s="1305"/>
      <c r="C5" s="1305"/>
      <c r="D5" s="1305"/>
      <c r="E5" s="1305"/>
      <c r="F5" s="1305"/>
      <c r="G5" s="1305" t="s">
        <v>241</v>
      </c>
      <c r="H5" s="1305"/>
      <c r="I5" s="1305"/>
      <c r="J5" s="1305"/>
      <c r="K5" s="1305" t="s">
        <v>242</v>
      </c>
      <c r="L5" s="1305" t="s">
        <v>244</v>
      </c>
      <c r="M5" s="1305"/>
      <c r="N5" s="1305"/>
      <c r="O5" s="1305" t="s">
        <v>248</v>
      </c>
      <c r="P5" s="1305"/>
      <c r="Q5" s="1305"/>
      <c r="R5" s="1305"/>
      <c r="S5" s="1310" t="s">
        <v>191</v>
      </c>
      <c r="T5" s="137"/>
      <c r="U5" s="137"/>
      <c r="V5" s="137"/>
      <c r="W5" s="137"/>
      <c r="X5" s="137"/>
      <c r="Y5" s="138"/>
      <c r="Z5" s="1309"/>
      <c r="AA5" s="1309"/>
      <c r="AB5" s="1309"/>
      <c r="AC5" s="1309"/>
      <c r="AD5" s="1309"/>
      <c r="AE5" s="1309"/>
      <c r="AF5" s="1309"/>
      <c r="AG5" s="136" t="s">
        <v>254</v>
      </c>
      <c r="AH5" s="1305" t="s">
        <v>255</v>
      </c>
      <c r="AI5" s="1305"/>
      <c r="AJ5" s="1305"/>
      <c r="AK5" s="1305"/>
      <c r="AL5" s="1305"/>
      <c r="AM5" s="1305"/>
      <c r="AN5" s="1305"/>
      <c r="AO5" s="1305"/>
      <c r="AP5" s="1305"/>
      <c r="AQ5" s="1305"/>
      <c r="AR5" s="1305"/>
      <c r="AS5" s="1305"/>
      <c r="AT5" s="1309" t="s">
        <v>133</v>
      </c>
      <c r="AU5" s="1309"/>
      <c r="AV5" s="1287"/>
      <c r="AW5" s="1287"/>
      <c r="AX5" s="1305"/>
      <c r="AY5" s="1305"/>
      <c r="AZ5" s="1305"/>
      <c r="BA5" s="1305"/>
      <c r="BB5" s="1305"/>
      <c r="BC5" s="1305"/>
      <c r="BD5" s="1305"/>
      <c r="BE5" s="1287"/>
      <c r="BF5" s="1328"/>
      <c r="BG5" s="1287"/>
      <c r="BH5" s="1287"/>
      <c r="BI5" s="1287"/>
      <c r="BJ5" s="1287"/>
      <c r="BK5" s="1287"/>
      <c r="BL5" s="1287"/>
      <c r="BM5" s="1287"/>
      <c r="BN5" s="1305"/>
      <c r="BO5" s="1287"/>
      <c r="BP5" s="1311" t="s">
        <v>280</v>
      </c>
      <c r="BQ5" s="1312"/>
      <c r="BR5" s="1312"/>
      <c r="BS5" s="1313"/>
      <c r="BT5" s="1311" t="s">
        <v>282</v>
      </c>
      <c r="BU5" s="1312"/>
      <c r="BV5" s="1312"/>
      <c r="BW5" s="1313"/>
      <c r="BX5" s="1311" t="s">
        <v>283</v>
      </c>
      <c r="BY5" s="1312"/>
      <c r="BZ5" s="1312"/>
      <c r="CA5" s="1313"/>
      <c r="CB5" s="1294" t="s">
        <v>284</v>
      </c>
      <c r="CC5" s="1295"/>
      <c r="CD5" s="1295"/>
      <c r="CE5" s="1296"/>
      <c r="CF5" s="1294" t="s">
        <v>285</v>
      </c>
      <c r="CG5" s="1295"/>
      <c r="CH5" s="1295"/>
      <c r="CI5" s="1296"/>
      <c r="CJ5" s="1327" t="s">
        <v>286</v>
      </c>
      <c r="CK5" s="1327"/>
      <c r="CL5" s="1327"/>
      <c r="CM5" s="1327"/>
      <c r="CN5" s="1302"/>
      <c r="CO5" s="1303"/>
      <c r="CP5" s="1287" t="s">
        <v>234</v>
      </c>
      <c r="CQ5" s="1287"/>
      <c r="CR5" s="1287"/>
      <c r="CS5" s="1287"/>
      <c r="CT5" s="1289" t="s">
        <v>531</v>
      </c>
      <c r="CU5" s="1285"/>
      <c r="CV5" s="1285"/>
      <c r="CW5" s="1285"/>
      <c r="CX5" s="1285"/>
      <c r="CY5" s="1285"/>
      <c r="CZ5" s="1285"/>
      <c r="DA5" s="1285"/>
      <c r="DB5" s="1286"/>
      <c r="DC5" s="1287" t="s">
        <v>204</v>
      </c>
      <c r="DD5" s="1292" t="s">
        <v>277</v>
      </c>
      <c r="DE5" s="1305"/>
      <c r="DF5" s="1305"/>
      <c r="DG5" s="1305"/>
      <c r="DH5" s="1292" t="s">
        <v>278</v>
      </c>
      <c r="DI5" s="1305"/>
      <c r="DJ5" s="1305"/>
      <c r="DK5" s="1305"/>
      <c r="DL5" s="1326" t="s">
        <v>273</v>
      </c>
      <c r="DM5" s="1326"/>
      <c r="DN5" s="1326"/>
      <c r="DO5" s="1326"/>
      <c r="DP5" s="228" t="s">
        <v>662</v>
      </c>
      <c r="DQ5" s="1289" t="s">
        <v>664</v>
      </c>
      <c r="DR5" s="1286"/>
      <c r="DS5" s="1326" t="s">
        <v>673</v>
      </c>
      <c r="DT5" s="1326"/>
      <c r="DU5" s="1326"/>
      <c r="DV5" s="1289" t="s">
        <v>674</v>
      </c>
      <c r="DW5" s="1286"/>
      <c r="DX5" s="1289" t="s">
        <v>675</v>
      </c>
      <c r="DY5" s="1286"/>
    </row>
    <row r="6" spans="1:129" ht="18" customHeight="1" x14ac:dyDescent="0.2">
      <c r="A6" s="1319" t="s">
        <v>236</v>
      </c>
      <c r="B6" s="1320"/>
      <c r="C6" s="1320"/>
      <c r="D6" s="1320"/>
      <c r="E6" s="1320"/>
      <c r="F6" s="1321" t="s">
        <v>351</v>
      </c>
      <c r="G6" s="1319" t="s">
        <v>236</v>
      </c>
      <c r="H6" s="1320"/>
      <c r="I6" s="1320"/>
      <c r="J6" s="1320"/>
      <c r="K6" s="1305"/>
      <c r="L6" s="132" t="s">
        <v>245</v>
      </c>
      <c r="M6" s="133"/>
      <c r="N6" s="134"/>
      <c r="O6" s="132" t="s">
        <v>245</v>
      </c>
      <c r="P6" s="133"/>
      <c r="Q6" s="133"/>
      <c r="R6" s="134"/>
      <c r="S6" s="1309"/>
      <c r="T6" s="1306" t="s">
        <v>252</v>
      </c>
      <c r="U6" s="1306" t="s">
        <v>352</v>
      </c>
      <c r="V6" s="1306" t="s">
        <v>353</v>
      </c>
      <c r="W6" s="1306" t="s">
        <v>354</v>
      </c>
      <c r="X6" s="1306" t="s">
        <v>253</v>
      </c>
      <c r="Y6" s="1306" t="s">
        <v>355</v>
      </c>
      <c r="Z6" s="1287" t="s">
        <v>357</v>
      </c>
      <c r="AA6" s="1317" t="s">
        <v>358</v>
      </c>
      <c r="AB6" s="1317" t="s">
        <v>359</v>
      </c>
      <c r="AC6" s="1317" t="s">
        <v>360</v>
      </c>
      <c r="AD6" s="1308" t="s">
        <v>356</v>
      </c>
      <c r="AE6" s="1308"/>
      <c r="AF6" s="1308"/>
      <c r="AG6" s="1290" t="s">
        <v>290</v>
      </c>
      <c r="AH6" s="1306" t="s">
        <v>256</v>
      </c>
      <c r="AI6" s="1305" t="s">
        <v>127</v>
      </c>
      <c r="AJ6" s="1305"/>
      <c r="AK6" s="1305"/>
      <c r="AL6" s="135" t="s">
        <v>128</v>
      </c>
      <c r="AM6" s="1305" t="s">
        <v>291</v>
      </c>
      <c r="AN6" s="1305"/>
      <c r="AO6" s="1305" t="s">
        <v>364</v>
      </c>
      <c r="AP6" s="1305"/>
      <c r="AQ6" s="1305"/>
      <c r="AR6" s="1305"/>
      <c r="AS6" s="1305"/>
      <c r="AT6" s="1306" t="s">
        <v>264</v>
      </c>
      <c r="AU6" s="1287" t="s">
        <v>384</v>
      </c>
      <c r="AV6" s="1305" t="s">
        <v>365</v>
      </c>
      <c r="AW6" s="1305"/>
      <c r="AX6" s="1305" t="s">
        <v>365</v>
      </c>
      <c r="AY6" s="1305"/>
      <c r="AZ6" s="1305" t="s">
        <v>365</v>
      </c>
      <c r="BA6" s="1305"/>
      <c r="BB6" s="1305" t="s">
        <v>185</v>
      </c>
      <c r="BC6" s="1305" t="s">
        <v>1</v>
      </c>
      <c r="BD6" s="1305" t="s">
        <v>2</v>
      </c>
      <c r="BE6" s="1287"/>
      <c r="BF6" s="1328"/>
      <c r="BG6" s="1287"/>
      <c r="BH6" s="1287"/>
      <c r="BI6" s="1288"/>
      <c r="BJ6" s="1287"/>
      <c r="BK6" s="1287"/>
      <c r="BL6" s="1287"/>
      <c r="BM6" s="1287"/>
      <c r="BN6" s="1305"/>
      <c r="BO6" s="1287"/>
      <c r="BP6" s="1314"/>
      <c r="BQ6" s="1315"/>
      <c r="BR6" s="1315"/>
      <c r="BS6" s="1316"/>
      <c r="BT6" s="1314"/>
      <c r="BU6" s="1315"/>
      <c r="BV6" s="1315"/>
      <c r="BW6" s="1316"/>
      <c r="BX6" s="1314"/>
      <c r="BY6" s="1315"/>
      <c r="BZ6" s="1315"/>
      <c r="CA6" s="1316"/>
      <c r="CB6" s="1297"/>
      <c r="CC6" s="1298"/>
      <c r="CD6" s="1298"/>
      <c r="CE6" s="1299"/>
      <c r="CF6" s="1297"/>
      <c r="CG6" s="1298"/>
      <c r="CH6" s="1298"/>
      <c r="CI6" s="1299"/>
      <c r="CJ6" s="1327"/>
      <c r="CK6" s="1327"/>
      <c r="CL6" s="1327"/>
      <c r="CM6" s="1327"/>
      <c r="CN6" s="226"/>
      <c r="CO6" s="1288" t="s">
        <v>650</v>
      </c>
      <c r="CP6" s="1292" t="s">
        <v>209</v>
      </c>
      <c r="CQ6" s="1292" t="s">
        <v>257</v>
      </c>
      <c r="CR6" s="1292" t="s">
        <v>119</v>
      </c>
      <c r="CS6" s="1292" t="s">
        <v>387</v>
      </c>
      <c r="CT6" s="1284" t="s">
        <v>528</v>
      </c>
      <c r="CU6" s="1285"/>
      <c r="CV6" s="1286"/>
      <c r="CW6" s="1284" t="s">
        <v>529</v>
      </c>
      <c r="CX6" s="1285"/>
      <c r="CY6" s="1286"/>
      <c r="CZ6" s="1284" t="s">
        <v>530</v>
      </c>
      <c r="DA6" s="1285"/>
      <c r="DB6" s="1286"/>
      <c r="DC6" s="1287"/>
      <c r="DD6" s="130"/>
      <c r="DE6" s="1305" t="s">
        <v>292</v>
      </c>
      <c r="DF6" s="1287" t="s">
        <v>288</v>
      </c>
      <c r="DG6" s="1305" t="s">
        <v>293</v>
      </c>
      <c r="DH6" s="130"/>
      <c r="DI6" s="1305" t="s">
        <v>292</v>
      </c>
      <c r="DJ6" s="1305" t="s">
        <v>287</v>
      </c>
      <c r="DK6" s="1305" t="s">
        <v>294</v>
      </c>
      <c r="DL6" s="1323" t="s">
        <v>36</v>
      </c>
      <c r="DM6" s="1324"/>
      <c r="DN6" s="1323" t="s">
        <v>65</v>
      </c>
      <c r="DO6" s="1324"/>
      <c r="DP6" s="1323" t="s">
        <v>36</v>
      </c>
      <c r="DQ6" s="1323" t="s">
        <v>36</v>
      </c>
      <c r="DR6" s="1323" t="s">
        <v>663</v>
      </c>
      <c r="DS6" s="1323" t="s">
        <v>665</v>
      </c>
      <c r="DT6" s="1324"/>
      <c r="DU6" s="1329" t="s">
        <v>667</v>
      </c>
      <c r="DV6" s="1329" t="s">
        <v>676</v>
      </c>
      <c r="DW6" s="1331"/>
      <c r="DX6" s="1323" t="s">
        <v>676</v>
      </c>
      <c r="DY6" s="143" t="s">
        <v>669</v>
      </c>
    </row>
    <row r="7" spans="1:129" ht="24" customHeight="1" thickBot="1" x14ac:dyDescent="0.25">
      <c r="A7" s="131"/>
      <c r="B7" s="139" t="s">
        <v>237</v>
      </c>
      <c r="C7" s="139" t="s">
        <v>238</v>
      </c>
      <c r="D7" s="139" t="s">
        <v>239</v>
      </c>
      <c r="E7" s="139" t="s">
        <v>240</v>
      </c>
      <c r="F7" s="1322"/>
      <c r="G7" s="121"/>
      <c r="H7" s="139" t="s">
        <v>237</v>
      </c>
      <c r="I7" s="139" t="s">
        <v>238</v>
      </c>
      <c r="J7" s="139" t="s">
        <v>239</v>
      </c>
      <c r="K7" s="1292"/>
      <c r="L7" s="131"/>
      <c r="M7" s="140" t="s">
        <v>246</v>
      </c>
      <c r="N7" s="139" t="s">
        <v>247</v>
      </c>
      <c r="O7" s="131"/>
      <c r="P7" s="139" t="s">
        <v>249</v>
      </c>
      <c r="Q7" s="231" t="s">
        <v>250</v>
      </c>
      <c r="R7" s="139" t="s">
        <v>247</v>
      </c>
      <c r="S7" s="1290"/>
      <c r="T7" s="1307"/>
      <c r="U7" s="1307"/>
      <c r="V7" s="1307"/>
      <c r="W7" s="1307"/>
      <c r="X7" s="1307"/>
      <c r="Y7" s="1307"/>
      <c r="Z7" s="1288"/>
      <c r="AA7" s="1318"/>
      <c r="AB7" s="1318"/>
      <c r="AC7" s="1318"/>
      <c r="AD7" s="141" t="s">
        <v>361</v>
      </c>
      <c r="AE7" s="141" t="s">
        <v>362</v>
      </c>
      <c r="AF7" s="141" t="s">
        <v>363</v>
      </c>
      <c r="AG7" s="1291"/>
      <c r="AH7" s="1307"/>
      <c r="AI7" s="139" t="s">
        <v>209</v>
      </c>
      <c r="AJ7" s="139" t="s">
        <v>257</v>
      </c>
      <c r="AK7" s="139" t="s">
        <v>258</v>
      </c>
      <c r="AL7" s="139" t="s">
        <v>257</v>
      </c>
      <c r="AM7" s="139" t="s">
        <v>259</v>
      </c>
      <c r="AN7" s="139" t="s">
        <v>260</v>
      </c>
      <c r="AO7" s="129" t="s">
        <v>261</v>
      </c>
      <c r="AP7" s="129" t="s">
        <v>262</v>
      </c>
      <c r="AQ7" s="129" t="s">
        <v>679</v>
      </c>
      <c r="AR7" s="129" t="s">
        <v>680</v>
      </c>
      <c r="AS7" s="129" t="s">
        <v>263</v>
      </c>
      <c r="AT7" s="1290"/>
      <c r="AU7" s="1288"/>
      <c r="AV7" s="129" t="s">
        <v>266</v>
      </c>
      <c r="AW7" s="129" t="s">
        <v>267</v>
      </c>
      <c r="AX7" s="129" t="s">
        <v>266</v>
      </c>
      <c r="AY7" s="129" t="s">
        <v>267</v>
      </c>
      <c r="AZ7" s="129" t="s">
        <v>266</v>
      </c>
      <c r="BA7" s="129" t="s">
        <v>267</v>
      </c>
      <c r="BB7" s="1292"/>
      <c r="BC7" s="1292"/>
      <c r="BD7" s="1292"/>
      <c r="BE7" s="1288"/>
      <c r="BF7" s="1304"/>
      <c r="BG7" s="129" t="s">
        <v>370</v>
      </c>
      <c r="BH7" s="129" t="s">
        <v>371</v>
      </c>
      <c r="BI7" s="131"/>
      <c r="BJ7" s="129" t="s">
        <v>373</v>
      </c>
      <c r="BK7" s="129" t="s">
        <v>271</v>
      </c>
      <c r="BL7" s="129" t="s">
        <v>272</v>
      </c>
      <c r="BM7" s="1288"/>
      <c r="BN7" s="1292"/>
      <c r="BO7" s="1288"/>
      <c r="BP7" s="129"/>
      <c r="BQ7" s="142" t="s">
        <v>281</v>
      </c>
      <c r="BR7" s="142" t="s">
        <v>656</v>
      </c>
      <c r="BS7" s="142" t="s">
        <v>658</v>
      </c>
      <c r="BT7" s="129"/>
      <c r="BU7" s="142" t="s">
        <v>281</v>
      </c>
      <c r="BV7" s="142" t="s">
        <v>656</v>
      </c>
      <c r="BW7" s="142" t="s">
        <v>657</v>
      </c>
      <c r="BX7" s="129"/>
      <c r="BY7" s="142" t="s">
        <v>281</v>
      </c>
      <c r="BZ7" s="142" t="s">
        <v>656</v>
      </c>
      <c r="CA7" s="142" t="s">
        <v>657</v>
      </c>
      <c r="CB7" s="129"/>
      <c r="CC7" s="142" t="s">
        <v>281</v>
      </c>
      <c r="CD7" s="142" t="s">
        <v>656</v>
      </c>
      <c r="CE7" s="142" t="s">
        <v>657</v>
      </c>
      <c r="CF7" s="129"/>
      <c r="CG7" s="142" t="s">
        <v>281</v>
      </c>
      <c r="CH7" s="142" t="s">
        <v>656</v>
      </c>
      <c r="CI7" s="142" t="s">
        <v>657</v>
      </c>
      <c r="CJ7" s="129"/>
      <c r="CK7" s="129" t="s">
        <v>281</v>
      </c>
      <c r="CL7" s="129" t="s">
        <v>656</v>
      </c>
      <c r="CM7" s="142" t="s">
        <v>657</v>
      </c>
      <c r="CN7" s="227"/>
      <c r="CO7" s="1304"/>
      <c r="CP7" s="1293"/>
      <c r="CQ7" s="1293"/>
      <c r="CR7" s="1293"/>
      <c r="CS7" s="1293"/>
      <c r="CT7" s="121"/>
      <c r="CU7" s="219" t="s">
        <v>659</v>
      </c>
      <c r="CV7" s="220" t="s">
        <v>660</v>
      </c>
      <c r="CW7" s="121"/>
      <c r="CX7" s="219" t="s">
        <v>659</v>
      </c>
      <c r="CY7" s="220" t="s">
        <v>661</v>
      </c>
      <c r="CZ7" s="121"/>
      <c r="DA7" s="219" t="s">
        <v>659</v>
      </c>
      <c r="DB7" s="220" t="s">
        <v>660</v>
      </c>
      <c r="DC7" s="1288"/>
      <c r="DD7" s="130"/>
      <c r="DE7" s="1292"/>
      <c r="DF7" s="1288"/>
      <c r="DG7" s="1292"/>
      <c r="DH7" s="130"/>
      <c r="DI7" s="1292"/>
      <c r="DJ7" s="1292"/>
      <c r="DK7" s="1292"/>
      <c r="DL7" s="146"/>
      <c r="DM7" s="143" t="s">
        <v>274</v>
      </c>
      <c r="DN7" s="146"/>
      <c r="DO7" s="143" t="s">
        <v>202</v>
      </c>
      <c r="DP7" s="1325"/>
      <c r="DQ7" s="1325"/>
      <c r="DR7" s="1325"/>
      <c r="DS7" s="146"/>
      <c r="DT7" s="143" t="s">
        <v>666</v>
      </c>
      <c r="DU7" s="1330"/>
      <c r="DV7" s="229"/>
      <c r="DW7" s="146" t="s">
        <v>669</v>
      </c>
      <c r="DX7" s="1325"/>
      <c r="DY7" s="146" t="s">
        <v>669</v>
      </c>
    </row>
    <row r="8" spans="1:129" ht="13.8" thickTop="1" x14ac:dyDescent="0.2">
      <c r="A8" s="158">
        <f>+'１－１．組織等'!A1</f>
        <v>0</v>
      </c>
      <c r="B8" s="158">
        <f>+'１－１．組織等'!B1</f>
        <v>0</v>
      </c>
      <c r="C8" s="158">
        <f>+'１－１．組織等'!C1</f>
        <v>0</v>
      </c>
      <c r="D8" s="158">
        <f>+'１－１．組織等'!D1</f>
        <v>0</v>
      </c>
      <c r="E8" s="158">
        <f>+'１－１．組織等'!E1</f>
        <v>0</v>
      </c>
      <c r="F8" s="158">
        <f>+'１－１．組織等'!F1</f>
        <v>0</v>
      </c>
      <c r="G8" s="158">
        <f>+'１－１．組織等'!G1</f>
        <v>0</v>
      </c>
      <c r="H8" s="158">
        <f>+'１－１．組織等'!H1</f>
        <v>0</v>
      </c>
      <c r="I8" s="158">
        <f>+'１－１．組織等'!I1</f>
        <v>0</v>
      </c>
      <c r="J8" s="158">
        <f>+'１－１．組織等'!J1</f>
        <v>0</v>
      </c>
      <c r="K8" s="158">
        <f>+'１－１．組織等'!K1</f>
        <v>0</v>
      </c>
      <c r="L8" s="158" t="e">
        <f>+'１－１．組織等'!L1</f>
        <v>#REF!</v>
      </c>
      <c r="M8" s="158" t="e">
        <f>+'１－１．組織等'!M1</f>
        <v>#REF!</v>
      </c>
      <c r="N8" s="158" t="e">
        <f>+'１－１．組織等'!N1</f>
        <v>#REF!</v>
      </c>
      <c r="O8" s="158" t="e">
        <f>+'１－１．組織等'!O1</f>
        <v>#REF!</v>
      </c>
      <c r="P8" s="158" t="e">
        <f>+'１－１．組織等'!P1</f>
        <v>#REF!</v>
      </c>
      <c r="Q8" s="158" t="e">
        <f>+'１－１．組織等'!Q1</f>
        <v>#REF!</v>
      </c>
      <c r="R8" s="158" t="e">
        <f>+'１－１．組織等'!R1</f>
        <v>#REF!</v>
      </c>
      <c r="S8" s="162" t="str">
        <f>+'１－２．予算・決算・外部資金等'!A1</f>
        <v/>
      </c>
      <c r="T8" s="162" t="str">
        <f>+'１－２．予算・決算・外部資金等'!B1</f>
        <v/>
      </c>
      <c r="U8" s="162" t="str">
        <f>+'１－２．予算・決算・外部資金等'!C1</f>
        <v/>
      </c>
      <c r="V8" s="162" t="str">
        <f>+'１－２．予算・決算・外部資金等'!D1</f>
        <v/>
      </c>
      <c r="W8" s="162" t="str">
        <f>+'１－２．予算・決算・外部資金等'!E1</f>
        <v/>
      </c>
      <c r="X8" s="162" t="str">
        <f>+'１－２．予算・決算・外部資金等'!F1</f>
        <v/>
      </c>
      <c r="Y8" s="162">
        <f>+'１－２．予算・決算・外部資金等'!G1</f>
        <v>0</v>
      </c>
      <c r="Z8" s="162">
        <f>+'１－２．予算・決算・外部資金等'!H1</f>
        <v>0</v>
      </c>
      <c r="AA8" s="162" t="str">
        <f>+'１－２．予算・決算・外部資金等'!I1</f>
        <v/>
      </c>
      <c r="AB8" s="162" t="str">
        <f>+'１－２．予算・決算・外部資金等'!J1</f>
        <v/>
      </c>
      <c r="AC8" s="162" t="str">
        <f>+'１－２．予算・決算・外部資金等'!K1</f>
        <v/>
      </c>
      <c r="AD8" s="162" t="str">
        <f>+'１－２．予算・決算・外部資金等'!L1</f>
        <v/>
      </c>
      <c r="AE8" s="162" t="str">
        <f>+'１－２．予算・決算・外部資金等'!M1</f>
        <v/>
      </c>
      <c r="AF8" s="162" t="str">
        <f>+'１－２．予算・決算・外部資金等'!N1</f>
        <v/>
      </c>
      <c r="AG8" s="162">
        <f>+'１－２．予算・決算・外部資金等'!O1</f>
        <v>0</v>
      </c>
      <c r="AH8" s="162">
        <f>+'１－２．予算・決算・外部資金等'!P1</f>
        <v>0</v>
      </c>
      <c r="AI8" s="158">
        <f>+'１－２．予算・決算・外部資金等'!Q1</f>
        <v>0</v>
      </c>
      <c r="AJ8" s="158">
        <f>+'１－２．予算・決算・外部資金等'!R1</f>
        <v>0</v>
      </c>
      <c r="AK8" s="162" t="str">
        <f>+'１－２．予算・決算・外部資金等'!S1</f>
        <v/>
      </c>
      <c r="AL8" s="158">
        <f>+'１－２．予算・決算・外部資金等'!T1</f>
        <v>0</v>
      </c>
      <c r="AM8" s="158" t="str">
        <f>+'１－２．予算・決算・外部資金等'!U1</f>
        <v/>
      </c>
      <c r="AN8" s="162" t="str">
        <f>+'１－２．予算・決算・外部資金等'!V1</f>
        <v/>
      </c>
      <c r="AO8" s="158">
        <f>+'１－２．予算・決算・外部資金等'!W1</f>
        <v>0</v>
      </c>
      <c r="AP8" s="158">
        <f>+'１－２．予算・決算・外部資金等'!X1</f>
        <v>0</v>
      </c>
      <c r="AQ8" s="158">
        <f>+'１－２．予算・決算・外部資金等'!Y1</f>
        <v>0</v>
      </c>
      <c r="AR8" s="158">
        <f>+'１－２．予算・決算・外部資金等'!Z1</f>
        <v>0</v>
      </c>
      <c r="AS8" s="158">
        <f>+'１－２．予算・決算・外部資金等'!AA1</f>
        <v>0</v>
      </c>
      <c r="AT8" s="162">
        <f>+'１－２．予算・決算・外部資金等'!AB1</f>
        <v>0</v>
      </c>
      <c r="AU8" s="158">
        <f>+'１－２．予算・決算・外部資金等'!AC1</f>
        <v>0</v>
      </c>
      <c r="AV8" s="158" t="str">
        <f>+'１－２．予算・決算・外部資金等'!AD1</f>
        <v/>
      </c>
      <c r="AW8" s="162" t="str">
        <f>+'１－２．予算・決算・外部資金等'!AE1</f>
        <v/>
      </c>
      <c r="AX8" s="158" t="str">
        <f>+'１－２．予算・決算・外部資金等'!AF1</f>
        <v/>
      </c>
      <c r="AY8" s="162" t="str">
        <f>+'１－２．予算・決算・外部資金等'!AG1</f>
        <v/>
      </c>
      <c r="AZ8" s="158" t="str">
        <f>+'１－２．予算・決算・外部資金等'!AH1</f>
        <v/>
      </c>
      <c r="BA8" s="162" t="str">
        <f>+'１－２．予算・決算・外部資金等'!AI1</f>
        <v/>
      </c>
      <c r="BB8" s="230">
        <f>+'１－３．国際交流状況'!A1</f>
        <v>0</v>
      </c>
      <c r="BC8" s="230">
        <f>+'１－３．国際交流状況'!B1</f>
        <v>0</v>
      </c>
      <c r="BD8" s="144">
        <f>+'１－３．国際交流状況'!C1</f>
        <v>0</v>
      </c>
      <c r="BE8" s="230">
        <f>+'１－３．国際交流状況'!D1</f>
        <v>0</v>
      </c>
      <c r="BF8" s="230">
        <f>+'１－３．国際交流状況'!E1</f>
        <v>0</v>
      </c>
      <c r="BG8" s="159">
        <f>+'１－３．国際交流状況'!F1</f>
        <v>0</v>
      </c>
      <c r="BH8" s="159">
        <f>+'１－３．国際交流状況'!G1</f>
        <v>0</v>
      </c>
      <c r="BI8" s="158" t="e">
        <f>+'１－４．教育活動・人材育成'!A1</f>
        <v>#REF!</v>
      </c>
      <c r="BJ8" s="158" t="e">
        <f>+'１－４．教育活動・人材育成'!B1</f>
        <v>#REF!</v>
      </c>
      <c r="BK8" s="158" t="str">
        <f>+'１－４．教育活動・人材育成'!C1</f>
        <v/>
      </c>
      <c r="BL8" s="158" t="str">
        <f>+'１－４．教育活動・人材育成'!D1</f>
        <v/>
      </c>
      <c r="BM8" s="158">
        <f>+'１－４．教育活動・人材育成'!E1</f>
        <v>0</v>
      </c>
      <c r="BN8" s="158">
        <f>+'２－１．共同利用・共同研究の実施状況'!A1</f>
        <v>0</v>
      </c>
      <c r="BO8" s="158">
        <f>+'２－１．共同利用・共同研究の実施状況'!B1</f>
        <v>0</v>
      </c>
      <c r="BP8" s="158" t="e">
        <f>+'２－１．共同利用・共同研究の実施状況'!C1</f>
        <v>#REF!</v>
      </c>
      <c r="BQ8" s="158" t="e">
        <f>+'２－１．共同利用・共同研究の実施状況'!D1</f>
        <v>#REF!</v>
      </c>
      <c r="BR8" s="158" t="e">
        <f>+'２－１．共同利用・共同研究の実施状況'!E1</f>
        <v>#REF!</v>
      </c>
      <c r="BS8" s="158" t="e">
        <f>+'２－１．共同利用・共同研究の実施状況'!F1</f>
        <v>#REF!</v>
      </c>
      <c r="BT8" s="158" t="e">
        <f>+'２－１．共同利用・共同研究の実施状況'!G1</f>
        <v>#REF!</v>
      </c>
      <c r="BU8" s="158" t="e">
        <f>+'２－１．共同利用・共同研究の実施状況'!H1</f>
        <v>#REF!</v>
      </c>
      <c r="BV8" s="158" t="e">
        <f>+'２－１．共同利用・共同研究の実施状況'!I1</f>
        <v>#REF!</v>
      </c>
      <c r="BW8" s="158" t="e">
        <f>+'２－１．共同利用・共同研究の実施状況'!J1</f>
        <v>#REF!</v>
      </c>
      <c r="BX8" s="158" t="e">
        <f>+'２－１．共同利用・共同研究の実施状況'!K1</f>
        <v>#REF!</v>
      </c>
      <c r="BY8" s="158" t="e">
        <f>+'２－１．共同利用・共同研究の実施状況'!L1</f>
        <v>#REF!</v>
      </c>
      <c r="BZ8" s="158" t="e">
        <f>+'２－１．共同利用・共同研究の実施状況'!M1</f>
        <v>#REF!</v>
      </c>
      <c r="CA8" s="158" t="e">
        <f>+'２－１．共同利用・共同研究の実施状況'!N1</f>
        <v>#REF!</v>
      </c>
      <c r="CB8" s="158" t="e">
        <f>+'２－１．共同利用・共同研究の実施状況'!O1</f>
        <v>#REF!</v>
      </c>
      <c r="CC8" s="158" t="e">
        <f>+'２－１．共同利用・共同研究の実施状況'!P1</f>
        <v>#REF!</v>
      </c>
      <c r="CD8" s="158" t="e">
        <f>+'２－１．共同利用・共同研究の実施状況'!Q1</f>
        <v>#REF!</v>
      </c>
      <c r="CE8" s="158" t="e">
        <f>+'２－１．共同利用・共同研究の実施状況'!R1</f>
        <v>#REF!</v>
      </c>
      <c r="CF8" s="158" t="e">
        <f>+'２－１．共同利用・共同研究の実施状況'!S1</f>
        <v>#REF!</v>
      </c>
      <c r="CG8" s="158" t="e">
        <f>+'２－１．共同利用・共同研究の実施状況'!T1</f>
        <v>#REF!</v>
      </c>
      <c r="CH8" s="158" t="e">
        <f>+'２－１．共同利用・共同研究の実施状況'!U1</f>
        <v>#REF!</v>
      </c>
      <c r="CI8" s="158" t="e">
        <f>+'２－１．共同利用・共同研究の実施状況'!V1</f>
        <v>#REF!</v>
      </c>
      <c r="CJ8" s="158" t="e">
        <f>+'２－１．共同利用・共同研究の実施状況'!W1</f>
        <v>#REF!</v>
      </c>
      <c r="CK8" s="158" t="e">
        <f>+'２－１．共同利用・共同研究の実施状況'!X1</f>
        <v>#REF!</v>
      </c>
      <c r="CL8" s="158" t="e">
        <f>+'２－１．共同利用・共同研究の実施状況'!Y1</f>
        <v>#REF!</v>
      </c>
      <c r="CM8" s="158" t="e">
        <f>+'２－１．共同利用・共同研究の実施状況'!Z1</f>
        <v>#REF!</v>
      </c>
      <c r="CN8" s="158">
        <f>+'２－１．共同利用・共同研究の実施状況'!AA1</f>
        <v>0</v>
      </c>
      <c r="CO8" s="158">
        <f>+'２－１．共同利用・共同研究の実施状況'!AB1</f>
        <v>0</v>
      </c>
      <c r="CP8" s="158">
        <f>+'２－１．共同利用・共同研究の実施状況'!AC1</f>
        <v>0</v>
      </c>
      <c r="CQ8" s="158">
        <f>+'２－１．共同利用・共同研究の実施状況'!AD1</f>
        <v>0</v>
      </c>
      <c r="CR8" s="158" t="str">
        <f>+'２－１．共同利用・共同研究の実施状況'!AE1</f>
        <v/>
      </c>
      <c r="CS8" s="158">
        <f>+'２－１．共同利用・共同研究の実施状況'!AF1</f>
        <v>0</v>
      </c>
      <c r="CT8" s="158">
        <f>+'２－１．共同利用・共同研究の実施状況'!AG1</f>
        <v>0</v>
      </c>
      <c r="CU8" s="158">
        <f>+'２－１．共同利用・共同研究の実施状況'!AH1</f>
        <v>0</v>
      </c>
      <c r="CV8" s="158">
        <f>+'２－１．共同利用・共同研究の実施状況'!AI1</f>
        <v>0</v>
      </c>
      <c r="CW8" s="158">
        <f>+'２－１．共同利用・共同研究の実施状況'!AJ1</f>
        <v>0</v>
      </c>
      <c r="CX8" s="158">
        <f>+'２－１．共同利用・共同研究の実施状況'!AK1</f>
        <v>0</v>
      </c>
      <c r="CY8" s="158">
        <f>+'２－１．共同利用・共同研究の実施状況'!AL1</f>
        <v>0</v>
      </c>
      <c r="CZ8" s="158">
        <f>+'２－１．共同利用・共同研究の実施状況'!AM1</f>
        <v>0</v>
      </c>
      <c r="DA8" s="158">
        <f>+'２－１．共同利用・共同研究の実施状況'!AN1</f>
        <v>0</v>
      </c>
      <c r="DB8" s="158">
        <f>+'２－１．共同利用・共同研究の実施状況'!AO1</f>
        <v>0</v>
      </c>
      <c r="DC8" s="158">
        <f>+'２－１．共同利用・共同研究の実施状況'!AP1</f>
        <v>0</v>
      </c>
      <c r="DD8" s="158">
        <f>+'２－１．共同利用・共同研究の実施状況'!AQ1</f>
        <v>0</v>
      </c>
      <c r="DE8" s="158">
        <f>+'２－１．共同利用・共同研究の実施状況'!AR1</f>
        <v>0</v>
      </c>
      <c r="DF8" s="158">
        <f>+'２－１．共同利用・共同研究の実施状況'!AS1</f>
        <v>0</v>
      </c>
      <c r="DG8" s="158">
        <f>+'２－１．共同利用・共同研究の実施状況'!AT1</f>
        <v>0</v>
      </c>
      <c r="DH8" s="158">
        <f>+'２－１．共同利用・共同研究の実施状況'!AU1</f>
        <v>0</v>
      </c>
      <c r="DI8" s="158">
        <f>+'２－１．共同利用・共同研究の実施状況'!AV1</f>
        <v>0</v>
      </c>
      <c r="DJ8" s="158">
        <f>+'２－１．共同利用・共同研究の実施状況'!AW1</f>
        <v>0</v>
      </c>
      <c r="DK8" s="158">
        <f>+'２－１．共同利用・共同研究の実施状況'!AX1</f>
        <v>0</v>
      </c>
      <c r="DL8" s="158">
        <f>'２－１．共同利用・共同研究の実施状況'!AY1</f>
        <v>0</v>
      </c>
      <c r="DM8" s="158">
        <f>+'２－１．共同利用・共同研究の実施状況'!AZ1</f>
        <v>0</v>
      </c>
      <c r="DN8" s="158">
        <f>+'２－１．共同利用・共同研究の実施状況'!BA1</f>
        <v>0</v>
      </c>
      <c r="DO8" s="158">
        <f>+'２－１．共同利用・共同研究の実施状況'!BB1</f>
        <v>0</v>
      </c>
      <c r="DP8" s="158">
        <f>'２－１．共同利用・共同研究の実施状況'!BC1</f>
        <v>0</v>
      </c>
      <c r="DQ8" s="158">
        <f>'２－１．共同利用・共同研究の実施状況'!BD1</f>
        <v>0</v>
      </c>
      <c r="DR8" s="158">
        <f>'２－１．共同利用・共同研究の実施状況'!BE1</f>
        <v>0</v>
      </c>
      <c r="DS8" s="158">
        <f>'２－２．施設、設備、資料及びデータ等の利用状況等'!A1</f>
        <v>0</v>
      </c>
      <c r="DT8" s="158">
        <f>'２－２．施設、設備、資料及びデータ等の利用状況等'!B1</f>
        <v>0</v>
      </c>
      <c r="DU8" s="158" t="str">
        <f>'２－２．施設、設備、資料及びデータ等の利用状況等'!C1</f>
        <v/>
      </c>
      <c r="DV8" s="158">
        <f>'２－２．施設、設備、資料及びデータ等の利用状況等'!D1</f>
        <v>0</v>
      </c>
      <c r="DW8" s="158">
        <f>'２－２．施設、設備、資料及びデータ等の利用状況等'!E1</f>
        <v>0</v>
      </c>
      <c r="DX8" s="158">
        <f>'２－２．施設、設備、資料及びデータ等の利用状況等'!F1</f>
        <v>0</v>
      </c>
      <c r="DY8" s="158">
        <f>'２－２．施設、設備、資料及びデータ等の利用状況等'!G1</f>
        <v>0</v>
      </c>
    </row>
  </sheetData>
  <customSheetViews>
    <customSheetView guid="{6C6F9770-00A4-469A-B65C-1B89AB972F41}" scale="90" showPageBreaks="1" printArea="1" view="pageBreakPreview" topLeftCell="AU1">
      <selection activeCell="H11" sqref="H11"/>
      <pageMargins left="0.7" right="0.7" top="0.75" bottom="0.75" header="0.3" footer="0.3"/>
      <pageSetup paperSize="9" orientation="portrait" r:id="rId1"/>
    </customSheetView>
  </customSheetViews>
  <mergeCells count="97">
    <mergeCell ref="DL4:DR4"/>
    <mergeCell ref="DQ6:DQ7"/>
    <mergeCell ref="DU6:DU7"/>
    <mergeCell ref="DK6:DK7"/>
    <mergeCell ref="DG6:DG7"/>
    <mergeCell ref="DI6:DI7"/>
    <mergeCell ref="DR6:DR7"/>
    <mergeCell ref="DQ5:DR5"/>
    <mergeCell ref="DS4:DY4"/>
    <mergeCell ref="DS5:DU5"/>
    <mergeCell ref="DX5:DY5"/>
    <mergeCell ref="DS6:DT6"/>
    <mergeCell ref="DX6:DX7"/>
    <mergeCell ref="DV5:DW5"/>
    <mergeCell ref="DV6:DW6"/>
    <mergeCell ref="DL6:DM6"/>
    <mergeCell ref="DN6:DO6"/>
    <mergeCell ref="DJ6:DJ7"/>
    <mergeCell ref="DP6:DP7"/>
    <mergeCell ref="DH5:DK5"/>
    <mergeCell ref="AZ4:BA5"/>
    <mergeCell ref="BE4:BE7"/>
    <mergeCell ref="DF6:DF7"/>
    <mergeCell ref="DL5:DO5"/>
    <mergeCell ref="CP5:CS5"/>
    <mergeCell ref="BK4:BL6"/>
    <mergeCell ref="BD6:BD7"/>
    <mergeCell ref="BC6:BC7"/>
    <mergeCell ref="CJ5:CM6"/>
    <mergeCell ref="BI4:BJ6"/>
    <mergeCell ref="BF4:BF7"/>
    <mergeCell ref="BP5:BS6"/>
    <mergeCell ref="BT5:BW6"/>
    <mergeCell ref="BX5:CA6"/>
    <mergeCell ref="CB5:CE6"/>
    <mergeCell ref="A5:F5"/>
    <mergeCell ref="Z4:AF5"/>
    <mergeCell ref="Z6:Z7"/>
    <mergeCell ref="AA6:AA7"/>
    <mergeCell ref="AB6:AB7"/>
    <mergeCell ref="AC6:AC7"/>
    <mergeCell ref="X6:X7"/>
    <mergeCell ref="S4:Y4"/>
    <mergeCell ref="A6:E6"/>
    <mergeCell ref="F6:F7"/>
    <mergeCell ref="G6:J6"/>
    <mergeCell ref="L5:N5"/>
    <mergeCell ref="O5:R5"/>
    <mergeCell ref="L4:R4"/>
    <mergeCell ref="U6:U7"/>
    <mergeCell ref="A4:K4"/>
    <mergeCell ref="G5:J5"/>
    <mergeCell ref="K5:K7"/>
    <mergeCell ref="T6:T7"/>
    <mergeCell ref="S5:S7"/>
    <mergeCell ref="AT5:AU5"/>
    <mergeCell ref="Y6:Y7"/>
    <mergeCell ref="AH6:AH7"/>
    <mergeCell ref="AV4:AW5"/>
    <mergeCell ref="AU6:AU7"/>
    <mergeCell ref="AV6:AW6"/>
    <mergeCell ref="AI6:AK6"/>
    <mergeCell ref="AM6:AN6"/>
    <mergeCell ref="AO6:AS6"/>
    <mergeCell ref="AT6:AT7"/>
    <mergeCell ref="DE6:DE7"/>
    <mergeCell ref="V6:V7"/>
    <mergeCell ref="W6:W7"/>
    <mergeCell ref="AD6:AF6"/>
    <mergeCell ref="BB4:BD5"/>
    <mergeCell ref="DC4:DK4"/>
    <mergeCell ref="DC5:DC7"/>
    <mergeCell ref="DD5:DG5"/>
    <mergeCell ref="CP4:DB4"/>
    <mergeCell ref="AX6:AY6"/>
    <mergeCell ref="BP4:CM4"/>
    <mergeCell ref="AZ6:BA6"/>
    <mergeCell ref="BN4:BN7"/>
    <mergeCell ref="BB6:BB7"/>
    <mergeCell ref="BG4:BH6"/>
    <mergeCell ref="AX4:AY5"/>
    <mergeCell ref="CT6:CV6"/>
    <mergeCell ref="CW6:CY6"/>
    <mergeCell ref="CZ6:DB6"/>
    <mergeCell ref="BO4:BO7"/>
    <mergeCell ref="AG4:AU4"/>
    <mergeCell ref="AG6:AG7"/>
    <mergeCell ref="CP6:CP7"/>
    <mergeCell ref="CQ6:CQ7"/>
    <mergeCell ref="CR6:CR7"/>
    <mergeCell ref="BM4:BM7"/>
    <mergeCell ref="CS6:CS7"/>
    <mergeCell ref="CF5:CI6"/>
    <mergeCell ref="CN4:CO5"/>
    <mergeCell ref="CO6:CO7"/>
    <mergeCell ref="CT5:DB5"/>
    <mergeCell ref="AH5:AS5"/>
  </mergeCells>
  <phoneticPr fontId="2"/>
  <printOptions horizontalCentered="1"/>
  <pageMargins left="0.59055118110236227" right="0.59055118110236227" top="0.86614173228346458" bottom="0.78740157480314965" header="0.51181102362204722" footer="0.39370078740157483"/>
  <pageSetup paperSize="9" fitToHeight="0" orientation="portrait" cellComments="asDisplayed" r:id="rId2"/>
  <headerFooter alignWithMargins="0">
    <oddHeader>&amp;R&amp;10
&amp;A</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１－１．組織等</vt:lpstr>
      <vt:lpstr>１－２．予算・決算・外部資金等</vt:lpstr>
      <vt:lpstr>１－３．国際交流状況</vt:lpstr>
      <vt:lpstr>１－４．教育活動・人材育成</vt:lpstr>
      <vt:lpstr>２－１．共同利用・共同研究の実施状況</vt:lpstr>
      <vt:lpstr>２－２．施設、設備、資料及びデータ等の利用状況等</vt:lpstr>
      <vt:lpstr>集計用</vt:lpstr>
      <vt:lpstr>'１－１．組織等'!Print_Area</vt:lpstr>
      <vt:lpstr>'１－２．予算・決算・外部資金等'!Print_Area</vt:lpstr>
      <vt:lpstr>'１－３．国際交流状況'!Print_Area</vt:lpstr>
      <vt:lpstr>'１－４．教育活動・人材育成'!Print_Area</vt:lpstr>
      <vt:lpstr>'２－１．共同利用・共同研究の実施状況'!Print_Area</vt:lpstr>
      <vt:lpstr>'２－２．施設、設備、資料及びデータ等の利用状況等'!Print_Area</vt:lpstr>
      <vt:lpstr>集計用!Print_Area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盛川敦志</dc:creator>
  <cp:lastModifiedBy>河野遥</cp:lastModifiedBy>
  <cp:lastPrinted>2023-11-20T02:26:18Z</cp:lastPrinted>
  <dcterms:created xsi:type="dcterms:W3CDTF">2006-02-01T11:35:33Z</dcterms:created>
  <dcterms:modified xsi:type="dcterms:W3CDTF">2023-12-27T07:08:25Z</dcterms:modified>
</cp:coreProperties>
</file>