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nozawa-s\Desktop\公表用\地方公共団体（がっちゃんこ）\個別表\"/>
    </mc:Choice>
  </mc:AlternateContent>
  <xr:revisionPtr revIDLastSave="0" documentId="13_ncr:1_{27833603-FB57-4768-B8B0-2D644FBA62FE}" xr6:coauthVersionLast="47" xr6:coauthVersionMax="47" xr10:uidLastSave="{00000000-0000-0000-0000-000000000000}"/>
  <bookViews>
    <workbookView xWindow="-108" yWindow="-108" windowWidth="23256" windowHeight="12576" tabRatio="774" xr2:uid="{00000000-000D-0000-FFFF-FFFF00000000}"/>
  </bookViews>
  <sheets>
    <sheet name="個別表" sheetId="8" r:id="rId1"/>
  </sheets>
  <definedNames>
    <definedName name="_xlnm._FilterDatabase" localSheetId="0" hidden="1">個別表!$A$1:$Y$32</definedName>
    <definedName name="_xlnm.Print_Area" localSheetId="0">個別表!$A$1:$X$32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8" l="1"/>
  <c r="H29" i="8" l="1"/>
  <c r="G29" i="8" s="1"/>
  <c r="O29" i="8" s="1"/>
  <c r="P29" i="8" s="1"/>
  <c r="F29" i="8"/>
  <c r="H27" i="8"/>
  <c r="G27" i="8" s="1"/>
  <c r="O27" i="8" s="1"/>
  <c r="P27" i="8" s="1"/>
  <c r="F27" i="8"/>
  <c r="H25" i="8"/>
  <c r="G25" i="8" s="1"/>
  <c r="O25" i="8" s="1"/>
  <c r="P25" i="8" s="1"/>
  <c r="F25" i="8"/>
  <c r="H23" i="8"/>
  <c r="G23" i="8" s="1"/>
  <c r="O23" i="8" s="1"/>
  <c r="P23" i="8" s="1"/>
  <c r="F23" i="8"/>
  <c r="H21" i="8"/>
  <c r="G21" i="8" s="1"/>
  <c r="O21" i="8" s="1"/>
  <c r="P21" i="8" s="1"/>
  <c r="F21" i="8"/>
  <c r="H19" i="8"/>
  <c r="G19" i="8" s="1"/>
  <c r="O19" i="8" s="1"/>
  <c r="P19" i="8" s="1"/>
  <c r="F19" i="8"/>
  <c r="H17" i="8"/>
  <c r="G17" i="8" s="1"/>
  <c r="O17" i="8" s="1"/>
  <c r="P17" i="8" s="1"/>
  <c r="F17" i="8"/>
  <c r="H15" i="8"/>
  <c r="G15" i="8" s="1"/>
  <c r="O15" i="8" s="1"/>
  <c r="P15" i="8" s="1"/>
  <c r="F15" i="8"/>
  <c r="H13" i="8"/>
  <c r="G13" i="8" s="1"/>
  <c r="O13" i="8" s="1"/>
  <c r="P13" i="8" s="1"/>
  <c r="F13" i="8"/>
  <c r="H11" i="8"/>
  <c r="G11" i="8" s="1"/>
  <c r="O11" i="8" s="1"/>
  <c r="P11" i="8" s="1"/>
  <c r="F11" i="8"/>
  <c r="G9" i="8"/>
  <c r="O9" i="8" s="1"/>
  <c r="P9" i="8" s="1"/>
  <c r="F9" i="8"/>
  <c r="F31" i="8" l="1"/>
  <c r="X32" i="8" l="1"/>
  <c r="W32" i="8"/>
  <c r="V32" i="8"/>
  <c r="U32" i="8"/>
  <c r="T32" i="8"/>
  <c r="S32" i="8"/>
  <c r="R32" i="8"/>
  <c r="Q32" i="8"/>
  <c r="X31" i="8" l="1"/>
  <c r="Q31" i="8"/>
  <c r="W31" i="8"/>
  <c r="V31" i="8"/>
  <c r="U31" i="8"/>
  <c r="T31" i="8"/>
  <c r="S31" i="8"/>
  <c r="R31" i="8"/>
  <c r="P31" i="8"/>
  <c r="N31" i="8"/>
  <c r="M31" i="8"/>
  <c r="L31" i="8"/>
  <c r="K31" i="8"/>
  <c r="J31" i="8"/>
  <c r="I31" i="8"/>
  <c r="H31" i="8"/>
  <c r="G31" i="8"/>
  <c r="E31" i="8"/>
  <c r="O3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00000000-0006-0000-03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<sst xmlns="http://schemas.openxmlformats.org/spreadsheetml/2006/main" count="108" uniqueCount="58">
  <si>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</si>
  <si>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</si>
  <si>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</si>
  <si>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</si>
  <si>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</si>
  <si>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</si>
  <si>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</si>
  <si>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</si>
  <si>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</si>
  <si>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</si>
  <si>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</si>
  <si>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</si>
  <si>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</si>
  <si>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</si>
  <si>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</si>
  <si>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</si>
  <si>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</si>
  <si>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</si>
  <si>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</si>
  <si>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</si>
  <si>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</si>
  <si>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</si>
  <si>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</si>
  <si>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</si>
  <si>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</si>
  <si>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</si>
  <si>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</si>
  <si>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</si>
  <si>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</si>
  <si>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</si>
  <si>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茨城県
水戸市</t>
    <rPh sb="0" eb="3">
      <t>イバラキケン</t>
    </rPh>
    <rPh sb="4" eb="7">
      <t>ミトシ</t>
    </rPh>
    <phoneticPr fontId="1"/>
  </si>
  <si>
    <t>水戸市電源立地振興基金</t>
    <rPh sb="0" eb="3">
      <t>ミトシ</t>
    </rPh>
    <rPh sb="3" eb="5">
      <t>デンゲン</t>
    </rPh>
    <rPh sb="5" eb="7">
      <t>リッチ</t>
    </rPh>
    <rPh sb="7" eb="9">
      <t>シンコウ</t>
    </rPh>
    <rPh sb="9" eb="11">
      <t>キキン</t>
    </rPh>
    <phoneticPr fontId="1"/>
  </si>
  <si>
    <t>新斎場の施設整備</t>
    <rPh sb="0" eb="1">
      <t>シン</t>
    </rPh>
    <rPh sb="1" eb="3">
      <t>サイジョウ</t>
    </rPh>
    <rPh sb="4" eb="6">
      <t>シセツ</t>
    </rPh>
    <rPh sb="6" eb="8">
      <t>セイビ</t>
    </rPh>
    <phoneticPr fontId="1"/>
  </si>
  <si>
    <t>福井県</t>
    <rPh sb="0" eb="3">
      <t>フクイケン</t>
    </rPh>
    <phoneticPr fontId="1"/>
  </si>
  <si>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1"/>
  </si>
  <si>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1"/>
  </si>
  <si>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1"/>
  </si>
  <si>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1"/>
  </si>
  <si>
    <t>福井県地域活性化基金</t>
    <phoneticPr fontId="1"/>
  </si>
  <si>
    <t>企業の立地を促進するための必要な補助を行うことにより、産業構造の高度化、雇用機会の拡大を図る</t>
    <rPh sb="0" eb="2">
      <t>キギョウ</t>
    </rPh>
    <rPh sb="3" eb="5">
      <t>リッチ</t>
    </rPh>
    <rPh sb="6" eb="8">
      <t>ソクシン</t>
    </rPh>
    <rPh sb="13" eb="15">
      <t>ヒツヨウ</t>
    </rPh>
    <rPh sb="16" eb="18">
      <t>ホジョ</t>
    </rPh>
    <rPh sb="19" eb="20">
      <t>オコナ</t>
    </rPh>
    <phoneticPr fontId="1"/>
  </si>
  <si>
    <t>福井県
南越前町</t>
    <rPh sb="0" eb="3">
      <t>フクイケン</t>
    </rPh>
    <rPh sb="4" eb="8">
      <t>ミナミエチゼンチョウ</t>
    </rPh>
    <phoneticPr fontId="1"/>
  </si>
  <si>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1"/>
  </si>
  <si>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1"/>
  </si>
  <si>
    <t>南越前町広域観光推進事業基金</t>
    <rPh sb="0" eb="4">
      <t>ミナミエチゼンチョウ</t>
    </rPh>
    <rPh sb="4" eb="6">
      <t>コウイキ</t>
    </rPh>
    <rPh sb="6" eb="8">
      <t>カンコウ</t>
    </rPh>
    <rPh sb="8" eb="10">
      <t>スイシン</t>
    </rPh>
    <rPh sb="10" eb="12">
      <t>ジギョウ</t>
    </rPh>
    <rPh sb="12" eb="14">
      <t>キキン</t>
    </rPh>
    <phoneticPr fontId="1"/>
  </si>
  <si>
    <t>河野北前船主通り魅力向上ブランド発信事業、花はす公園リニューアル事業を行う</t>
    <rPh sb="0" eb="2">
      <t>コウノ</t>
    </rPh>
    <rPh sb="2" eb="3">
      <t>キタ</t>
    </rPh>
    <rPh sb="3" eb="4">
      <t>マエ</t>
    </rPh>
    <rPh sb="4" eb="6">
      <t>センシュ</t>
    </rPh>
    <rPh sb="6" eb="7">
      <t>トオ</t>
    </rPh>
    <rPh sb="8" eb="10">
      <t>ミリョク</t>
    </rPh>
    <rPh sb="10" eb="12">
      <t>コウジョウ</t>
    </rPh>
    <rPh sb="16" eb="18">
      <t>ハッシン</t>
    </rPh>
    <rPh sb="18" eb="20">
      <t>ジギョウ</t>
    </rPh>
    <rPh sb="21" eb="22">
      <t>ハナ</t>
    </rPh>
    <rPh sb="24" eb="26">
      <t>コウエン</t>
    </rPh>
    <rPh sb="32" eb="34">
      <t>ジギョウ</t>
    </rPh>
    <rPh sb="35" eb="36">
      <t>オコナ</t>
    </rPh>
    <phoneticPr fontId="1"/>
  </si>
  <si>
    <t>福井県
美浜町</t>
    <rPh sb="0" eb="3">
      <t>フクイケン</t>
    </rPh>
    <rPh sb="4" eb="7">
      <t>ミハマチョウ</t>
    </rPh>
    <phoneticPr fontId="1"/>
  </si>
  <si>
    <t>美浜町観光振興基金</t>
    <rPh sb="0" eb="3">
      <t>ミハマチョウ</t>
    </rPh>
    <rPh sb="3" eb="5">
      <t>カンコウ</t>
    </rPh>
    <rPh sb="5" eb="7">
      <t>シンコウ</t>
    </rPh>
    <rPh sb="7" eb="9">
      <t>キキン</t>
    </rPh>
    <phoneticPr fontId="1"/>
  </si>
  <si>
    <t>美浜町観光振興施設整備事業</t>
    <rPh sb="0" eb="3">
      <t>ミハマチョウ</t>
    </rPh>
    <rPh sb="3" eb="5">
      <t>カンコウ</t>
    </rPh>
    <rPh sb="5" eb="7">
      <t>シンコウ</t>
    </rPh>
    <rPh sb="7" eb="9">
      <t>シセツ</t>
    </rPh>
    <rPh sb="9" eb="11">
      <t>セイビ</t>
    </rPh>
    <rPh sb="11" eb="13">
      <t>ジギョウ</t>
    </rPh>
    <phoneticPr fontId="1"/>
  </si>
  <si>
    <t>美浜町上水道統合整備事業基金</t>
    <rPh sb="0" eb="8">
      <t>ミハマチョウジョウスイドウトウゴウ</t>
    </rPh>
    <rPh sb="8" eb="10">
      <t>セイビ</t>
    </rPh>
    <rPh sb="10" eb="12">
      <t>ジギョウ</t>
    </rPh>
    <rPh sb="12" eb="14">
      <t>キキン</t>
    </rPh>
    <phoneticPr fontId="1"/>
  </si>
  <si>
    <t>美浜町内簡易水道施設の整備</t>
    <rPh sb="0" eb="3">
      <t>ミハマチョウ</t>
    </rPh>
    <rPh sb="3" eb="4">
      <t>ナイ</t>
    </rPh>
    <rPh sb="4" eb="6">
      <t>カンイ</t>
    </rPh>
    <rPh sb="6" eb="8">
      <t>スイドウ</t>
    </rPh>
    <rPh sb="8" eb="10">
      <t>シセツ</t>
    </rPh>
    <rPh sb="11" eb="13">
      <t>セイビ</t>
    </rPh>
    <phoneticPr fontId="1"/>
  </si>
  <si>
    <t>福井県
敦賀市</t>
    <rPh sb="0" eb="3">
      <t>フクイケン</t>
    </rPh>
    <rPh sb="4" eb="7">
      <t>ツルガシ</t>
    </rPh>
    <phoneticPr fontId="1"/>
  </si>
  <si>
    <t>敦賀市企業立地促進基金</t>
    <rPh sb="0" eb="3">
      <t>ツルガシ</t>
    </rPh>
    <rPh sb="3" eb="5">
      <t>キギョウ</t>
    </rPh>
    <rPh sb="5" eb="7">
      <t>リッチ</t>
    </rPh>
    <rPh sb="7" eb="9">
      <t>ソクシン</t>
    </rPh>
    <rPh sb="9" eb="11">
      <t>キキン</t>
    </rPh>
    <phoneticPr fontId="1"/>
  </si>
  <si>
    <t>企業の立地を促進するための必要な補助を行うことにより、雇用の確保を図る</t>
    <rPh sb="0" eb="2">
      <t>キギョウ</t>
    </rPh>
    <rPh sb="3" eb="5">
      <t>リッチ</t>
    </rPh>
    <rPh sb="6" eb="8">
      <t>ソクシン</t>
    </rPh>
    <rPh sb="13" eb="15">
      <t>ヒツヨウ</t>
    </rPh>
    <rPh sb="16" eb="18">
      <t>ホジョ</t>
    </rPh>
    <rPh sb="19" eb="20">
      <t>オコナ</t>
    </rPh>
    <rPh sb="27" eb="29">
      <t>コヨウ</t>
    </rPh>
    <rPh sb="30" eb="32">
      <t>カクホ</t>
    </rPh>
    <rPh sb="33" eb="34">
      <t>ハカ</t>
    </rPh>
    <phoneticPr fontId="1"/>
  </si>
  <si>
    <t>敦賀市公共施設等総合管理基金</t>
    <rPh sb="0" eb="2">
      <t>ツルガ</t>
    </rPh>
    <rPh sb="2" eb="3">
      <t>シ</t>
    </rPh>
    <rPh sb="3" eb="5">
      <t>コウキョウ</t>
    </rPh>
    <rPh sb="5" eb="7">
      <t>シセツ</t>
    </rPh>
    <rPh sb="7" eb="8">
      <t>トウ</t>
    </rPh>
    <rPh sb="8" eb="10">
      <t>ソウゴウ</t>
    </rPh>
    <rPh sb="10" eb="12">
      <t>カンリ</t>
    </rPh>
    <rPh sb="12" eb="14">
      <t>キキン</t>
    </rPh>
    <phoneticPr fontId="1"/>
  </si>
  <si>
    <t>敦賀市西地区土地活用事業や北陸新幹線駅周辺施設整備事業の実施</t>
    <rPh sb="0" eb="3">
      <t>ツルガシ</t>
    </rPh>
    <rPh sb="3" eb="6">
      <t>ニシチク</t>
    </rPh>
    <rPh sb="6" eb="8">
      <t>トチ</t>
    </rPh>
    <rPh sb="8" eb="10">
      <t>カツヨウ</t>
    </rPh>
    <rPh sb="10" eb="12">
      <t>ジギョウ</t>
    </rPh>
    <rPh sb="13" eb="15">
      <t>ホクリク</t>
    </rPh>
    <rPh sb="15" eb="18">
      <t>シンカンセン</t>
    </rPh>
    <rPh sb="18" eb="19">
      <t>エキ</t>
    </rPh>
    <rPh sb="19" eb="21">
      <t>シュウヘン</t>
    </rPh>
    <rPh sb="21" eb="23">
      <t>シセツ</t>
    </rPh>
    <rPh sb="23" eb="25">
      <t>セイビ</t>
    </rPh>
    <rPh sb="25" eb="27">
      <t>ジギョウ</t>
    </rPh>
    <rPh sb="28" eb="30">
      <t>ジッシ</t>
    </rPh>
    <phoneticPr fontId="1"/>
  </si>
  <si>
    <t>道路改良事業基金</t>
    <rPh sb="0" eb="2">
      <t>ドウロ</t>
    </rPh>
    <rPh sb="2" eb="4">
      <t>カイリョウ</t>
    </rPh>
    <rPh sb="4" eb="6">
      <t>ジギョウ</t>
    </rPh>
    <rPh sb="6" eb="8">
      <t>キキン</t>
    </rPh>
    <phoneticPr fontId="1"/>
  </si>
  <si>
    <t>道路改良事業</t>
    <rPh sb="4" eb="6">
      <t>ジギョウ</t>
    </rPh>
    <phoneticPr fontId="1"/>
  </si>
  <si>
    <t>【個別表】令和５年度基金造成団体別基金執行状況表（003電源立地地域対策交付金基金）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9">
      <t>デンゲンリッチチイキタイサクコウフキン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</si>
</sst>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
      <sz val="10"/>
      <name val="ＭＳ ゴシック"/>
      <family val="3"/>
      <charset val="128"/>
    </font>
    <font>
      <sz val="8"/>
      <name val="ＭＳ ゴシック"/>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38" fontId="2" fillId="0" borderId="0" xfId="1" applyFont="1">
      <alignment vertical="center"/>
    </xf>
    <xf numFmtId="38" fontId="3" fillId="0" borderId="0" xfId="1" applyFont="1">
      <alignment vertical="center"/>
    </xf>
    <xf numFmtId="38" fontId="5" fillId="0" borderId="0" xfId="1" applyFont="1" applyAlignment="1">
      <alignment vertical="center" wrapText="1"/>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xf>
    <xf numFmtId="0" fontId="20" fillId="0" borderId="7"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21" fillId="0" borderId="7" xfId="0" applyFont="1" applyBorder="1" applyAlignment="1">
      <alignment horizontal="left" vertical="center" wrapText="1"/>
    </xf>
    <xf numFmtId="0" fontId="21" fillId="0" borderId="9" xfId="0" applyFont="1" applyBorder="1" applyAlignment="1">
      <alignment horizontal="left" vertical="center" wrapText="1"/>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Border="1" applyAlignment="1">
      <alignment horizontal="center" vertical="center"/>
    </xf>
    <xf numFmtId="41" fontId="3" fillId="0" borderId="17" xfId="0" applyNumberFormat="1" applyFont="1" applyBorder="1" applyAlignment="1">
      <alignment horizontal="center" vertical="center"/>
    </xf>
    <xf numFmtId="41" fontId="3" fillId="0" borderId="43" xfId="0" applyNumberFormat="1" applyFont="1" applyBorder="1">
      <alignment vertical="center"/>
    </xf>
    <xf numFmtId="41" fontId="0" fillId="0" borderId="19" xfId="0" applyNumberFormat="1" applyBorder="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0" fillId="4"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20" fillId="0" borderId="7" xfId="0" applyFont="1" applyBorder="1" applyAlignment="1">
      <alignment vertical="center" wrapText="1"/>
    </xf>
    <xf numFmtId="0" fontId="20" fillId="0" borderId="9" xfId="0" applyFont="1" applyBorder="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0" fontId="21" fillId="0" borderId="7" xfId="0" applyFont="1" applyBorder="1" applyAlignment="1">
      <alignment horizontal="left" vertical="center"/>
    </xf>
    <xf numFmtId="0" fontId="21" fillId="0" borderId="9" xfId="0" applyFont="1" applyBorder="1" applyAlignment="1">
      <alignment horizontal="left" vertical="center"/>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41" fontId="3" fillId="3" borderId="19"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12" fillId="2" borderId="4" xfId="0" applyFont="1" applyFill="1" applyBorder="1" applyAlignment="1">
      <alignment vertical="center" wrapText="1"/>
    </xf>
    <xf numFmtId="0" fontId="13" fillId="2" borderId="37" xfId="0" applyFont="1" applyFill="1" applyBorder="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Z33"/>
  <sheetViews>
    <sheetView tabSelected="1" view="pageBreakPreview" zoomScaleNormal="100" zoomScaleSheetLayoutView="100" workbookViewId="0">
      <selection activeCell="A2" sqref="A2"/>
    </sheetView>
  </sheetViews>
  <sheetFormatPr defaultColWidth="9" defaultRowHeight="13.2" x14ac:dyDescent="0.2"/>
  <cols>
    <col min="1" max="1" width="4.109375" style="1" customWidth="1"/>
    <col min="2" max="2" width="7.88671875" style="1" customWidth="1"/>
    <col min="3" max="3" width="17.77734375" style="1" customWidth="1"/>
    <col min="4" max="4" width="33" style="1" customWidth="1"/>
    <col min="5" max="6" width="9.6640625" style="1" customWidth="1"/>
    <col min="7" max="13" width="9" style="1" customWidth="1"/>
    <col min="14" max="14" width="10.33203125" style="1" customWidth="1"/>
    <col min="15" max="16" width="9.44140625" style="1" customWidth="1"/>
    <col min="17" max="24" width="8" style="1" customWidth="1"/>
    <col min="25" max="25" width="9" style="32"/>
    <col min="26" max="26" width="15.21875" style="52" bestFit="1" customWidth="1"/>
    <col min="27" max="16384" width="9" style="1"/>
  </cols>
  <sheetData>
    <row r="1" spans="1:26" ht="20.25" customHeight="1" x14ac:dyDescent="0.2">
      <c r="A1" s="4" t="s">
        <v>57</v>
      </c>
      <c r="B1" s="4"/>
    </row>
    <row r="2" spans="1:26" ht="20.25" customHeight="1" thickBot="1" x14ac:dyDescent="0.25">
      <c r="A2" s="4"/>
      <c r="B2" s="4"/>
      <c r="X2" s="51" t="s">
        <v>22</v>
      </c>
    </row>
    <row r="3" spans="1:26" s="2" customFormat="1" ht="12.75" customHeight="1" x14ac:dyDescent="0.2">
      <c r="A3" s="59" t="s">
        <v>2</v>
      </c>
      <c r="B3" s="59" t="s">
        <v>20</v>
      </c>
      <c r="C3" s="59" t="s">
        <v>15</v>
      </c>
      <c r="D3" s="59" t="s">
        <v>21</v>
      </c>
      <c r="E3" s="97" t="s">
        <v>29</v>
      </c>
      <c r="F3" s="120"/>
      <c r="G3" s="97" t="s">
        <v>24</v>
      </c>
      <c r="H3" s="136"/>
      <c r="I3" s="136"/>
      <c r="J3" s="136"/>
      <c r="K3" s="136"/>
      <c r="L3" s="136"/>
      <c r="M3" s="136"/>
      <c r="N3" s="117" t="s">
        <v>25</v>
      </c>
      <c r="O3" s="97" t="s">
        <v>26</v>
      </c>
      <c r="P3" s="120"/>
      <c r="Q3" s="97" t="s">
        <v>27</v>
      </c>
      <c r="R3" s="98"/>
      <c r="S3" s="98"/>
      <c r="T3" s="98"/>
      <c r="U3" s="98"/>
      <c r="V3" s="97" t="s">
        <v>28</v>
      </c>
      <c r="W3" s="98"/>
      <c r="X3" s="99"/>
      <c r="Y3" s="33"/>
      <c r="Z3" s="53"/>
    </row>
    <row r="4" spans="1:26" s="2" customFormat="1" ht="12" customHeight="1" x14ac:dyDescent="0.2">
      <c r="A4" s="134"/>
      <c r="B4" s="60"/>
      <c r="C4" s="134"/>
      <c r="D4" s="134"/>
      <c r="E4" s="121"/>
      <c r="F4" s="122"/>
      <c r="G4" s="137"/>
      <c r="H4" s="138"/>
      <c r="I4" s="138"/>
      <c r="J4" s="138"/>
      <c r="K4" s="138"/>
      <c r="L4" s="138"/>
      <c r="M4" s="138"/>
      <c r="N4" s="118"/>
      <c r="O4" s="121"/>
      <c r="P4" s="122"/>
      <c r="Q4" s="18" t="s">
        <v>11</v>
      </c>
      <c r="R4" s="100" t="s">
        <v>1</v>
      </c>
      <c r="S4" s="100" t="s">
        <v>9</v>
      </c>
      <c r="T4" s="103" t="s">
        <v>0</v>
      </c>
      <c r="U4" s="106" t="s">
        <v>13</v>
      </c>
      <c r="V4" s="109" t="s">
        <v>1</v>
      </c>
      <c r="W4" s="103" t="s">
        <v>9</v>
      </c>
      <c r="X4" s="112" t="s">
        <v>0</v>
      </c>
      <c r="Y4" s="33"/>
      <c r="Z4" s="53"/>
    </row>
    <row r="5" spans="1:26" s="2" customFormat="1" ht="13.5" customHeight="1" x14ac:dyDescent="0.2">
      <c r="A5" s="134"/>
      <c r="B5" s="60"/>
      <c r="C5" s="134"/>
      <c r="D5" s="134"/>
      <c r="E5" s="23"/>
      <c r="F5" s="22"/>
      <c r="G5" s="8" t="s">
        <v>6</v>
      </c>
      <c r="H5" s="9"/>
      <c r="I5" s="9"/>
      <c r="J5" s="9"/>
      <c r="K5" s="9"/>
      <c r="L5" s="9"/>
      <c r="M5" s="123" t="s">
        <v>7</v>
      </c>
      <c r="N5" s="118"/>
      <c r="O5" s="23"/>
      <c r="P5" s="22"/>
      <c r="Q5" s="115" t="s">
        <v>10</v>
      </c>
      <c r="R5" s="101"/>
      <c r="S5" s="101"/>
      <c r="T5" s="104"/>
      <c r="U5" s="107"/>
      <c r="V5" s="110"/>
      <c r="W5" s="104"/>
      <c r="X5" s="113"/>
      <c r="Y5" s="33"/>
      <c r="Z5" s="53"/>
    </row>
    <row r="6" spans="1:26" s="2" customFormat="1" ht="12" customHeight="1" x14ac:dyDescent="0.2">
      <c r="A6" s="134"/>
      <c r="B6" s="60"/>
      <c r="C6" s="134"/>
      <c r="D6" s="134"/>
      <c r="E6" s="23"/>
      <c r="F6" s="126" t="s">
        <v>4</v>
      </c>
      <c r="G6" s="23"/>
      <c r="H6" s="6" t="s">
        <v>3</v>
      </c>
      <c r="I6" s="38"/>
      <c r="J6" s="38"/>
      <c r="K6" s="38"/>
      <c r="L6" s="39"/>
      <c r="M6" s="124"/>
      <c r="N6" s="118"/>
      <c r="O6" s="23"/>
      <c r="P6" s="126" t="s">
        <v>4</v>
      </c>
      <c r="Q6" s="116"/>
      <c r="R6" s="102"/>
      <c r="S6" s="102"/>
      <c r="T6" s="105"/>
      <c r="U6" s="108"/>
      <c r="V6" s="111"/>
      <c r="W6" s="105"/>
      <c r="X6" s="114"/>
      <c r="Y6" s="33"/>
      <c r="Z6" s="53"/>
    </row>
    <row r="7" spans="1:26" s="2" customFormat="1" ht="12" customHeight="1" x14ac:dyDescent="0.2">
      <c r="A7" s="134"/>
      <c r="B7" s="60"/>
      <c r="C7" s="134"/>
      <c r="D7" s="134"/>
      <c r="E7" s="23"/>
      <c r="F7" s="127"/>
      <c r="G7" s="23"/>
      <c r="H7" s="50" t="s">
        <v>5</v>
      </c>
      <c r="I7" s="129" t="s">
        <v>19</v>
      </c>
      <c r="J7" s="130"/>
      <c r="K7" s="131"/>
      <c r="L7" s="132" t="s">
        <v>18</v>
      </c>
      <c r="M7" s="124"/>
      <c r="N7" s="118"/>
      <c r="O7" s="23"/>
      <c r="P7" s="127"/>
      <c r="Q7" s="13" t="s">
        <v>12</v>
      </c>
      <c r="R7" s="14" t="s">
        <v>12</v>
      </c>
      <c r="S7" s="14" t="s">
        <v>12</v>
      </c>
      <c r="T7" s="15" t="s">
        <v>12</v>
      </c>
      <c r="U7" s="16" t="s">
        <v>12</v>
      </c>
      <c r="V7" s="20" t="s">
        <v>12</v>
      </c>
      <c r="W7" s="15" t="s">
        <v>12</v>
      </c>
      <c r="X7" s="16" t="s">
        <v>12</v>
      </c>
      <c r="Y7" s="34" t="s">
        <v>12</v>
      </c>
      <c r="Z7" s="53"/>
    </row>
    <row r="8" spans="1:26" s="2" customFormat="1" ht="12.75" customHeight="1" thickBot="1" x14ac:dyDescent="0.25">
      <c r="A8" s="135"/>
      <c r="B8" s="61"/>
      <c r="C8" s="135"/>
      <c r="D8" s="135"/>
      <c r="E8" s="5"/>
      <c r="F8" s="128"/>
      <c r="G8" s="5"/>
      <c r="H8" s="7"/>
      <c r="I8" s="41" t="s">
        <v>16</v>
      </c>
      <c r="J8" s="41" t="s">
        <v>17</v>
      </c>
      <c r="K8" s="41" t="s">
        <v>23</v>
      </c>
      <c r="L8" s="133"/>
      <c r="M8" s="125"/>
      <c r="N8" s="119"/>
      <c r="O8" s="5"/>
      <c r="P8" s="128"/>
      <c r="Q8" s="10" t="s">
        <v>8</v>
      </c>
      <c r="R8" s="11" t="s">
        <v>8</v>
      </c>
      <c r="S8" s="11" t="s">
        <v>8</v>
      </c>
      <c r="T8" s="12" t="s">
        <v>8</v>
      </c>
      <c r="U8" s="17" t="s">
        <v>8</v>
      </c>
      <c r="V8" s="19" t="s">
        <v>8</v>
      </c>
      <c r="W8" s="12" t="s">
        <v>8</v>
      </c>
      <c r="X8" s="21" t="s">
        <v>8</v>
      </c>
      <c r="Y8" s="35" t="s">
        <v>8</v>
      </c>
      <c r="Z8" s="53"/>
    </row>
    <row r="9" spans="1:26" s="2" customFormat="1" ht="18" customHeight="1" x14ac:dyDescent="0.2">
      <c r="A9" s="80">
        <v>1</v>
      </c>
      <c r="B9" s="62" t="s">
        <v>30</v>
      </c>
      <c r="C9" s="86" t="s">
        <v>31</v>
      </c>
      <c r="D9" s="69" t="s">
        <v>32</v>
      </c>
      <c r="E9" s="88">
        <v>90.004000000000005</v>
      </c>
      <c r="F9" s="77">
        <f>E9</f>
        <v>90.004000000000005</v>
      </c>
      <c r="G9" s="88">
        <f>H9</f>
        <v>450.01080000000002</v>
      </c>
      <c r="H9" s="71">
        <f>SUBTOTAL(9,I9:L10)</f>
        <v>450.01080000000002</v>
      </c>
      <c r="I9" s="71">
        <v>450</v>
      </c>
      <c r="J9" s="71">
        <v>0</v>
      </c>
      <c r="K9" s="71">
        <v>0</v>
      </c>
      <c r="L9" s="71">
        <v>1.0800000000000001E-2</v>
      </c>
      <c r="M9" s="94">
        <v>0</v>
      </c>
      <c r="N9" s="75">
        <v>0</v>
      </c>
      <c r="O9" s="55">
        <f>(+E9+G9)-(M9+N9)</f>
        <v>540.01480000000004</v>
      </c>
      <c r="P9" s="77">
        <f>O9</f>
        <v>540.01480000000004</v>
      </c>
      <c r="Q9" s="24">
        <v>0</v>
      </c>
      <c r="R9" s="25">
        <v>0</v>
      </c>
      <c r="S9" s="25">
        <v>0</v>
      </c>
      <c r="T9" s="26">
        <v>0</v>
      </c>
      <c r="U9" s="25">
        <v>0</v>
      </c>
      <c r="V9" s="24">
        <v>0</v>
      </c>
      <c r="W9" s="26">
        <v>0</v>
      </c>
      <c r="X9" s="27">
        <v>0</v>
      </c>
      <c r="Y9" s="36" t="s">
        <v>12</v>
      </c>
      <c r="Z9" s="53"/>
    </row>
    <row r="10" spans="1:26" s="2" customFormat="1" ht="18" customHeight="1" thickBot="1" x14ac:dyDescent="0.25">
      <c r="A10" s="81"/>
      <c r="B10" s="63"/>
      <c r="C10" s="87"/>
      <c r="D10" s="70"/>
      <c r="E10" s="89"/>
      <c r="F10" s="78"/>
      <c r="G10" s="89"/>
      <c r="H10" s="79"/>
      <c r="I10" s="79"/>
      <c r="J10" s="79"/>
      <c r="K10" s="79"/>
      <c r="L10" s="79"/>
      <c r="M10" s="95"/>
      <c r="N10" s="76"/>
      <c r="O10" s="56"/>
      <c r="P10" s="78"/>
      <c r="Q10" s="42">
        <v>0</v>
      </c>
      <c r="R10" s="43">
        <v>0</v>
      </c>
      <c r="S10" s="43">
        <v>0</v>
      </c>
      <c r="T10" s="44">
        <v>0</v>
      </c>
      <c r="U10" s="43">
        <v>0</v>
      </c>
      <c r="V10" s="42">
        <v>0</v>
      </c>
      <c r="W10" s="44">
        <v>0</v>
      </c>
      <c r="X10" s="45">
        <v>0</v>
      </c>
      <c r="Y10" s="37" t="s">
        <v>8</v>
      </c>
      <c r="Z10" s="53"/>
    </row>
    <row r="11" spans="1:26" s="2" customFormat="1" ht="18" customHeight="1" x14ac:dyDescent="0.2">
      <c r="A11" s="80">
        <v>2</v>
      </c>
      <c r="B11" s="64" t="s">
        <v>33</v>
      </c>
      <c r="C11" s="86" t="s">
        <v>34</v>
      </c>
      <c r="D11" s="69" t="s">
        <v>35</v>
      </c>
      <c r="E11" s="88">
        <v>525.38146900000004</v>
      </c>
      <c r="F11" s="77">
        <f t="shared" ref="F11" si="0">E11</f>
        <v>525.38146900000004</v>
      </c>
      <c r="G11" s="88">
        <f t="shared" ref="G11" si="1">H11</f>
        <v>7.6499999999999997E-3</v>
      </c>
      <c r="H11" s="71">
        <f t="shared" ref="H11" si="2">SUBTOTAL(9,I11:L12)</f>
        <v>7.6499999999999997E-3</v>
      </c>
      <c r="I11" s="71">
        <v>0</v>
      </c>
      <c r="J11" s="71">
        <v>0</v>
      </c>
      <c r="K11" s="71">
        <v>0</v>
      </c>
      <c r="L11" s="71">
        <v>7.6499999999999997E-3</v>
      </c>
      <c r="M11" s="94">
        <v>0</v>
      </c>
      <c r="N11" s="75">
        <v>0</v>
      </c>
      <c r="O11" s="55">
        <f t="shared" ref="O11" si="3">(+E11+G11)-(M11+N11)</f>
        <v>525.38911900000005</v>
      </c>
      <c r="P11" s="77">
        <f t="shared" ref="P11" si="4">O11</f>
        <v>525.38911900000005</v>
      </c>
      <c r="Q11" s="24">
        <v>0</v>
      </c>
      <c r="R11" s="25">
        <v>0</v>
      </c>
      <c r="S11" s="25">
        <v>0</v>
      </c>
      <c r="T11" s="26">
        <v>0</v>
      </c>
      <c r="U11" s="25">
        <v>0</v>
      </c>
      <c r="V11" s="24">
        <v>0</v>
      </c>
      <c r="W11" s="26">
        <v>4</v>
      </c>
      <c r="X11" s="27">
        <v>0</v>
      </c>
      <c r="Y11" s="36" t="s">
        <v>12</v>
      </c>
      <c r="Z11" s="53"/>
    </row>
    <row r="12" spans="1:26" s="2" customFormat="1" ht="18" customHeight="1" thickBot="1" x14ac:dyDescent="0.25">
      <c r="A12" s="81"/>
      <c r="B12" s="63"/>
      <c r="C12" s="87"/>
      <c r="D12" s="70"/>
      <c r="E12" s="89"/>
      <c r="F12" s="78"/>
      <c r="G12" s="89"/>
      <c r="H12" s="79"/>
      <c r="I12" s="72"/>
      <c r="J12" s="79"/>
      <c r="K12" s="79"/>
      <c r="L12" s="72"/>
      <c r="M12" s="95"/>
      <c r="N12" s="76"/>
      <c r="O12" s="96"/>
      <c r="P12" s="78"/>
      <c r="Q12" s="42">
        <v>0</v>
      </c>
      <c r="R12" s="43">
        <v>0</v>
      </c>
      <c r="S12" s="43">
        <v>0</v>
      </c>
      <c r="T12" s="44">
        <v>0</v>
      </c>
      <c r="U12" s="43">
        <v>0</v>
      </c>
      <c r="V12" s="42">
        <v>0</v>
      </c>
      <c r="W12" s="44">
        <v>119.80500000000001</v>
      </c>
      <c r="X12" s="45">
        <v>0</v>
      </c>
      <c r="Y12" s="37" t="s">
        <v>8</v>
      </c>
      <c r="Z12" s="53"/>
    </row>
    <row r="13" spans="1:26" s="2" customFormat="1" ht="18" customHeight="1" x14ac:dyDescent="0.2">
      <c r="A13" s="80">
        <v>3</v>
      </c>
      <c r="B13" s="62" t="s">
        <v>33</v>
      </c>
      <c r="C13" s="86" t="s">
        <v>36</v>
      </c>
      <c r="D13" s="69" t="s">
        <v>37</v>
      </c>
      <c r="E13" s="88">
        <v>3542.853756</v>
      </c>
      <c r="F13" s="77">
        <f t="shared" ref="F13" si="5">E13</f>
        <v>3542.853756</v>
      </c>
      <c r="G13" s="88">
        <f t="shared" ref="G13" si="6">H13</f>
        <v>5.7292000000000003E-2</v>
      </c>
      <c r="H13" s="71">
        <f t="shared" ref="H13" si="7">SUBTOTAL(9,I13:L14)</f>
        <v>5.7292000000000003E-2</v>
      </c>
      <c r="I13" s="71">
        <v>0</v>
      </c>
      <c r="J13" s="71">
        <v>0</v>
      </c>
      <c r="K13" s="71">
        <v>0</v>
      </c>
      <c r="L13" s="71">
        <v>5.7292000000000003E-2</v>
      </c>
      <c r="M13" s="94">
        <v>0</v>
      </c>
      <c r="N13" s="75">
        <v>0</v>
      </c>
      <c r="O13" s="55">
        <f t="shared" ref="O13" si="8">(+E13+G13)-(M13+N13)</f>
        <v>3542.9110479999999</v>
      </c>
      <c r="P13" s="77">
        <f t="shared" ref="P13" si="9">O13</f>
        <v>3542.9110479999999</v>
      </c>
      <c r="Q13" s="24">
        <v>0</v>
      </c>
      <c r="R13" s="25">
        <v>0</v>
      </c>
      <c r="S13" s="25">
        <v>0</v>
      </c>
      <c r="T13" s="26">
        <v>0</v>
      </c>
      <c r="U13" s="25">
        <v>0</v>
      </c>
      <c r="V13" s="24">
        <v>0</v>
      </c>
      <c r="W13" s="26">
        <v>2</v>
      </c>
      <c r="X13" s="27">
        <v>0</v>
      </c>
      <c r="Y13" s="36" t="s">
        <v>12</v>
      </c>
      <c r="Z13" s="53"/>
    </row>
    <row r="14" spans="1:26" s="2" customFormat="1" ht="18" customHeight="1" thickBot="1" x14ac:dyDescent="0.25">
      <c r="A14" s="81"/>
      <c r="B14" s="63"/>
      <c r="C14" s="87"/>
      <c r="D14" s="70"/>
      <c r="E14" s="89"/>
      <c r="F14" s="78"/>
      <c r="G14" s="89"/>
      <c r="H14" s="79"/>
      <c r="I14" s="72"/>
      <c r="J14" s="79"/>
      <c r="K14" s="79"/>
      <c r="L14" s="72"/>
      <c r="M14" s="95"/>
      <c r="N14" s="76"/>
      <c r="O14" s="56"/>
      <c r="P14" s="78"/>
      <c r="Q14" s="42">
        <v>0</v>
      </c>
      <c r="R14" s="43">
        <v>0</v>
      </c>
      <c r="S14" s="43">
        <v>0</v>
      </c>
      <c r="T14" s="44">
        <v>0</v>
      </c>
      <c r="U14" s="43">
        <v>0</v>
      </c>
      <c r="V14" s="42">
        <v>0</v>
      </c>
      <c r="W14" s="44">
        <v>870.02182000000005</v>
      </c>
      <c r="X14" s="45">
        <v>0</v>
      </c>
      <c r="Y14" s="37" t="s">
        <v>8</v>
      </c>
      <c r="Z14" s="53"/>
    </row>
    <row r="15" spans="1:26" s="2" customFormat="1" ht="18" customHeight="1" x14ac:dyDescent="0.2">
      <c r="A15" s="80">
        <v>4</v>
      </c>
      <c r="B15" s="62" t="s">
        <v>33</v>
      </c>
      <c r="C15" s="86" t="s">
        <v>38</v>
      </c>
      <c r="D15" s="69" t="s">
        <v>39</v>
      </c>
      <c r="E15" s="88">
        <v>197.80601799999999</v>
      </c>
      <c r="F15" s="77">
        <f t="shared" ref="F15" si="10">E15</f>
        <v>197.80601799999999</v>
      </c>
      <c r="G15" s="88">
        <f t="shared" ref="G15" si="11">H15</f>
        <v>59.629877</v>
      </c>
      <c r="H15" s="71">
        <f t="shared" ref="H15" si="12">SUBTOTAL(9,I15:L16)</f>
        <v>59.629877</v>
      </c>
      <c r="I15" s="71">
        <v>59.627000000000002</v>
      </c>
      <c r="J15" s="71">
        <v>0</v>
      </c>
      <c r="K15" s="71">
        <v>0</v>
      </c>
      <c r="L15" s="71">
        <v>2.8770000000000002E-3</v>
      </c>
      <c r="M15" s="73">
        <v>197.804</v>
      </c>
      <c r="N15" s="75">
        <v>0</v>
      </c>
      <c r="O15" s="55">
        <f t="shared" ref="O15" si="13">(+E15+G15)-(M15+N15)</f>
        <v>59.631895000000014</v>
      </c>
      <c r="P15" s="77">
        <f t="shared" ref="P15" si="14">O15</f>
        <v>59.631895000000014</v>
      </c>
      <c r="Q15" s="24">
        <v>1</v>
      </c>
      <c r="R15" s="25">
        <v>0</v>
      </c>
      <c r="S15" s="25">
        <v>0</v>
      </c>
      <c r="T15" s="26">
        <v>0</v>
      </c>
      <c r="U15" s="25">
        <v>0</v>
      </c>
      <c r="V15" s="24">
        <v>0</v>
      </c>
      <c r="W15" s="26">
        <v>0</v>
      </c>
      <c r="X15" s="27">
        <v>0</v>
      </c>
      <c r="Y15" s="36" t="s">
        <v>12</v>
      </c>
      <c r="Z15" s="53"/>
    </row>
    <row r="16" spans="1:26" s="2" customFormat="1" ht="18" customHeight="1" thickBot="1" x14ac:dyDescent="0.25">
      <c r="A16" s="81"/>
      <c r="B16" s="63"/>
      <c r="C16" s="87"/>
      <c r="D16" s="70"/>
      <c r="E16" s="89"/>
      <c r="F16" s="78"/>
      <c r="G16" s="89"/>
      <c r="H16" s="79"/>
      <c r="I16" s="72"/>
      <c r="J16" s="79"/>
      <c r="K16" s="79"/>
      <c r="L16" s="72"/>
      <c r="M16" s="74"/>
      <c r="N16" s="76"/>
      <c r="O16" s="56"/>
      <c r="P16" s="78"/>
      <c r="Q16" s="42">
        <v>197.804</v>
      </c>
      <c r="R16" s="43">
        <v>0</v>
      </c>
      <c r="S16" s="43">
        <v>0</v>
      </c>
      <c r="T16" s="44">
        <v>0</v>
      </c>
      <c r="U16" s="43">
        <v>0</v>
      </c>
      <c r="V16" s="42">
        <v>0</v>
      </c>
      <c r="W16" s="44">
        <v>0</v>
      </c>
      <c r="X16" s="45">
        <v>0</v>
      </c>
      <c r="Y16" s="37" t="s">
        <v>8</v>
      </c>
      <c r="Z16" s="53"/>
    </row>
    <row r="17" spans="1:26" s="2" customFormat="1" ht="19.8" customHeight="1" x14ac:dyDescent="0.2">
      <c r="A17" s="80">
        <v>5</v>
      </c>
      <c r="B17" s="62" t="s">
        <v>40</v>
      </c>
      <c r="C17" s="86" t="s">
        <v>41</v>
      </c>
      <c r="D17" s="69" t="s">
        <v>42</v>
      </c>
      <c r="E17" s="88">
        <v>35.703342999999997</v>
      </c>
      <c r="F17" s="77">
        <f t="shared" ref="F17" si="15">E17</f>
        <v>35.703342999999997</v>
      </c>
      <c r="G17" s="88">
        <f t="shared" ref="G17" si="16">H17</f>
        <v>3.5699999999999998E-3</v>
      </c>
      <c r="H17" s="71">
        <f t="shared" ref="H17" si="17">SUBTOTAL(9,I17:L18)</f>
        <v>3.5699999999999998E-3</v>
      </c>
      <c r="I17" s="71">
        <v>0</v>
      </c>
      <c r="J17" s="71">
        <v>0</v>
      </c>
      <c r="K17" s="71">
        <v>0</v>
      </c>
      <c r="L17" s="71">
        <v>3.5699999999999998E-3</v>
      </c>
      <c r="M17" s="73">
        <v>12.6</v>
      </c>
      <c r="N17" s="75">
        <v>0</v>
      </c>
      <c r="O17" s="55">
        <f t="shared" ref="O17" si="18">(+E17+G17)-(M17+N17)</f>
        <v>23.106912999999999</v>
      </c>
      <c r="P17" s="77">
        <f t="shared" ref="P17" si="19">O17</f>
        <v>23.106912999999999</v>
      </c>
      <c r="Q17" s="24">
        <v>1</v>
      </c>
      <c r="R17" s="25">
        <v>0</v>
      </c>
      <c r="S17" s="25">
        <v>0</v>
      </c>
      <c r="T17" s="26">
        <v>0</v>
      </c>
      <c r="U17" s="25">
        <v>0</v>
      </c>
      <c r="V17" s="24">
        <v>0</v>
      </c>
      <c r="W17" s="26">
        <v>0</v>
      </c>
      <c r="X17" s="27">
        <v>0</v>
      </c>
      <c r="Y17" s="36" t="s">
        <v>12</v>
      </c>
      <c r="Z17" s="53"/>
    </row>
    <row r="18" spans="1:26" s="2" customFormat="1" ht="19.8" customHeight="1" thickBot="1" x14ac:dyDescent="0.25">
      <c r="A18" s="81"/>
      <c r="B18" s="63"/>
      <c r="C18" s="87"/>
      <c r="D18" s="70"/>
      <c r="E18" s="89"/>
      <c r="F18" s="78"/>
      <c r="G18" s="89"/>
      <c r="H18" s="79"/>
      <c r="I18" s="72"/>
      <c r="J18" s="79"/>
      <c r="K18" s="79"/>
      <c r="L18" s="72"/>
      <c r="M18" s="74"/>
      <c r="N18" s="76"/>
      <c r="O18" s="56"/>
      <c r="P18" s="78"/>
      <c r="Q18" s="42">
        <v>12.6</v>
      </c>
      <c r="R18" s="43">
        <v>0</v>
      </c>
      <c r="S18" s="43">
        <v>0</v>
      </c>
      <c r="T18" s="44">
        <v>0</v>
      </c>
      <c r="U18" s="43">
        <v>0</v>
      </c>
      <c r="V18" s="42">
        <v>0</v>
      </c>
      <c r="W18" s="44">
        <v>0</v>
      </c>
      <c r="X18" s="45">
        <v>0</v>
      </c>
      <c r="Y18" s="37" t="s">
        <v>8</v>
      </c>
      <c r="Z18" s="53"/>
    </row>
    <row r="19" spans="1:26" s="2" customFormat="1" ht="18" customHeight="1" x14ac:dyDescent="0.2">
      <c r="A19" s="80">
        <v>6</v>
      </c>
      <c r="B19" s="62" t="s">
        <v>40</v>
      </c>
      <c r="C19" s="86" t="s">
        <v>43</v>
      </c>
      <c r="D19" s="69" t="s">
        <v>44</v>
      </c>
      <c r="E19" s="88">
        <v>39.201920000000001</v>
      </c>
      <c r="F19" s="77">
        <f t="shared" ref="F19" si="20">E19</f>
        <v>39.201920000000001</v>
      </c>
      <c r="G19" s="88">
        <f t="shared" ref="G19" si="21">H19</f>
        <v>3.9189999999999997E-3</v>
      </c>
      <c r="H19" s="71">
        <f t="shared" ref="H19" si="22">SUBTOTAL(9,I19:L20)</f>
        <v>3.9189999999999997E-3</v>
      </c>
      <c r="I19" s="71">
        <v>0</v>
      </c>
      <c r="J19" s="71">
        <v>0</v>
      </c>
      <c r="K19" s="71">
        <v>0</v>
      </c>
      <c r="L19" s="71">
        <v>3.9189999999999997E-3</v>
      </c>
      <c r="M19" s="73">
        <v>39.205838999999997</v>
      </c>
      <c r="N19" s="75">
        <v>0</v>
      </c>
      <c r="O19" s="55">
        <f t="shared" ref="O19" si="23">(+E19+G19)-(M19+N19)</f>
        <v>0</v>
      </c>
      <c r="P19" s="77">
        <f t="shared" ref="P19" si="24">O19</f>
        <v>0</v>
      </c>
      <c r="Q19" s="24">
        <v>1</v>
      </c>
      <c r="R19" s="25">
        <v>0</v>
      </c>
      <c r="S19" s="25">
        <v>0</v>
      </c>
      <c r="T19" s="26">
        <v>0</v>
      </c>
      <c r="U19" s="25">
        <v>0</v>
      </c>
      <c r="V19" s="24">
        <v>0</v>
      </c>
      <c r="W19" s="26">
        <v>0</v>
      </c>
      <c r="X19" s="27">
        <v>0</v>
      </c>
      <c r="Y19" s="36" t="s">
        <v>12</v>
      </c>
      <c r="Z19" s="53"/>
    </row>
    <row r="20" spans="1:26" s="2" customFormat="1" ht="18" customHeight="1" thickBot="1" x14ac:dyDescent="0.25">
      <c r="A20" s="81"/>
      <c r="B20" s="63"/>
      <c r="C20" s="87"/>
      <c r="D20" s="70"/>
      <c r="E20" s="89"/>
      <c r="F20" s="78"/>
      <c r="G20" s="89"/>
      <c r="H20" s="79"/>
      <c r="I20" s="72"/>
      <c r="J20" s="79"/>
      <c r="K20" s="79"/>
      <c r="L20" s="72"/>
      <c r="M20" s="74"/>
      <c r="N20" s="76"/>
      <c r="O20" s="56"/>
      <c r="P20" s="78"/>
      <c r="Q20" s="42">
        <v>39.205838999999997</v>
      </c>
      <c r="R20" s="43">
        <v>0</v>
      </c>
      <c r="S20" s="43">
        <v>0</v>
      </c>
      <c r="T20" s="44">
        <v>0</v>
      </c>
      <c r="U20" s="43">
        <v>0</v>
      </c>
      <c r="V20" s="42">
        <v>0</v>
      </c>
      <c r="W20" s="44">
        <v>0</v>
      </c>
      <c r="X20" s="45">
        <v>0</v>
      </c>
      <c r="Y20" s="37" t="s">
        <v>8</v>
      </c>
      <c r="Z20" s="53"/>
    </row>
    <row r="21" spans="1:26" s="2" customFormat="1" ht="18" customHeight="1" x14ac:dyDescent="0.2">
      <c r="A21" s="80">
        <v>7</v>
      </c>
      <c r="B21" s="62" t="s">
        <v>45</v>
      </c>
      <c r="C21" s="86" t="s">
        <v>55</v>
      </c>
      <c r="D21" s="69" t="s">
        <v>56</v>
      </c>
      <c r="E21" s="88">
        <v>6.1989070000000002</v>
      </c>
      <c r="F21" s="77">
        <f t="shared" ref="F21" si="25">E21</f>
        <v>6.1989070000000002</v>
      </c>
      <c r="G21" s="88">
        <f t="shared" ref="G21" si="26">H21</f>
        <v>3.2230000000000002E-3</v>
      </c>
      <c r="H21" s="71">
        <f t="shared" ref="H21" si="27">SUBTOTAL(9,I21:L22)</f>
        <v>3.2230000000000002E-3</v>
      </c>
      <c r="I21" s="71">
        <v>0</v>
      </c>
      <c r="J21" s="71">
        <v>0</v>
      </c>
      <c r="K21" s="71">
        <v>0</v>
      </c>
      <c r="L21" s="71">
        <v>3.2230000000000002E-3</v>
      </c>
      <c r="M21" s="73">
        <v>6.2021300000000004</v>
      </c>
      <c r="N21" s="75">
        <v>0</v>
      </c>
      <c r="O21" s="55">
        <f t="shared" ref="O21" si="28">(+E21+G21)-(M21+N21)</f>
        <v>0</v>
      </c>
      <c r="P21" s="77">
        <f t="shared" ref="P21" si="29">O21</f>
        <v>0</v>
      </c>
      <c r="Q21" s="24">
        <v>1</v>
      </c>
      <c r="R21" s="25">
        <v>0</v>
      </c>
      <c r="S21" s="25">
        <v>0</v>
      </c>
      <c r="T21" s="26">
        <v>0</v>
      </c>
      <c r="U21" s="25">
        <v>0</v>
      </c>
      <c r="V21" s="24">
        <v>0</v>
      </c>
      <c r="W21" s="26">
        <v>0</v>
      </c>
      <c r="X21" s="27">
        <v>0</v>
      </c>
      <c r="Y21" s="36" t="s">
        <v>12</v>
      </c>
      <c r="Z21" s="53"/>
    </row>
    <row r="22" spans="1:26" s="2" customFormat="1" ht="18" customHeight="1" thickBot="1" x14ac:dyDescent="0.25">
      <c r="A22" s="81"/>
      <c r="B22" s="63"/>
      <c r="C22" s="87"/>
      <c r="D22" s="70"/>
      <c r="E22" s="89"/>
      <c r="F22" s="78"/>
      <c r="G22" s="89"/>
      <c r="H22" s="79"/>
      <c r="I22" s="72"/>
      <c r="J22" s="79"/>
      <c r="K22" s="79"/>
      <c r="L22" s="72"/>
      <c r="M22" s="74"/>
      <c r="N22" s="76"/>
      <c r="O22" s="56"/>
      <c r="P22" s="78"/>
      <c r="Q22" s="42">
        <v>6.2021300000000004</v>
      </c>
      <c r="R22" s="43">
        <v>0</v>
      </c>
      <c r="S22" s="43">
        <v>0</v>
      </c>
      <c r="T22" s="44">
        <v>0</v>
      </c>
      <c r="U22" s="43">
        <v>0</v>
      </c>
      <c r="V22" s="42">
        <v>0</v>
      </c>
      <c r="W22" s="44">
        <v>0</v>
      </c>
      <c r="X22" s="45">
        <v>0</v>
      </c>
      <c r="Y22" s="37" t="s">
        <v>8</v>
      </c>
      <c r="Z22" s="53"/>
    </row>
    <row r="23" spans="1:26" s="2" customFormat="1" ht="18" customHeight="1" x14ac:dyDescent="0.2">
      <c r="A23" s="80">
        <v>8</v>
      </c>
      <c r="B23" s="62" t="s">
        <v>45</v>
      </c>
      <c r="C23" s="86" t="s">
        <v>46</v>
      </c>
      <c r="D23" s="92" t="s">
        <v>47</v>
      </c>
      <c r="E23" s="88">
        <v>91.560466000000005</v>
      </c>
      <c r="F23" s="77">
        <f t="shared" ref="F23" si="30">E23</f>
        <v>91.560466000000005</v>
      </c>
      <c r="G23" s="88">
        <f t="shared" ref="G23" si="31">H23</f>
        <v>4.7611000000000001E-2</v>
      </c>
      <c r="H23" s="71">
        <f t="shared" ref="H23" si="32">SUBTOTAL(9,I23:L24)</f>
        <v>4.7611000000000001E-2</v>
      </c>
      <c r="I23" s="71">
        <v>0</v>
      </c>
      <c r="J23" s="71">
        <v>0</v>
      </c>
      <c r="K23" s="71">
        <v>0</v>
      </c>
      <c r="L23" s="71">
        <v>4.7611000000000001E-2</v>
      </c>
      <c r="M23" s="73">
        <v>0</v>
      </c>
      <c r="N23" s="75">
        <v>0</v>
      </c>
      <c r="O23" s="55">
        <f t="shared" ref="O23" si="33">(+E23+G23)-(M23+N23)</f>
        <v>91.608077000000009</v>
      </c>
      <c r="P23" s="77">
        <f t="shared" ref="P23" si="34">O23</f>
        <v>91.608077000000009</v>
      </c>
      <c r="Q23" s="24">
        <v>0</v>
      </c>
      <c r="R23" s="25">
        <v>0</v>
      </c>
      <c r="S23" s="25">
        <v>0</v>
      </c>
      <c r="T23" s="26">
        <v>0</v>
      </c>
      <c r="U23" s="25">
        <v>0</v>
      </c>
      <c r="V23" s="24">
        <v>0</v>
      </c>
      <c r="W23" s="26">
        <v>0</v>
      </c>
      <c r="X23" s="27">
        <v>0</v>
      </c>
      <c r="Y23" s="36" t="s">
        <v>12</v>
      </c>
      <c r="Z23" s="53"/>
    </row>
    <row r="24" spans="1:26" s="2" customFormat="1" ht="18" customHeight="1" thickBot="1" x14ac:dyDescent="0.25">
      <c r="A24" s="81"/>
      <c r="B24" s="91"/>
      <c r="C24" s="90"/>
      <c r="D24" s="93"/>
      <c r="E24" s="89"/>
      <c r="F24" s="78"/>
      <c r="G24" s="89"/>
      <c r="H24" s="79"/>
      <c r="I24" s="72"/>
      <c r="J24" s="79"/>
      <c r="K24" s="79"/>
      <c r="L24" s="72"/>
      <c r="M24" s="74"/>
      <c r="N24" s="76"/>
      <c r="O24" s="56"/>
      <c r="P24" s="78"/>
      <c r="Q24" s="42">
        <v>0</v>
      </c>
      <c r="R24" s="43">
        <v>0</v>
      </c>
      <c r="S24" s="43">
        <v>0</v>
      </c>
      <c r="T24" s="44">
        <v>0</v>
      </c>
      <c r="U24" s="43">
        <v>0</v>
      </c>
      <c r="V24" s="42">
        <v>0</v>
      </c>
      <c r="W24" s="44">
        <v>0</v>
      </c>
      <c r="X24" s="45">
        <v>0</v>
      </c>
      <c r="Y24" s="37" t="s">
        <v>8</v>
      </c>
      <c r="Z24" s="53"/>
    </row>
    <row r="25" spans="1:26" s="2" customFormat="1" ht="18" customHeight="1" x14ac:dyDescent="0.2">
      <c r="A25" s="80">
        <v>9</v>
      </c>
      <c r="B25" s="62" t="s">
        <v>45</v>
      </c>
      <c r="C25" s="86" t="s">
        <v>48</v>
      </c>
      <c r="D25" s="69" t="s">
        <v>49</v>
      </c>
      <c r="E25" s="88">
        <v>249.72749999999999</v>
      </c>
      <c r="F25" s="77">
        <f t="shared" ref="F25" si="35">E25</f>
        <v>249.72749999999999</v>
      </c>
      <c r="G25" s="88">
        <f t="shared" ref="G25" si="36">H25</f>
        <v>0.129858</v>
      </c>
      <c r="H25" s="71">
        <f t="shared" ref="H25" si="37">SUBTOTAL(9,I25:L26)</f>
        <v>0.129858</v>
      </c>
      <c r="I25" s="71">
        <v>0</v>
      </c>
      <c r="J25" s="71">
        <v>0</v>
      </c>
      <c r="K25" s="71">
        <v>0</v>
      </c>
      <c r="L25" s="71">
        <v>0.129858</v>
      </c>
      <c r="M25" s="73">
        <v>41.2</v>
      </c>
      <c r="N25" s="75">
        <v>0</v>
      </c>
      <c r="O25" s="55">
        <f t="shared" ref="O25" si="38">(+E25+G25)-(M25+N25)</f>
        <v>208.65735799999999</v>
      </c>
      <c r="P25" s="77">
        <f t="shared" ref="P25" si="39">O25</f>
        <v>208.65735799999999</v>
      </c>
      <c r="Q25" s="24">
        <v>1</v>
      </c>
      <c r="R25" s="25">
        <v>0</v>
      </c>
      <c r="S25" s="25">
        <v>0</v>
      </c>
      <c r="T25" s="26">
        <v>0</v>
      </c>
      <c r="U25" s="25">
        <v>0</v>
      </c>
      <c r="V25" s="24">
        <v>0</v>
      </c>
      <c r="W25" s="26">
        <v>0</v>
      </c>
      <c r="X25" s="27">
        <v>0</v>
      </c>
      <c r="Y25" s="36" t="s">
        <v>12</v>
      </c>
      <c r="Z25" s="53"/>
    </row>
    <row r="26" spans="1:26" s="2" customFormat="1" ht="18" customHeight="1" thickBot="1" x14ac:dyDescent="0.25">
      <c r="A26" s="81"/>
      <c r="B26" s="63"/>
      <c r="C26" s="87"/>
      <c r="D26" s="70"/>
      <c r="E26" s="89"/>
      <c r="F26" s="78"/>
      <c r="G26" s="89"/>
      <c r="H26" s="79"/>
      <c r="I26" s="72"/>
      <c r="J26" s="79"/>
      <c r="K26" s="79"/>
      <c r="L26" s="72"/>
      <c r="M26" s="74"/>
      <c r="N26" s="76"/>
      <c r="O26" s="56"/>
      <c r="P26" s="78"/>
      <c r="Q26" s="42">
        <v>41.2</v>
      </c>
      <c r="R26" s="43">
        <v>0</v>
      </c>
      <c r="S26" s="43">
        <v>0</v>
      </c>
      <c r="T26" s="44">
        <v>0</v>
      </c>
      <c r="U26" s="43">
        <v>0</v>
      </c>
      <c r="V26" s="42">
        <v>0</v>
      </c>
      <c r="W26" s="44">
        <v>0</v>
      </c>
      <c r="X26" s="45">
        <v>0</v>
      </c>
      <c r="Y26" s="37" t="s">
        <v>8</v>
      </c>
      <c r="Z26" s="53"/>
    </row>
    <row r="27" spans="1:26" s="2" customFormat="1" ht="18" customHeight="1" x14ac:dyDescent="0.2">
      <c r="A27" s="80">
        <v>10</v>
      </c>
      <c r="B27" s="62" t="s">
        <v>50</v>
      </c>
      <c r="C27" s="86" t="s">
        <v>51</v>
      </c>
      <c r="D27" s="69" t="s">
        <v>52</v>
      </c>
      <c r="E27" s="88">
        <v>311.102755</v>
      </c>
      <c r="F27" s="77">
        <f t="shared" ref="F27" si="40">E27</f>
        <v>311.102755</v>
      </c>
      <c r="G27" s="88">
        <f t="shared" ref="G27" si="41">H27</f>
        <v>370.00622099999998</v>
      </c>
      <c r="H27" s="71">
        <f t="shared" ref="H27" si="42">SUBTOTAL(9,I27:L28)</f>
        <v>370.00622099999998</v>
      </c>
      <c r="I27" s="71">
        <v>370</v>
      </c>
      <c r="J27" s="71">
        <v>0</v>
      </c>
      <c r="K27" s="71">
        <v>0</v>
      </c>
      <c r="L27" s="71">
        <v>6.221E-3</v>
      </c>
      <c r="M27" s="73">
        <v>77.385000000000005</v>
      </c>
      <c r="N27" s="75">
        <v>0</v>
      </c>
      <c r="O27" s="55">
        <f t="shared" ref="O27" si="43">(+E27+G27)-(M27+N27)</f>
        <v>603.72397599999999</v>
      </c>
      <c r="P27" s="77">
        <f t="shared" ref="P27" si="44">O27</f>
        <v>603.72397599999999</v>
      </c>
      <c r="Q27" s="24">
        <v>1</v>
      </c>
      <c r="R27" s="25">
        <v>0</v>
      </c>
      <c r="S27" s="25">
        <v>0</v>
      </c>
      <c r="T27" s="26">
        <v>0</v>
      </c>
      <c r="U27" s="25">
        <v>0</v>
      </c>
      <c r="V27" s="24">
        <v>0</v>
      </c>
      <c r="W27" s="26">
        <v>0</v>
      </c>
      <c r="X27" s="27">
        <v>0</v>
      </c>
      <c r="Y27" s="36" t="s">
        <v>12</v>
      </c>
      <c r="Z27" s="53"/>
    </row>
    <row r="28" spans="1:26" s="2" customFormat="1" ht="18" customHeight="1" thickBot="1" x14ac:dyDescent="0.25">
      <c r="A28" s="81"/>
      <c r="B28" s="63"/>
      <c r="C28" s="87"/>
      <c r="D28" s="70"/>
      <c r="E28" s="89"/>
      <c r="F28" s="78"/>
      <c r="G28" s="89"/>
      <c r="H28" s="79"/>
      <c r="I28" s="72"/>
      <c r="J28" s="79"/>
      <c r="K28" s="79"/>
      <c r="L28" s="72"/>
      <c r="M28" s="74"/>
      <c r="N28" s="76"/>
      <c r="O28" s="56"/>
      <c r="P28" s="78"/>
      <c r="Q28" s="42">
        <v>77.385000000000005</v>
      </c>
      <c r="R28" s="43">
        <v>0</v>
      </c>
      <c r="S28" s="43">
        <v>0</v>
      </c>
      <c r="T28" s="44">
        <v>0</v>
      </c>
      <c r="U28" s="43">
        <v>0</v>
      </c>
      <c r="V28" s="42">
        <v>0</v>
      </c>
      <c r="W28" s="44">
        <v>0</v>
      </c>
      <c r="X28" s="45">
        <v>0</v>
      </c>
      <c r="Y28" s="37" t="s">
        <v>8</v>
      </c>
      <c r="Z28" s="53"/>
    </row>
    <row r="29" spans="1:26" s="2" customFormat="1" ht="18" customHeight="1" x14ac:dyDescent="0.2">
      <c r="A29" s="80">
        <v>11</v>
      </c>
      <c r="B29" s="62" t="s">
        <v>50</v>
      </c>
      <c r="C29" s="86" t="s">
        <v>53</v>
      </c>
      <c r="D29" s="69" t="s">
        <v>54</v>
      </c>
      <c r="E29" s="88">
        <v>333</v>
      </c>
      <c r="F29" s="77">
        <f t="shared" ref="F29" si="45">E29</f>
        <v>333</v>
      </c>
      <c r="G29" s="88">
        <f t="shared" ref="G29" si="46">H29</f>
        <v>6.659E-3</v>
      </c>
      <c r="H29" s="71">
        <f t="shared" ref="H29" si="47">SUBTOTAL(9,I29:L30)</f>
        <v>6.659E-3</v>
      </c>
      <c r="I29" s="71">
        <v>0</v>
      </c>
      <c r="J29" s="71">
        <v>0</v>
      </c>
      <c r="K29" s="71">
        <v>0</v>
      </c>
      <c r="L29" s="71">
        <v>6.659E-3</v>
      </c>
      <c r="M29" s="73">
        <v>288.08499999999998</v>
      </c>
      <c r="N29" s="75">
        <v>0</v>
      </c>
      <c r="O29" s="55">
        <f t="shared" ref="O29" si="48">(+E29+G29)-(M29+N29)</f>
        <v>44.921659000000034</v>
      </c>
      <c r="P29" s="77">
        <f t="shared" ref="P29" si="49">O29</f>
        <v>44.921659000000034</v>
      </c>
      <c r="Q29" s="24">
        <v>1</v>
      </c>
      <c r="R29" s="25">
        <v>0</v>
      </c>
      <c r="S29" s="25">
        <v>0</v>
      </c>
      <c r="T29" s="26">
        <v>0</v>
      </c>
      <c r="U29" s="25">
        <v>0</v>
      </c>
      <c r="V29" s="24">
        <v>0</v>
      </c>
      <c r="W29" s="26">
        <v>0</v>
      </c>
      <c r="X29" s="27">
        <v>0</v>
      </c>
      <c r="Y29" s="36" t="s">
        <v>12</v>
      </c>
      <c r="Z29" s="53"/>
    </row>
    <row r="30" spans="1:26" s="2" customFormat="1" ht="18" customHeight="1" thickBot="1" x14ac:dyDescent="0.25">
      <c r="A30" s="81"/>
      <c r="B30" s="63"/>
      <c r="C30" s="87"/>
      <c r="D30" s="70"/>
      <c r="E30" s="89"/>
      <c r="F30" s="78"/>
      <c r="G30" s="89"/>
      <c r="H30" s="79"/>
      <c r="I30" s="72"/>
      <c r="J30" s="79"/>
      <c r="K30" s="79"/>
      <c r="L30" s="72"/>
      <c r="M30" s="74"/>
      <c r="N30" s="76"/>
      <c r="O30" s="56"/>
      <c r="P30" s="78"/>
      <c r="Q30" s="42">
        <v>288.08499999999998</v>
      </c>
      <c r="R30" s="43">
        <v>0</v>
      </c>
      <c r="S30" s="43">
        <v>0</v>
      </c>
      <c r="T30" s="44">
        <v>0</v>
      </c>
      <c r="U30" s="43">
        <v>0</v>
      </c>
      <c r="V30" s="42">
        <v>0</v>
      </c>
      <c r="W30" s="44">
        <v>0</v>
      </c>
      <c r="X30" s="45">
        <v>0</v>
      </c>
      <c r="Y30" s="37" t="s">
        <v>8</v>
      </c>
      <c r="Z30" s="53"/>
    </row>
    <row r="31" spans="1:26" s="3" customFormat="1" ht="20.100000000000001" customHeight="1" x14ac:dyDescent="0.2">
      <c r="A31" s="80" t="s">
        <v>14</v>
      </c>
      <c r="B31" s="80">
        <v>11</v>
      </c>
      <c r="C31" s="82"/>
      <c r="D31" s="84"/>
      <c r="E31" s="55">
        <f t="shared" ref="E31:P31" si="50">SUM(E9:E30)</f>
        <v>5422.5401340000008</v>
      </c>
      <c r="F31" s="57">
        <f t="shared" si="50"/>
        <v>5422.5401340000008</v>
      </c>
      <c r="G31" s="55">
        <f t="shared" si="50"/>
        <v>879.90668000000016</v>
      </c>
      <c r="H31" s="65">
        <f t="shared" si="50"/>
        <v>879.90668000000016</v>
      </c>
      <c r="I31" s="65">
        <f t="shared" si="50"/>
        <v>879.62699999999995</v>
      </c>
      <c r="J31" s="65">
        <f t="shared" si="50"/>
        <v>0</v>
      </c>
      <c r="K31" s="65">
        <f t="shared" si="50"/>
        <v>0</v>
      </c>
      <c r="L31" s="65">
        <f t="shared" si="50"/>
        <v>0.27968000000000004</v>
      </c>
      <c r="M31" s="65">
        <f t="shared" si="50"/>
        <v>662.48196899999994</v>
      </c>
      <c r="N31" s="67">
        <f t="shared" si="50"/>
        <v>0</v>
      </c>
      <c r="O31" s="55">
        <f t="shared" si="50"/>
        <v>5639.9648450000004</v>
      </c>
      <c r="P31" s="57">
        <f t="shared" si="50"/>
        <v>5639.9648450000004</v>
      </c>
      <c r="Q31" s="28">
        <f t="shared" ref="Q31:X31" si="51">SUMIF($Y$9:$Y$30,$Y$7,Q9:Q30)</f>
        <v>7</v>
      </c>
      <c r="R31" s="29">
        <f t="shared" si="51"/>
        <v>0</v>
      </c>
      <c r="S31" s="29">
        <f t="shared" si="51"/>
        <v>0</v>
      </c>
      <c r="T31" s="30">
        <f t="shared" si="51"/>
        <v>0</v>
      </c>
      <c r="U31" s="29">
        <f t="shared" si="51"/>
        <v>0</v>
      </c>
      <c r="V31" s="28">
        <f t="shared" si="51"/>
        <v>0</v>
      </c>
      <c r="W31" s="30">
        <f t="shared" si="51"/>
        <v>6</v>
      </c>
      <c r="X31" s="31">
        <f t="shared" si="51"/>
        <v>0</v>
      </c>
      <c r="Y31" s="36" t="s">
        <v>12</v>
      </c>
      <c r="Z31" s="54"/>
    </row>
    <row r="32" spans="1:26" s="3" customFormat="1" ht="20.100000000000001" customHeight="1" thickBot="1" x14ac:dyDescent="0.25">
      <c r="A32" s="81"/>
      <c r="B32" s="81"/>
      <c r="C32" s="83"/>
      <c r="D32" s="85"/>
      <c r="E32" s="56"/>
      <c r="F32" s="58"/>
      <c r="G32" s="56"/>
      <c r="H32" s="66"/>
      <c r="I32" s="66"/>
      <c r="J32" s="66"/>
      <c r="K32" s="66"/>
      <c r="L32" s="66"/>
      <c r="M32" s="66"/>
      <c r="N32" s="68"/>
      <c r="O32" s="56"/>
      <c r="P32" s="58"/>
      <c r="Q32" s="46">
        <f t="shared" ref="Q32:X32" si="52">SUMIF($Y$9:$Y$30,$Y$8,Q9:Q30)</f>
        <v>662.48196899999994</v>
      </c>
      <c r="R32" s="47">
        <f t="shared" si="52"/>
        <v>0</v>
      </c>
      <c r="S32" s="47">
        <f t="shared" si="52"/>
        <v>0</v>
      </c>
      <c r="T32" s="48">
        <f t="shared" si="52"/>
        <v>0</v>
      </c>
      <c r="U32" s="47">
        <f t="shared" si="52"/>
        <v>0</v>
      </c>
      <c r="V32" s="46">
        <f t="shared" si="52"/>
        <v>0</v>
      </c>
      <c r="W32" s="48">
        <f t="shared" si="52"/>
        <v>989.82682</v>
      </c>
      <c r="X32" s="49">
        <f t="shared" si="52"/>
        <v>0</v>
      </c>
      <c r="Y32" s="37" t="s">
        <v>8</v>
      </c>
      <c r="Z32" s="54"/>
    </row>
    <row r="33" spans="15:15" x14ac:dyDescent="0.2">
      <c r="O33" s="40"/>
    </row>
  </sheetData>
  <mergeCells count="215">
    <mergeCell ref="A9:A10"/>
    <mergeCell ref="C9:C10"/>
    <mergeCell ref="E9:E10"/>
    <mergeCell ref="F9:F10"/>
    <mergeCell ref="G9:G10"/>
    <mergeCell ref="H9:H10"/>
    <mergeCell ref="D9:D10"/>
    <mergeCell ref="A3:A8"/>
    <mergeCell ref="C3:C8"/>
    <mergeCell ref="E3:F4"/>
    <mergeCell ref="G3:M4"/>
    <mergeCell ref="D3:D8"/>
    <mergeCell ref="N3:N8"/>
    <mergeCell ref="O3:P4"/>
    <mergeCell ref="M5:M8"/>
    <mergeCell ref="F6:F8"/>
    <mergeCell ref="P6:P8"/>
    <mergeCell ref="I7:K7"/>
    <mergeCell ref="L7:L8"/>
    <mergeCell ref="L9:L10"/>
    <mergeCell ref="M9:M10"/>
    <mergeCell ref="N9:N10"/>
    <mergeCell ref="V3:X3"/>
    <mergeCell ref="R4:R6"/>
    <mergeCell ref="S4:S6"/>
    <mergeCell ref="T4:T6"/>
    <mergeCell ref="U4:U6"/>
    <mergeCell ref="V4:V6"/>
    <mergeCell ref="W4:W6"/>
    <mergeCell ref="X4:X6"/>
    <mergeCell ref="O9:O10"/>
    <mergeCell ref="P9:P10"/>
    <mergeCell ref="Q5:Q6"/>
    <mergeCell ref="Q3:U3"/>
    <mergeCell ref="C11:C12"/>
    <mergeCell ref="E11:E12"/>
    <mergeCell ref="F11:F12"/>
    <mergeCell ref="G11:G12"/>
    <mergeCell ref="H11:H12"/>
    <mergeCell ref="I11:I12"/>
    <mergeCell ref="I9:I10"/>
    <mergeCell ref="J9:J10"/>
    <mergeCell ref="K9:K10"/>
    <mergeCell ref="M13:M14"/>
    <mergeCell ref="N13:N14"/>
    <mergeCell ref="O13:O14"/>
    <mergeCell ref="P13:P14"/>
    <mergeCell ref="P11:P12"/>
    <mergeCell ref="A13:A14"/>
    <mergeCell ref="C13:C14"/>
    <mergeCell ref="E13:E14"/>
    <mergeCell ref="F13:F14"/>
    <mergeCell ref="G13:G14"/>
    <mergeCell ref="H13:H14"/>
    <mergeCell ref="I13:I14"/>
    <mergeCell ref="J13:J14"/>
    <mergeCell ref="J11:J12"/>
    <mergeCell ref="K11:K12"/>
    <mergeCell ref="L11:L12"/>
    <mergeCell ref="M11:M12"/>
    <mergeCell ref="N11:N12"/>
    <mergeCell ref="O11:O12"/>
    <mergeCell ref="D11:D12"/>
    <mergeCell ref="D13:D14"/>
    <mergeCell ref="A11:A12"/>
    <mergeCell ref="K13:K14"/>
    <mergeCell ref="L13:L14"/>
    <mergeCell ref="L15:L16"/>
    <mergeCell ref="M15:M16"/>
    <mergeCell ref="N15:N16"/>
    <mergeCell ref="O15:O16"/>
    <mergeCell ref="P15:P16"/>
    <mergeCell ref="A15:A16"/>
    <mergeCell ref="C15:C16"/>
    <mergeCell ref="E15:E16"/>
    <mergeCell ref="F15:F16"/>
    <mergeCell ref="G15:G16"/>
    <mergeCell ref="H15:H16"/>
    <mergeCell ref="I15:I16"/>
    <mergeCell ref="J15:J16"/>
    <mergeCell ref="K15:K16"/>
    <mergeCell ref="D15:D16"/>
    <mergeCell ref="O17:O18"/>
    <mergeCell ref="P17:P18"/>
    <mergeCell ref="A19:A20"/>
    <mergeCell ref="C19:C20"/>
    <mergeCell ref="E19:E20"/>
    <mergeCell ref="F19:F20"/>
    <mergeCell ref="G19:G20"/>
    <mergeCell ref="H19:H20"/>
    <mergeCell ref="I19:I20"/>
    <mergeCell ref="I17:I18"/>
    <mergeCell ref="J17:J18"/>
    <mergeCell ref="K17:K18"/>
    <mergeCell ref="L17:L18"/>
    <mergeCell ref="M17:M18"/>
    <mergeCell ref="N17:N18"/>
    <mergeCell ref="A17:A18"/>
    <mergeCell ref="C17:C18"/>
    <mergeCell ref="E17:E18"/>
    <mergeCell ref="F17:F18"/>
    <mergeCell ref="G17:G18"/>
    <mergeCell ref="H17:H18"/>
    <mergeCell ref="D17:D18"/>
    <mergeCell ref="K21:K22"/>
    <mergeCell ref="L21:L22"/>
    <mergeCell ref="M21:M22"/>
    <mergeCell ref="N21:N22"/>
    <mergeCell ref="O21:O22"/>
    <mergeCell ref="P21:P22"/>
    <mergeCell ref="P19:P20"/>
    <mergeCell ref="A21:A22"/>
    <mergeCell ref="C21:C22"/>
    <mergeCell ref="E21:E22"/>
    <mergeCell ref="F21:F22"/>
    <mergeCell ref="G21:G22"/>
    <mergeCell ref="H21:H22"/>
    <mergeCell ref="I21:I22"/>
    <mergeCell ref="J21:J22"/>
    <mergeCell ref="J19:J20"/>
    <mergeCell ref="K19:K20"/>
    <mergeCell ref="L19:L20"/>
    <mergeCell ref="M19:M20"/>
    <mergeCell ref="N19:N20"/>
    <mergeCell ref="O19:O20"/>
    <mergeCell ref="D19:D20"/>
    <mergeCell ref="D21:D22"/>
    <mergeCell ref="B21:B22"/>
    <mergeCell ref="L23:L24"/>
    <mergeCell ref="M23:M24"/>
    <mergeCell ref="N23:N24"/>
    <mergeCell ref="O23:O24"/>
    <mergeCell ref="P23:P24"/>
    <mergeCell ref="A23:A24"/>
    <mergeCell ref="C23:C24"/>
    <mergeCell ref="E23:E24"/>
    <mergeCell ref="F23:F24"/>
    <mergeCell ref="G23:G24"/>
    <mergeCell ref="H23:H24"/>
    <mergeCell ref="I23:I24"/>
    <mergeCell ref="J23:J24"/>
    <mergeCell ref="K23:K24"/>
    <mergeCell ref="B23:B24"/>
    <mergeCell ref="D23:D24"/>
    <mergeCell ref="A27:A28"/>
    <mergeCell ref="C27:C28"/>
    <mergeCell ref="E27:E28"/>
    <mergeCell ref="F27:F28"/>
    <mergeCell ref="G27:G28"/>
    <mergeCell ref="H27:H28"/>
    <mergeCell ref="I27:I28"/>
    <mergeCell ref="I25:I26"/>
    <mergeCell ref="J25:J26"/>
    <mergeCell ref="A25:A26"/>
    <mergeCell ref="C25:C26"/>
    <mergeCell ref="E25:E26"/>
    <mergeCell ref="F25:F26"/>
    <mergeCell ref="G25:G26"/>
    <mergeCell ref="H25:H26"/>
    <mergeCell ref="B25:B26"/>
    <mergeCell ref="D25:D26"/>
    <mergeCell ref="L27:L28"/>
    <mergeCell ref="M27:M28"/>
    <mergeCell ref="N27:N28"/>
    <mergeCell ref="O27:O28"/>
    <mergeCell ref="B27:B28"/>
    <mergeCell ref="B29:B30"/>
    <mergeCell ref="D27:D28"/>
    <mergeCell ref="O25:O26"/>
    <mergeCell ref="P25:P26"/>
    <mergeCell ref="K25:K26"/>
    <mergeCell ref="L25:L26"/>
    <mergeCell ref="M25:M26"/>
    <mergeCell ref="N25:N26"/>
    <mergeCell ref="A31:A32"/>
    <mergeCell ref="C31:C32"/>
    <mergeCell ref="E31:E32"/>
    <mergeCell ref="F31:F32"/>
    <mergeCell ref="G31:G32"/>
    <mergeCell ref="H31:H32"/>
    <mergeCell ref="B31:B32"/>
    <mergeCell ref="D31:D32"/>
    <mergeCell ref="K29:K30"/>
    <mergeCell ref="A29:A30"/>
    <mergeCell ref="C29:C30"/>
    <mergeCell ref="E29:E30"/>
    <mergeCell ref="F29:F30"/>
    <mergeCell ref="G29:G30"/>
    <mergeCell ref="H29:H30"/>
    <mergeCell ref="I29:I30"/>
    <mergeCell ref="J29:J30"/>
    <mergeCell ref="O31:O32"/>
    <mergeCell ref="P31:P32"/>
    <mergeCell ref="B3:B8"/>
    <mergeCell ref="B9:B10"/>
    <mergeCell ref="B11:B12"/>
    <mergeCell ref="B13:B14"/>
    <mergeCell ref="B15:B16"/>
    <mergeCell ref="B17:B18"/>
    <mergeCell ref="B19:B20"/>
    <mergeCell ref="I31:I32"/>
    <mergeCell ref="J31:J32"/>
    <mergeCell ref="K31:K32"/>
    <mergeCell ref="L31:L32"/>
    <mergeCell ref="M31:M32"/>
    <mergeCell ref="N31:N32"/>
    <mergeCell ref="D29:D30"/>
    <mergeCell ref="L29:L30"/>
    <mergeCell ref="M29:M30"/>
    <mergeCell ref="N29:N30"/>
    <mergeCell ref="O29:O30"/>
    <mergeCell ref="P29:P30"/>
    <mergeCell ref="P27:P28"/>
    <mergeCell ref="J27:J28"/>
    <mergeCell ref="K27:K28"/>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電源立地地域対策交付金基金</dc:title>
  <dc:creator>野澤俊介</dc:creator>
  <cp:lastModifiedBy>野澤俊介</cp:lastModifiedBy>
  <cp:lastPrinted>2023-08-28T05:58:49Z</cp:lastPrinted>
  <dcterms:created xsi:type="dcterms:W3CDTF">2010-08-24T08:00:05Z</dcterms:created>
  <dcterms:modified xsi:type="dcterms:W3CDTF">2023-09-28T08:03:47Z</dcterms:modified>
</cp:coreProperties>
</file>