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97837C0A-3C2D-4F61-948F-6F2899146C6E}" xr6:coauthVersionLast="47" xr6:coauthVersionMax="47" xr10:uidLastSave="{00000000-0000-0000-0000-000000000000}"/>
  <bookViews>
    <workbookView xWindow="-28920" yWindow="-120" windowWidth="29040" windowHeight="15840" xr2:uid="{00000000-000D-0000-FFFF-FFFF00000000}"/>
  </bookViews>
  <sheets>
    <sheet name="令和５年度" sheetId="6" r:id="rId1"/>
    <sheet name="入力規則等" sheetId="7" r:id="rId2"/>
  </sheets>
  <definedNames>
    <definedName name="_xlnm.Print_Area" localSheetId="0">令和５年度!$A$1:$AY$273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5" i="6" l="1"/>
  <c r="AN75" i="6"/>
  <c r="AN76" i="6"/>
  <c r="AJ76" i="6"/>
  <c r="AR60" i="6"/>
  <c r="AN60" i="6"/>
  <c r="AS29" i="6"/>
  <c r="AS25" i="6"/>
  <c r="AJ75" i="6"/>
  <c r="AN133" i="6" l="1"/>
  <c r="O95" i="6" l="1"/>
  <c r="AJ60" i="6" l="1"/>
  <c r="AF60" i="6"/>
  <c r="AN59" i="6"/>
  <c r="AN53" i="6" l="1"/>
  <c r="AJ53" i="6"/>
  <c r="AJ52" i="6"/>
  <c r="AQ90" i="6" l="1"/>
  <c r="AN129" i="6" l="1"/>
  <c r="R130" i="6" l="1"/>
  <c r="AN130" i="6" s="1"/>
  <c r="AQ101" i="6"/>
  <c r="AH101" i="6"/>
  <c r="X101" i="6"/>
  <c r="O101" i="6"/>
  <c r="AQ95" i="6"/>
  <c r="AH95" i="6"/>
  <c r="X95" i="6"/>
  <c r="AH90" i="6"/>
  <c r="X90" i="6"/>
  <c r="O90" i="6"/>
  <c r="O97" i="6" l="1"/>
  <c r="R134" i="6"/>
  <c r="AN134" i="6" s="1"/>
  <c r="AV222" i="6" l="1"/>
  <c r="AV211" i="6"/>
  <c r="AV200" i="6"/>
  <c r="Y222" i="6"/>
  <c r="Y211" i="6"/>
  <c r="Y200" i="6"/>
  <c r="Y189" i="6"/>
  <c r="AB116" i="6"/>
  <c r="AL116" i="6" s="1"/>
  <c r="AU116" i="6" s="1"/>
  <c r="X83" i="6" l="1"/>
  <c r="X97" i="6" s="1"/>
  <c r="AV189" i="6"/>
  <c r="AB128" i="6"/>
  <c r="AL128" i="6" s="1"/>
  <c r="AU128" i="6" s="1"/>
  <c r="AB122" i="6"/>
  <c r="AL122" i="6" s="1"/>
  <c r="AU122" i="6" s="1"/>
  <c r="AH83" i="6" l="1"/>
  <c r="AH97" i="6" s="1"/>
  <c r="AQ83" i="6" l="1"/>
  <c r="AQ97" i="6" s="1"/>
  <c r="AQ98" i="6" s="1"/>
</calcChain>
</file>

<file path=xl/sharedStrings.xml><?xml version="1.0" encoding="utf-8"?>
<sst xmlns="http://schemas.openxmlformats.org/spreadsheetml/2006/main" count="698" uniqueCount="390">
  <si>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</si>
  <si>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</si>
  <si>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（文部科学省）</t>
    <rPh sb="1" eb="5">
      <t>モンブカガク</t>
    </rPh>
    <rPh sb="5" eb="6">
      <t>ショウ</t>
    </rPh>
    <phoneticPr fontId="3"/>
  </si>
  <si>
    <t>基金の名称</t>
    <rPh sb="0" eb="2">
      <t>キキン</t>
    </rPh>
    <rPh sb="3" eb="5">
      <t>メイショウ</t>
    </rPh>
    <phoneticPr fontId="3"/>
  </si>
  <si>
    <t>創発的研究推進基金</t>
    <phoneticPr fontId="3"/>
  </si>
  <si>
    <t>担当部局</t>
    <rPh sb="0" eb="2">
      <t>タントウ</t>
    </rPh>
    <rPh sb="2" eb="4">
      <t>ブキョク</t>
    </rPh>
    <phoneticPr fontId="3"/>
  </si>
  <si>
    <t>科学技術・学術政策局</t>
    <phoneticPr fontId="3"/>
  </si>
  <si>
    <t>基金事業の名称</t>
    <rPh sb="0" eb="2">
      <t>キキン</t>
    </rPh>
    <rPh sb="2" eb="4">
      <t>ジギョウ</t>
    </rPh>
    <rPh sb="5" eb="7">
      <t>メイショウ</t>
    </rPh>
    <phoneticPr fontId="3"/>
  </si>
  <si>
    <t>博士後期課程学生の処遇向上と研究環境確保</t>
    <phoneticPr fontId="3"/>
  </si>
  <si>
    <t>担当課室</t>
    <phoneticPr fontId="3"/>
  </si>
  <si>
    <t>人材政策課</t>
    <phoneticPr fontId="3"/>
  </si>
  <si>
    <t>基金の造成法人等の名称</t>
    <rPh sb="0" eb="2">
      <t>キキン</t>
    </rPh>
    <rPh sb="3" eb="5">
      <t>ゾウセイ</t>
    </rPh>
    <rPh sb="5" eb="7">
      <t>ホウジン</t>
    </rPh>
    <rPh sb="7" eb="8">
      <t>トウ</t>
    </rPh>
    <rPh sb="9" eb="11">
      <t>メイショウ</t>
    </rPh>
    <phoneticPr fontId="3"/>
  </si>
  <si>
    <t>国立研究開発法人科学技術振興機構</t>
    <phoneticPr fontId="3"/>
  </si>
  <si>
    <t>作成責任者</t>
    <rPh sb="0" eb="2">
      <t>サクセイ</t>
    </rPh>
    <rPh sb="2" eb="5">
      <t>セキニンシャ</t>
    </rPh>
    <phoneticPr fontId="3"/>
  </si>
  <si>
    <t>人材政策課長　生田　知子</t>
    <rPh sb="0" eb="2">
      <t>ジンザイ</t>
    </rPh>
    <rPh sb="2" eb="4">
      <t>セイサク</t>
    </rPh>
    <rPh sb="4" eb="6">
      <t>カチョウ</t>
    </rPh>
    <rPh sb="7" eb="9">
      <t>イクタ</t>
    </rPh>
    <rPh sb="10" eb="12">
      <t>トモコ</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</si>
  <si>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</si>
  <si>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「国立研究開発法人科学技術振興機構法」第23条第6号、第25条第2項、第31条第3項
「科学技術・イノベーション創出の活性化に関する法律」第27条の2</t>
    <rPh sb="23" eb="24">
      <t>ダイ</t>
    </rPh>
    <rPh sb="25" eb="26">
      <t>ゴウ</t>
    </rPh>
    <rPh sb="31" eb="32">
      <t>ダイ</t>
    </rPh>
    <rPh sb="33" eb="34">
      <t>コウ</t>
    </rPh>
    <rPh sb="39" eb="40">
      <t>ダイ</t>
    </rPh>
    <rPh sb="41" eb="42">
      <t>コウ</t>
    </rPh>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</si>
  <si>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</si>
  <si>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</si>
  <si>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第６期科学技術・イノベーション基本計画（令和3年3月26日閣議決定）
成長戦略実行計画（令和3年6月18日閣議決定）
統合イノベーション戦略2023（令和5年6月9日閣議決定）
経済財政運営と改革の基本方針2023　加速する新しい資本主義～未来への投資の拡大と構造的賃上げの実現～（令和5年6月16日閣議決定）
新しい資本主義のグランドデザイン及び実行計画2023改訂版（令和5年6月16日閣議決定）</t>
    <rPh sb="28" eb="29">
      <t>ニチ</t>
    </rPh>
    <rPh sb="52" eb="53">
      <t>ニチ</t>
    </rPh>
    <rPh sb="59" eb="61">
      <t>トウゴウ</t>
    </rPh>
    <rPh sb="68" eb="70">
      <t>センリャク</t>
    </rPh>
    <rPh sb="75" eb="77">
      <t>レイワ</t>
    </rPh>
    <rPh sb="78" eb="79">
      <t>ネン</t>
    </rPh>
    <rPh sb="80" eb="81">
      <t>ガツ</t>
    </rPh>
    <rPh sb="82" eb="83">
      <t>ニチ</t>
    </rPh>
    <rPh sb="83" eb="87">
      <t>カクギケッテイ</t>
    </rPh>
    <rPh sb="186" eb="188">
      <t>レイワ</t>
    </rPh>
    <rPh sb="189" eb="190">
      <t>ネン</t>
    </rPh>
    <rPh sb="191" eb="192">
      <t>ガツ</t>
    </rPh>
    <rPh sb="194" eb="195">
      <t>ニチ</t>
    </rPh>
    <rPh sb="195" eb="199">
      <t>カクギケッテイ</t>
    </rPh>
    <phoneticPr fontId="3"/>
  </si>
  <si>
    <t>事業の目的</t>
    <rPh sb="0" eb="2">
      <t>ジギョウ</t>
    </rPh>
    <rPh sb="3" eb="5">
      <t>モクテキ</t>
    </rPh>
    <phoneticPr fontId="3"/>
  </si>
  <si>
    <t>優秀な志ある博士後期課程学生への経済的支援を強化し処遇向上を図るとともに、博士人材が幅広く活躍するための多様なキャリアパスの整備を進める。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</si>
  <si>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</si>
  <si>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博士後期課程学生は、我が国の科学技術・イノベーションの一翼を担う存在であるが、近年、「博士課程に進学すると生活の経済的見通しが立たない」「博士課程修了後の就職が心配である」等の理由により、修士課程から博士後期課程への進学者数・進学率は減少傾向にある。 このため、優秀な志ある博士後期課程学生への経済的支援を強化し処遇向上を図るとともに、博士人材が幅広く活躍するための多様なキャリアパスの整備を進めることが急務である。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</si>
  <si>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</si>
  <si>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</si>
  <si>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</si>
  <si>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</si>
  <si>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</si>
  <si>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</si>
  <si>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</si>
  <si>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</si>
  <si>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</si>
  <si>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</si>
  <si>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</si>
  <si>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</si>
  <si>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</si>
  <si>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</si>
  <si>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</si>
  <si>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優秀で志のある博士後期課程学生が研究に専念するための経済的支援（生活費相当額及び研究費）及び博士人材が産業界等を含め幅広く活躍するためのキャリアパス整備（企業での研究インターンシップ等）を一体として行う実力と意欲のある大学を支援する。</t>
    <phoneticPr fontId="3"/>
  </si>
  <si>
    <t>事業概要URL</t>
    <rPh sb="0" eb="4">
      <t>ジギョウガイヨウ</t>
    </rPh>
    <phoneticPr fontId="3"/>
  </si>
  <si>
    <t>https://www.jst.go.jp/jisedai/outline/index.html
https://www.jst.go.jp/fellowship/about/</t>
    <phoneticPr fontId="3"/>
  </si>
  <si>
    <t>基金事業の
これまでの取組とその成果</t>
    <rPh sb="0" eb="2">
      <t>キキン</t>
    </rPh>
    <rPh sb="2" eb="4">
      <t>ジギョウ</t>
    </rPh>
    <rPh sb="11" eb="13">
      <t>トリクミ</t>
    </rPh>
    <rPh sb="16" eb="18">
      <t>セイカ</t>
    </rPh>
    <phoneticPr fontId="3"/>
  </si>
  <si>
    <t>第６期基本計画では、2025年度までに生活費相当額を受給する博士後期課程学生を従来の３倍（約22,500人）に増加させることを目標としている。本基金事業では令和4年度に8,000人の博士後期課程学生を支援し、既存支援と合わせて約16,000人の支援を達成した。</t>
    <rPh sb="45" eb="46">
      <t>ヤク</t>
    </rPh>
    <rPh sb="52" eb="53">
      <t>ニン</t>
    </rPh>
    <rPh sb="55" eb="57">
      <t>ゾウカ</t>
    </rPh>
    <rPh sb="63" eb="65">
      <t>モクヒョウ</t>
    </rPh>
    <rPh sb="71" eb="76">
      <t>ホンキキンジギョウ</t>
    </rPh>
    <rPh sb="78" eb="80">
      <t>レイワ</t>
    </rPh>
    <rPh sb="81" eb="83">
      <t>ネンド</t>
    </rPh>
    <rPh sb="89" eb="90">
      <t>ニン</t>
    </rPh>
    <rPh sb="91" eb="99">
      <t>ハカセコウキカテイガクセイ</t>
    </rPh>
    <rPh sb="100" eb="102">
      <t>シエン</t>
    </rPh>
    <rPh sb="104" eb="108">
      <t>キゾンシエン</t>
    </rPh>
    <rPh sb="109" eb="110">
      <t>ア</t>
    </rPh>
    <rPh sb="113" eb="114">
      <t>ヤク</t>
    </rPh>
    <rPh sb="120" eb="121">
      <t>ニン</t>
    </rPh>
    <rPh sb="122" eb="124">
      <t>シエン</t>
    </rPh>
    <rPh sb="125" eb="127">
      <t>タッセイ</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</si>
  <si>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</si>
  <si>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</si>
  <si>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</si>
  <si>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</si>
  <si>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</si>
  <si>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</si>
  <si>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</si>
  <si>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</si>
  <si>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「国立研究開発法人科学技術振興機構法」第25条第2項</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</si>
  <si>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</si>
  <si>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</si>
  <si>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</si>
  <si>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</si>
  <si>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</si>
  <si>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</si>
  <si>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</si>
  <si>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</si>
  <si>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</si>
  <si>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</si>
  <si>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</si>
  <si>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</si>
  <si>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</si>
  <si>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</si>
  <si>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</si>
  <si>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令和3年度</t>
    <rPh sb="0" eb="2">
      <t>レイワ</t>
    </rPh>
    <rPh sb="3" eb="5">
      <t>ネンド</t>
    </rPh>
    <phoneticPr fontId="3"/>
  </si>
  <si>
    <t>事業名</t>
    <rPh sb="0" eb="2">
      <t>ジギョウ</t>
    </rPh>
    <rPh sb="2" eb="3">
      <t>メイ</t>
    </rPh>
    <phoneticPr fontId="3"/>
  </si>
  <si>
    <t>次世代研究者挑戦的研究プログラム</t>
    <rPh sb="0" eb="11">
      <t>ジセダイケンキュウシャチョウセンテキケンキュウ</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</si>
  <si>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</si>
  <si>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</si>
  <si>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</si>
  <si>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補正（第１号）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</si>
  <si>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</si>
  <si>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</si>
  <si>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令和4年度</t>
    <rPh sb="0" eb="2">
      <t>レイワ</t>
    </rPh>
    <rPh sb="3" eb="5">
      <t>ネンド</t>
    </rPh>
    <phoneticPr fontId="3"/>
  </si>
  <si>
    <t>博士後期課程学生の処遇向上と研究環境確保</t>
    <rPh sb="0" eb="8">
      <t>ハカセコウキカテイガクセイ</t>
    </rPh>
    <rPh sb="9" eb="13">
      <t>ショグウコウジョウ</t>
    </rPh>
    <rPh sb="14" eb="20">
      <t>ケンキュウカンキョウカクホ</t>
    </rPh>
    <phoneticPr fontId="3"/>
  </si>
  <si>
    <t>基金の造成の
経緯③</t>
    <rPh sb="0" eb="2">
      <t>キキン</t>
    </rPh>
    <rPh sb="3" eb="5">
      <t>ゾウセイ</t>
    </rPh>
    <rPh sb="7" eb="9">
      <t>ケイイ</t>
    </rPh>
    <phoneticPr fontId="3"/>
  </si>
  <si>
    <t>当初</t>
    <rPh sb="0" eb="2">
      <t>トウショ</t>
    </rPh>
    <phoneticPr fontId="3"/>
  </si>
  <si>
    <t>令和5年度</t>
    <rPh sb="0" eb="2">
      <t>レイワ</t>
    </rPh>
    <rPh sb="3" eb="5">
      <t>ネンド</t>
    </rPh>
    <phoneticPr fontId="3"/>
  </si>
  <si>
    <t>基金の造成の
経緯④</t>
    <rPh sb="0" eb="2">
      <t>キキン</t>
    </rPh>
    <rPh sb="3" eb="5">
      <t>ゾウセイ</t>
    </rPh>
    <rPh sb="7" eb="9">
      <t>ケイイ</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</si>
  <si>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</si>
  <si>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</si>
  <si>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</si>
  <si>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</si>
  <si>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</si>
  <si>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</si>
  <si>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</si>
  <si>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</si>
  <si>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</si>
  <si>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</si>
  <si>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</si>
  <si>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</si>
  <si>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</si>
  <si>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（交付の条件）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研究事業の概要
ホ 研究事業の目標
ヘ 研究事業の採択に当たっての申請方法、申請期限、審査基準、審査体制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２０年法律第６３号。以下「科技イノベ活性化法」という。）第２７条の２第２項に基づき、基金に充てるものとする。
ハ 基金の廃止後においても、機構が基金により研究事業に係る経費を配分した機関からの返還が生じた場合には、これを国庫に納付しなければならない。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機構は、科技イノベ活性化法第２７条の３第１項の規定に基づき、毎事業年度、次の事項を記載した当該業務に関する報告書を作成し、当該事業年度の終了後６か月以内に大臣に提出しなければならない。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（３）研究事業の実施決定件数・実施決定額
（４）保有割合
（５）保有割合の算定根拠
（６）研究事業の目標に対する達成度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
（創発的研究推進基金補助金交付要綱より）</t>
    <phoneticPr fontId="3"/>
  </si>
  <si>
    <r>
      <t xml:space="preserve">活動内容①
</t>
    </r>
    <r>
      <rPr>
        <sz val="9"/>
        <color theme="1"/>
        <rFont val="ＭＳ Ｐゴシック"/>
        <family val="3"/>
        <charset val="128"/>
      </rPr>
      <t>（アクティビティ）</t>
    </r>
    <phoneticPr fontId="3"/>
  </si>
  <si>
    <t>博士後期課程学生が研究に専念するための経済的支援及び博士人材が幅広く活躍するためのキャリアパス整備を一体として行う大学を支援する。</t>
    <rPh sb="0" eb="8">
      <t>ハカセコウキカテイガクセイ</t>
    </rPh>
    <rPh sb="9" eb="11">
      <t>ケンキュウ</t>
    </rPh>
    <rPh sb="12" eb="14">
      <t>センネン</t>
    </rPh>
    <rPh sb="19" eb="24">
      <t>ケイザイテキシエン</t>
    </rPh>
    <rPh sb="24" eb="25">
      <t>オヨ</t>
    </rPh>
    <rPh sb="26" eb="30">
      <t>ハカセジンザイ</t>
    </rPh>
    <rPh sb="31" eb="33">
      <t>ハバヒロ</t>
    </rPh>
    <rPh sb="34" eb="36">
      <t>カツヤク</t>
    </rPh>
    <rPh sb="47" eb="49">
      <t>セイビ</t>
    </rPh>
    <rPh sb="50" eb="52">
      <t>イッタイ</t>
    </rPh>
    <rPh sb="55" eb="56">
      <t>オコナ</t>
    </rPh>
    <rPh sb="57" eb="59">
      <t>ダイガク</t>
    </rPh>
    <rPh sb="60" eb="62">
      <t>シエン</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</si>
  <si>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</si>
  <si>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</si>
  <si>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</si>
  <si>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</si>
  <si>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</si>
  <si>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</si>
  <si>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</si>
  <si>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</si>
  <si>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</si>
  <si>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本事業における支援者数が当初見込みの9割以上を上回る。</t>
    <rPh sb="0" eb="3">
      <t>ホンジギョウ</t>
    </rPh>
    <rPh sb="7" eb="11">
      <t>シエンシャスウ</t>
    </rPh>
    <rPh sb="12" eb="16">
      <t>トウショミコ</t>
    </rPh>
    <rPh sb="19" eb="20">
      <t>ワリ</t>
    </rPh>
    <rPh sb="20" eb="22">
      <t>イジョウ</t>
    </rPh>
    <rPh sb="23" eb="25">
      <t>ウワマワ</t>
    </rPh>
    <phoneticPr fontId="3"/>
  </si>
  <si>
    <t>本事業における支援者数</t>
    <rPh sb="0" eb="3">
      <t>ホンジギョウ</t>
    </rPh>
    <rPh sb="7" eb="11">
      <t>シエンシャスウ</t>
    </rPh>
    <phoneticPr fontId="3"/>
  </si>
  <si>
    <t>活動実績</t>
    <rPh sb="0" eb="2">
      <t>カツドウ</t>
    </rPh>
    <rPh sb="2" eb="4">
      <t>ジッセキ</t>
    </rPh>
    <phoneticPr fontId="3"/>
  </si>
  <si>
    <t>人</t>
    <rPh sb="0" eb="1">
      <t>ヒト</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</si>
  <si>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</si>
  <si>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</si>
  <si>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における博士課程学生への支援が当初見込みに沿った規模で行われることで、採択された学生に対するキャリアパス支援の取組が当初計画に沿って実行され、本事業に参加した博士課程学生の就職率が向上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</si>
  <si>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</si>
  <si>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</si>
  <si>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</si>
  <si>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</si>
  <si>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</si>
  <si>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本事業に参加し博士課程を修了した学生の就職率が博士課程修了者の就職率の全国平均を上回る。</t>
    <phoneticPr fontId="3"/>
  </si>
  <si>
    <t>本事業の採択機関において、事業に参加し博士課程を修了した学生の就職率</t>
    <rPh sb="4" eb="6">
      <t>サイタク</t>
    </rPh>
    <rPh sb="6" eb="8">
      <t>キカン</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</si>
  <si>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</si>
  <si>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</si>
  <si>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</si>
  <si>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</si>
  <si>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</si>
  <si>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成果実績：本事業の採択機関による年次報告等
目標値：文部科学省「学校基本調査」</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</si>
  <si>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</si>
  <si>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</si>
  <si>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</si>
  <si>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本事業に参加した博士課程学生の就職率が向上することで、本事業における取組の効果について認知度が高まり、本事業の採択機関以外の機関における博士課程学生支援の取組も促進されて、我が国全体において博士課程の魅力が向上し、博士課程進学率が上昇す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</si>
  <si>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</si>
  <si>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</si>
  <si>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博士後期課程等への進学率の増加</t>
    <phoneticPr fontId="3"/>
  </si>
  <si>
    <t>文部科学省「学校基本調査」</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</si>
  <si>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</si>
  <si>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</si>
  <si>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</si>
  <si>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</si>
  <si>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</si>
  <si>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</si>
  <si>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</si>
  <si>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</si>
  <si>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</si>
  <si>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</si>
  <si>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</si>
  <si>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</si>
  <si>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</si>
  <si>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</si>
  <si>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</si>
  <si>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</si>
  <si>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</si>
  <si>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</si>
  <si>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</si>
  <si>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</si>
  <si>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</si>
  <si>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</si>
  <si>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</si>
  <si>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</si>
  <si>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</si>
  <si>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</si>
  <si>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</si>
  <si>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</si>
  <si>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</si>
  <si>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</si>
  <si>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</si>
  <si>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</si>
  <si>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</si>
  <si>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</si>
  <si>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</si>
  <si>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</si>
  <si>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</si>
  <si>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</si>
  <si>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</si>
  <si>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</si>
  <si>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</si>
  <si>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</si>
  <si>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</si>
  <si>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</si>
  <si>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</si>
  <si>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</si>
  <si>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</si>
  <si>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</si>
  <si>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</si>
  <si>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</si>
  <si>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</si>
  <si>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</si>
  <si>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</si>
  <si>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</si>
  <si>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</si>
  <si>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</si>
  <si>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</si>
  <si>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</si>
  <si>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</si>
  <si>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</si>
  <si>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</si>
  <si>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</si>
  <si>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</si>
  <si>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</si>
  <si>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</si>
  <si>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</si>
  <si>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</si>
  <si>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当該年度の交付決定額に基づき各採択大学へ助成金を交付したが、計画どおりに執行できなった大学から、未執行となった助成金の返還があったため。</t>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</si>
  <si>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</si>
  <si>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</si>
  <si>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</si>
  <si>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保有割合＝①27,673百万円／②27,673百万円</t>
    <rPh sb="0" eb="2">
      <t>ホユウ</t>
    </rPh>
    <rPh sb="2" eb="4">
      <t>ワリアイ</t>
    </rPh>
    <rPh sb="12" eb="15">
      <t>ヒャクマンエン</t>
    </rPh>
    <phoneticPr fontId="3"/>
  </si>
  <si>
    <t>各項の
内容</t>
    <rPh sb="0" eb="1">
      <t>カク</t>
    </rPh>
    <rPh sb="1" eb="2">
      <t>コウ</t>
    </rPh>
    <rPh sb="4" eb="6">
      <t>ナイヨウ</t>
    </rPh>
    <phoneticPr fontId="3"/>
  </si>
  <si>
    <t>①令和4年度末基金残高
②基金事業として必要な額（令和5年度以降支出見込額）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</si>
  <si>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</si>
  <si>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令和5年度以降支出見込み額＝採択大学への助成金及びその支援に係る経費</t>
    <rPh sb="0" eb="2">
      <t>レイワ</t>
    </rPh>
    <rPh sb="14" eb="16">
      <t>サイタク</t>
    </rPh>
    <rPh sb="16" eb="18">
      <t>ダイガク</t>
    </rPh>
    <rPh sb="20" eb="23">
      <t>ジョセイキン</t>
    </rPh>
    <phoneticPr fontId="19"/>
  </si>
  <si>
    <t>各項の
内容</t>
    <rPh sb="0" eb="2">
      <t>カクコウ</t>
    </rPh>
    <rPh sb="4" eb="6">
      <t>ナイヨウ</t>
    </rPh>
    <phoneticPr fontId="3"/>
  </si>
  <si>
    <t>上述の通り</t>
  </si>
  <si>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</si>
  <si>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</si>
  <si>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</si>
  <si>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</si>
  <si>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</si>
  <si>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</si>
  <si>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</si>
  <si>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</si>
  <si>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</si>
  <si>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</si>
  <si>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</si>
  <si>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</si>
  <si>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</si>
  <si>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</si>
  <si>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</si>
  <si>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</si>
  <si>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基金設置法人での執行状況も踏まえ、令和4年4月28日に1,334百万円、令和4年7月11日に2,002百万円を交付した。</t>
  </si>
  <si>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</si>
  <si>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平成二十年法律第六十三号）第２７条の３の規定に基づき、毎事業年度、「創発的研究の推進」の報告書を作成し文部科学大臣に報告するとともに、文部科学省においても文部科学大臣の意見を付して国会報告を行う予定。</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</si>
  <si>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</si>
  <si>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</si>
  <si>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国立研究開発法人科学技術振興機構は、他の研究者支援制度において、研究者に育成コンテンツを提供してきた等の実績がある。本制度の主旨である博士後期課程学生の処遇向上やキャリア開発を推進するにあたっては、このノウハウを活用することが効果的であり、基金の設置法人として適格であると判断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</si>
  <si>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</si>
  <si>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</si>
  <si>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</si>
  <si>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</si>
  <si>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</si>
  <si>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</si>
  <si>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</si>
  <si>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</si>
  <si>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</si>
  <si>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</si>
  <si>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※基金造成年度は令和元年度であるが、その際には本事業とは別の事業である「創発的研究支援事業」のための補助金が造成された。
※令和４年度基金シートより基金事業の名称を「次世代研究者挑戦的研究プログラム」から「博士後期課程学生の処遇向上と研究環境確保」に変更しています。</t>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</si>
  <si>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</si>
  <si>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</si>
  <si>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</si>
  <si>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A.国立研究開発法人科学技術振興機構</t>
    <phoneticPr fontId="3"/>
  </si>
  <si>
    <t>B.国立大学法人東京大学</t>
    <rPh sb="2" eb="4">
      <t>コクリツ</t>
    </rPh>
    <rPh sb="4" eb="6">
      <t>ダイガク</t>
    </rPh>
    <rPh sb="6" eb="8">
      <t>ホウジン</t>
    </rPh>
    <rPh sb="8" eb="10">
      <t>トウキョウ</t>
    </rPh>
    <rPh sb="10" eb="12">
      <t>ダイガク</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</si>
  <si>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</si>
  <si>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</si>
  <si>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</si>
  <si>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</si>
  <si>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事業費</t>
    <phoneticPr fontId="3"/>
  </si>
  <si>
    <t>採択大学への助成金</t>
    <phoneticPr fontId="3"/>
  </si>
  <si>
    <t>研究奨励費</t>
    <rPh sb="0" eb="5">
      <t>ケンキュウショウレイヒ</t>
    </rPh>
    <phoneticPr fontId="3"/>
  </si>
  <si>
    <t>博士後期課程学生へ生活費相当額の支給（820人分）</t>
    <phoneticPr fontId="3"/>
  </si>
  <si>
    <t>人件費</t>
    <phoneticPr fontId="3"/>
  </si>
  <si>
    <t>研究費</t>
    <rPh sb="0" eb="3">
      <t>ケンキュウヒ</t>
    </rPh>
    <phoneticPr fontId="3"/>
  </si>
  <si>
    <t>博士後期課程学生の研究に必要な設備・備品・消耗品の購入等（820人分）</t>
    <phoneticPr fontId="3"/>
  </si>
  <si>
    <t>委員会経費、事務用品費等</t>
    <phoneticPr fontId="3"/>
  </si>
  <si>
    <t>博士後期課程学生キャリア開発・育成コンテンツの提供等</t>
    <phoneticPr fontId="3"/>
  </si>
  <si>
    <t>光熱費、事務所管理費、管理部門経費等の共通経費の負担等</t>
    <rPh sb="26" eb="27">
      <t>トウ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</si>
  <si>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</si>
  <si>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</si>
  <si>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</si>
  <si>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</si>
  <si>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</si>
  <si>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</si>
  <si>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</si>
  <si>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</si>
  <si>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</si>
  <si>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</si>
  <si>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</si>
  <si>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</si>
  <si>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</si>
  <si>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国立研究開発法人科学技術振興機構</t>
    <rPh sb="0" eb="8">
      <t>コクリツケンキュウカイハツホウジン</t>
    </rPh>
    <rPh sb="8" eb="16">
      <t>カガクギジュツシンコウキコウ</t>
    </rPh>
    <phoneticPr fontId="3"/>
  </si>
  <si>
    <t>博士後期課程学生の処遇向上と研究環境確保に必要な経費を補助</t>
    <phoneticPr fontId="3"/>
  </si>
  <si>
    <t>B.</t>
    <phoneticPr fontId="3"/>
  </si>
  <si>
    <t>(国大)東京大学</t>
    <phoneticPr fontId="3"/>
  </si>
  <si>
    <t>博士後期課程学生の処遇向上と研究環境確保に向けた支援を実施</t>
    <phoneticPr fontId="3"/>
  </si>
  <si>
    <t>(国大)東北大学</t>
    <phoneticPr fontId="3"/>
  </si>
  <si>
    <t>(国大)北海道大学</t>
    <phoneticPr fontId="3"/>
  </si>
  <si>
    <t>(国大)大阪大学</t>
    <phoneticPr fontId="3"/>
  </si>
  <si>
    <t>(国大)京都大学</t>
    <phoneticPr fontId="3"/>
  </si>
  <si>
    <t>学校法人慶應義塾</t>
    <phoneticPr fontId="3"/>
  </si>
  <si>
    <t>(国大)広島大学</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</si>
  <si>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</si>
  <si>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</si>
  <si>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</si>
  <si>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</si>
  <si>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</si>
  <si>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</si>
  <si>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</si>
  <si>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</si>
  <si>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</si>
  <si>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</si>
  <si>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</si>
  <si>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</si>
  <si>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</si>
  <si>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</si>
  <si>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</si>
  <si>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</si>
  <si>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</si>
  <si>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</si>
  <si>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</si>
  <si>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</si>
  <si>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</si>
  <si>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</si>
  <si>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</si>
  <si>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</si>
  <si>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</si>
  <si>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</si>
  <si>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</si>
  <si>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</si>
  <si>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</si>
  <si>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</si>
  <si>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</si>
  <si>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</si>
  <si>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</si>
  <si>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</si>
  <si>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</si>
  <si>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</si>
  <si>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</si>
  <si>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</si>
  <si>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</si>
  <si>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</si>
  <si>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</si>
  <si>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</si>
  <si>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</si>
  <si>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</si>
  <si>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</si>
  <si>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</si>
  <si>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</si>
  <si>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</si>
  <si>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</si>
  <si>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</si>
  <si>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</si>
  <si>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</si>
  <si>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</si>
  <si>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</si>
  <si>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</si>
  <si>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</si>
  <si>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</si>
  <si>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</si>
  <si>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</si>
  <si>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</si>
  <si>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</si>
  <si>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</si>
  <si>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</si>
  <si>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</si>
  <si>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</si>
  <si>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</si>
  <si>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</si>
  <si>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</si>
  <si>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</si>
  <si>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</si>
  <si>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</si>
  <si>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</si>
  <si>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</si>
  <si>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</si>
  <si>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</si>
  <si>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</si>
  <si>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</si>
  <si>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</si>
  <si>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</si>
  <si>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</si>
  <si>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</si>
  <si>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</si>
  <si>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</si>
  <si>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</si>
  <si>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</si>
  <si>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本事業に関しては、博士課程学生に対し必要な支援を安定的に実施するための国費による支援の必要性について、選定された大学の取組状況を踏まえ、毎年度判断する予定であるため。
（また、本事業において実施されている次世代研究者挑戦的研究プログラムは、大学ファンドの運用益を活用した全国の博士課程学生への支援に先駆けた取組として開始したものであり、本事業の実施期間は、大学ファンドの運用益による支援への移行に当たっての制度設計において検討する予定であるため。）</t>
    <rPh sb="0" eb="1">
      <t>ホン</t>
    </rPh>
    <rPh sb="1" eb="3">
      <t>ジギョウ</t>
    </rPh>
    <rPh sb="4" eb="5">
      <t>カン</t>
    </rPh>
    <rPh sb="16" eb="17">
      <t>タイ</t>
    </rPh>
    <rPh sb="18" eb="20">
      <t>ヒツヨウ</t>
    </rPh>
    <rPh sb="21" eb="23">
      <t>シエン</t>
    </rPh>
    <rPh sb="24" eb="27">
      <t>アンテイテキ</t>
    </rPh>
    <rPh sb="28" eb="30">
      <t>ジッシ</t>
    </rPh>
    <rPh sb="35" eb="37">
      <t>コクヒ</t>
    </rPh>
    <rPh sb="40" eb="42">
      <t>シエン</t>
    </rPh>
    <rPh sb="43" eb="46">
      <t>ヒツヨウセイ</t>
    </rPh>
    <rPh sb="68" eb="71">
      <t>マイネンド</t>
    </rPh>
    <rPh sb="71" eb="73">
      <t>ハンダン</t>
    </rPh>
    <rPh sb="75" eb="77">
      <t>ヨテイ</t>
    </rPh>
    <rPh sb="88" eb="89">
      <t>ホン</t>
    </rPh>
    <rPh sb="89" eb="91">
      <t>ジギョウ</t>
    </rPh>
    <rPh sb="95" eb="97">
      <t>ジッシ</t>
    </rPh>
    <rPh sb="102" eb="113">
      <t>ジセダイケンキュウシャチョウセンテキケンキュウ</t>
    </rPh>
    <rPh sb="120" eb="122">
      <t>ダイガク</t>
    </rPh>
    <rPh sb="127" eb="130">
      <t>ウンヨウエキ</t>
    </rPh>
    <rPh sb="131" eb="133">
      <t>カツヨウ</t>
    </rPh>
    <rPh sb="135" eb="137">
      <t>ゼンコク</t>
    </rPh>
    <rPh sb="138" eb="140">
      <t>ハカセ</t>
    </rPh>
    <rPh sb="140" eb="142">
      <t>カテイ</t>
    </rPh>
    <rPh sb="142" eb="144">
      <t>ガクセイ</t>
    </rPh>
    <rPh sb="146" eb="148">
      <t>シエン</t>
    </rPh>
    <rPh sb="149" eb="151">
      <t>サキガ</t>
    </rPh>
    <rPh sb="153" eb="155">
      <t>トリクミ</t>
    </rPh>
    <rPh sb="158" eb="160">
      <t>カイシ</t>
    </rPh>
    <rPh sb="168" eb="169">
      <t>ホン</t>
    </rPh>
    <rPh sb="169" eb="171">
      <t>ジギョウ</t>
    </rPh>
    <rPh sb="172" eb="174">
      <t>ジッシ</t>
    </rPh>
    <rPh sb="174" eb="176">
      <t>キカン</t>
    </rPh>
    <rPh sb="178" eb="180">
      <t>ダイガク</t>
    </rPh>
    <rPh sb="185" eb="188">
      <t>ウンヨウエキ</t>
    </rPh>
    <rPh sb="191" eb="193">
      <t>シエン</t>
    </rPh>
    <rPh sb="195" eb="197">
      <t>イコウ</t>
    </rPh>
    <rPh sb="198" eb="199">
      <t>ア</t>
    </rPh>
    <rPh sb="203" eb="205">
      <t>セイド</t>
    </rPh>
    <rPh sb="205" eb="207">
      <t>セッケイ</t>
    </rPh>
    <rPh sb="211" eb="213">
      <t>ケントウ</t>
    </rPh>
    <rPh sb="215" eb="217">
      <t>ヨテイ</t>
    </rPh>
    <phoneticPr fontId="3"/>
  </si>
  <si>
    <t>本事業に関しては、博士課程学生に対し必要な支援を安定的に実施するための国費による支援の必要性について、選定された大学の取組状況を踏まえ、毎年度判断する予定であるため。
（また、本事業において実施されている次世代研究者挑戦的研究プログラムは、大学ファンドの運用益を活用した全国の博士課程学生への支援に先駆けた取組として開始したものであり、本事業の実施期間は、大学ファンドの運用益による支援への移行に当たっての制度設計において検討する予定であるため。）</t>
    <phoneticPr fontId="3"/>
  </si>
  <si>
    <t>(国大)筑波大学</t>
  </si>
  <si>
    <t>(国大)九州大学</t>
    <rPh sb="1" eb="3">
      <t>コクダイ</t>
    </rPh>
    <rPh sb="4" eb="6">
      <t>キュウシュウ</t>
    </rPh>
    <rPh sb="6" eb="8">
      <t>ダイガク</t>
    </rPh>
    <phoneticPr fontId="5"/>
  </si>
  <si>
    <t>(国大)東海国立大学機構</t>
  </si>
  <si>
    <r>
      <rPr>
        <sz val="10"/>
        <color rgb="FF000000"/>
        <rFont val="ＭＳ Ｐゴシック"/>
        <family val="3"/>
        <charset val="128"/>
      </rPr>
      <t xml:space="preserve">採択大学への助成金及びその支援に係る経費：27,673百万円
</t>
    </r>
    <r>
      <rPr>
        <sz val="10"/>
        <rFont val="ＭＳ Ｐゴシック"/>
        <family val="3"/>
        <charset val="128"/>
      </rPr>
      <t>（令和5年度支出見込み額：22,295百万円[支援件数:105件]
　令和6年度以降支出見込み額：8,950百万円）
※令和6年度より新しい支援スキームとなるため支出見込みの詳細は未定だが、最低限8,950百万円の支出は見込まれる（不足分は別途調達）。</t>
    </r>
    <rPh sb="91" eb="93">
      <t>レイワ</t>
    </rPh>
    <rPh sb="94" eb="96">
      <t>ネンド</t>
    </rPh>
    <rPh sb="98" eb="99">
      <t>アタラ</t>
    </rPh>
    <rPh sb="101" eb="103">
      <t>シエン</t>
    </rPh>
    <rPh sb="112" eb="116">
      <t>シシュツミコ</t>
    </rPh>
    <rPh sb="118" eb="120">
      <t>ショウサイ</t>
    </rPh>
    <rPh sb="121" eb="123">
      <t>ミテイ</t>
    </rPh>
    <rPh sb="126" eb="129">
      <t>サイテイゲン</t>
    </rPh>
    <rPh sb="134" eb="137">
      <t>ヒャクマンエン</t>
    </rPh>
    <rPh sb="138" eb="140">
      <t>シシュツ</t>
    </rPh>
    <rPh sb="141" eb="143">
      <t>ミコ</t>
    </rPh>
    <rPh sb="147" eb="150">
      <t>フソクブン</t>
    </rPh>
    <rPh sb="151" eb="155">
      <t>ベットチョウタツ</t>
    </rPh>
    <phoneticPr fontId="3"/>
  </si>
  <si>
    <t>博士後期課程等への進学率
※成果実績=修士課程修了後の進学者数/修士課程修了者数
※令和n年度の目標値は、（n-2）×（令和3年度の進学率-令和2年度の進学率）＋（令和2年度の進学率）として算出</t>
    <phoneticPr fontId="3"/>
  </si>
  <si>
    <t>本事業は予算が適切に使用され順調に効果を生んでいるものと評価できるため、引き続き事業を着実に推進する。</t>
    <phoneticPr fontId="3"/>
  </si>
  <si>
    <t>5-2</t>
    <phoneticPr fontId="3"/>
  </si>
  <si>
    <t>・短期アウトカムの達成率が100％を超えており、長期アウトカムの達成率もおよそ100％に達成していることから本施策は効果的に実施されていると判断できる。
・予算の使途や執行率を踏まえ、本事業の予算は事業目的に即し真に必要なものに限定されており、適切に使用されていると判断できる。</t>
    <rPh sb="1" eb="3">
      <t>タンキ</t>
    </rPh>
    <rPh sb="9" eb="12">
      <t>タッセイリツ</t>
    </rPh>
    <rPh sb="18" eb="19">
      <t>コ</t>
    </rPh>
    <rPh sb="24" eb="26">
      <t>チョウキ</t>
    </rPh>
    <rPh sb="32" eb="35">
      <t>タッセイリツ</t>
    </rPh>
    <rPh sb="44" eb="46">
      <t>タッセイ</t>
    </rPh>
    <rPh sb="54" eb="55">
      <t>ホン</t>
    </rPh>
    <rPh sb="55" eb="57">
      <t>シサク</t>
    </rPh>
    <rPh sb="58" eb="61">
      <t>コウカテキ</t>
    </rPh>
    <rPh sb="62" eb="64">
      <t>ジッシ</t>
    </rPh>
    <rPh sb="70" eb="72">
      <t>ハンダン</t>
    </rPh>
    <phoneticPr fontId="3"/>
  </si>
  <si>
    <t>外部有識者の所見を踏まえ、経年実績に基づく保有割合の積算方法について一層の工夫・改善に取り組むこと。
また、事業については、引き続き、透明性・公正性に十分に留意しつつ、適正かつ効果・効率的な実施に努めること。
なお、基金については、大学ファンドの運用益を活用した博士課程学生への支援状況に応じて終了予定時期の設定や保有割合の積算根拠の情報の更なる充実化を検討するなどし、使用見込みが無いと判断されるものについては、速やかに国庫へ返納するなど、適切な管理・運用に努めること。</t>
    <phoneticPr fontId="3"/>
  </si>
  <si>
    <t>（項）研究振興費
（目）創発的研究推進基金補助金</t>
    <rPh sb="1" eb="2">
      <t>コウ</t>
    </rPh>
    <rPh sb="3" eb="8">
      <t>ケンキュウシンコウヒ</t>
    </rPh>
    <rPh sb="10" eb="11">
      <t>モク</t>
    </rPh>
    <phoneticPr fontId="3"/>
  </si>
  <si>
    <t>博士後期課程学生への経済的支援とキャリアパス支援を安定的かつ継続的に実施するため。</t>
    <phoneticPr fontId="3"/>
  </si>
  <si>
    <t>外部有識者及び行政事業レビュー推進チームの所見を踏まえ、経年実績に基づく保有割合の積算方法や国内外の動向を踏まえた短期的、長期的な指標の設定について一層の工夫・改善に取り組むとともに、事業については、引き続き、透明性・公正性に十分に留意しつつ、適正かつ効果・効率的な実施に努めることとしたい。
また、基金については、終了予定時期の設定や保有割合の積算根拠の情報の更なる充実化を検討するなどし、使用見込みが無いと判断されるものについては、速やかに国庫へ返納するなど、適切な管理・運用に努めることとする。</t>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</si>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</sst>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sz val="10"/>
      <name val="ＭＳ Ｐゴシック"/>
      <family val="3"/>
      <charset val="128"/>
    </font>
    <font>
      <b/>
      <sz val="11"/>
      <name val="ＭＳ Ｐゴシック"/>
      <family val="3"/>
      <charset val="128"/>
    </font>
    <font>
      <sz val="10"/>
      <color rgb="FF000000"/>
      <name val="ＭＳ Ｐゴシック"/>
      <family val="3"/>
      <charset val="128"/>
    </font>
    <font>
      <sz val="11"/>
      <name val="ＭＳ Ｐゴシック"/>
      <family val="3"/>
      <charset val="128"/>
      <scheme val="minor"/>
    </font>
    <font>
      <b/>
      <sz val="10"/>
      <color theme="0"/>
      <name val="ＭＳ Ｐゴシック"/>
      <family val="3"/>
      <charset val="128"/>
    </font>
    <font>
      <b/>
      <sz val="11"/>
      <color theme="0"/>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tt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9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8" xfId="0" applyNumberFormat="1" applyFont="1" applyBorder="1">
      <alignment vertical="center"/>
    </xf>
    <xf numFmtId="41" fontId="5" fillId="0" borderId="64" xfId="0" applyNumberFormat="1" applyFont="1" applyBorder="1" applyAlignment="1">
      <alignment vertical="center" wrapText="1" shrinkToFit="1"/>
    </xf>
    <xf numFmtId="41" fontId="5" fillId="0" borderId="108"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5" fillId="0" borderId="104" xfId="0" applyNumberFormat="1" applyFont="1" applyBorder="1">
      <alignment vertical="center"/>
    </xf>
    <xf numFmtId="41" fontId="5" fillId="0" borderId="36" xfId="0" applyNumberFormat="1" applyFont="1" applyBorder="1">
      <alignment vertical="center"/>
    </xf>
    <xf numFmtId="41" fontId="22" fillId="0" borderId="0" xfId="0" applyNumberFormat="1" applyFont="1">
      <alignment vertical="center"/>
    </xf>
    <xf numFmtId="41" fontId="23" fillId="0" borderId="0" xfId="0" applyNumberFormat="1" applyFont="1">
      <alignmen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1" xfId="1" applyFont="1" applyBorder="1" applyAlignment="1">
      <alignment horizontal="center" vertical="center" wrapText="1"/>
    </xf>
    <xf numFmtId="0" fontId="5" fillId="3" borderId="38"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4"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163"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10" fillId="0" borderId="35" xfId="0" applyNumberFormat="1" applyFont="1" applyBorder="1" applyAlignment="1">
      <alignment horizontal="left" vertical="center"/>
    </xf>
    <xf numFmtId="41" fontId="10" fillId="0" borderId="36" xfId="0" applyNumberFormat="1" applyFont="1" applyBorder="1" applyAlignment="1">
      <alignment horizontal="left" vertical="center"/>
    </xf>
    <xf numFmtId="41" fontId="10"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3" xfId="0" applyFont="1" applyBorder="1" applyAlignment="1">
      <alignment horizontal="left" vertical="center" wrapText="1" shrinkToFit="1"/>
    </xf>
    <xf numFmtId="0" fontId="10" fillId="0" borderId="152"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7" xfId="0" applyFont="1" applyFill="1" applyBorder="1" applyAlignment="1">
      <alignment horizontal="center" vertical="center" wrapText="1"/>
    </xf>
    <xf numFmtId="0" fontId="5" fillId="0" borderId="138"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9"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0" fillId="0" borderId="130" xfId="1" applyFont="1" applyBorder="1" applyAlignment="1">
      <alignment horizontal="left" vertical="center" wrapText="1"/>
    </xf>
    <xf numFmtId="0" fontId="1" fillId="0" borderId="128" xfId="1" applyFont="1" applyBorder="1" applyAlignment="1">
      <alignment horizontal="left" vertical="center" wrapText="1"/>
    </xf>
    <xf numFmtId="0" fontId="1" fillId="0" borderId="160" xfId="1" applyFont="1" applyBorder="1" applyAlignment="1">
      <alignment horizontal="left"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5" fillId="0" borderId="136" xfId="1" applyFont="1" applyBorder="1" applyAlignment="1">
      <alignment horizontal="left" vertical="center" wrapText="1"/>
    </xf>
    <xf numFmtId="0" fontId="5" fillId="0" borderId="134" xfId="1" applyFont="1" applyBorder="1" applyAlignment="1">
      <alignment horizontal="left" vertical="center" wrapText="1"/>
    </xf>
    <xf numFmtId="0" fontId="5" fillId="0" borderId="162"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5" xfId="0" applyFont="1" applyFill="1" applyBorder="1" applyAlignment="1">
      <alignment horizontal="center" vertical="center" wrapText="1" shrinkToFit="1"/>
    </xf>
    <xf numFmtId="0" fontId="10" fillId="0" borderId="155" xfId="0" applyFont="1" applyBorder="1" applyAlignment="1">
      <alignment horizontal="left" vertical="center" wrapText="1" shrinkToFit="1"/>
    </xf>
    <xf numFmtId="0" fontId="10" fillId="0" borderId="156"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41" fontId="5" fillId="0" borderId="104" xfId="0" applyNumberFormat="1" applyFont="1" applyBorder="1" applyAlignment="1">
      <alignment horizontal="right" vertical="center"/>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8" fillId="3" borderId="148"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8"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5" fillId="0" borderId="113" xfId="0" applyNumberFormat="1" applyFont="1" applyBorder="1" applyAlignment="1">
      <alignment horizontal="right" vertical="center"/>
    </xf>
    <xf numFmtId="176" fontId="5" fillId="0" borderId="152" xfId="0" applyNumberFormat="1" applyFont="1" applyBorder="1" applyAlignment="1">
      <alignment horizontal="right" vertical="center"/>
    </xf>
    <xf numFmtId="0" fontId="10" fillId="3" borderId="145" xfId="0" applyFont="1" applyFill="1" applyBorder="1" applyAlignment="1">
      <alignment horizontal="center" vertical="center" shrinkToFit="1"/>
    </xf>
    <xf numFmtId="0" fontId="10" fillId="3" borderId="139" xfId="0" applyFont="1" applyFill="1" applyBorder="1" applyAlignment="1">
      <alignment horizontal="center" vertical="center" shrinkToFit="1"/>
    </xf>
    <xf numFmtId="176" fontId="5" fillId="0" borderId="139" xfId="0" applyNumberFormat="1" applyFont="1" applyBorder="1" applyAlignment="1">
      <alignment horizontal="right" vertical="center"/>
    </xf>
    <xf numFmtId="176" fontId="5" fillId="0" borderId="154" xfId="0" applyNumberFormat="1" applyFont="1" applyBorder="1" applyAlignment="1">
      <alignment horizontal="right" vertical="center"/>
    </xf>
    <xf numFmtId="0" fontId="10" fillId="3" borderId="101" xfId="0" applyFont="1" applyFill="1" applyBorder="1" applyAlignment="1">
      <alignment horizontal="center" vertical="center"/>
    </xf>
    <xf numFmtId="0" fontId="10" fillId="3" borderId="155" xfId="0" applyFont="1" applyFill="1" applyBorder="1" applyAlignment="1">
      <alignment horizontal="center" vertical="center"/>
    </xf>
    <xf numFmtId="41" fontId="5" fillId="0" borderId="155"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80" fontId="21" fillId="0" borderId="24" xfId="0" applyNumberFormat="1" applyFont="1" applyBorder="1" applyAlignment="1" applyProtection="1">
      <alignment horizontal="center" vertical="center" shrinkToFit="1"/>
      <protection locked="0"/>
    </xf>
    <xf numFmtId="180" fontId="21" fillId="0" borderId="25"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07" xfId="0" applyNumberFormat="1" applyFont="1" applyBorder="1" applyAlignment="1">
      <alignment horizontal="right" vertical="center"/>
    </xf>
    <xf numFmtId="176" fontId="5" fillId="0" borderId="108" xfId="0" applyNumberFormat="1" applyFont="1" applyBorder="1" applyAlignment="1">
      <alignment horizontal="right" vertical="center"/>
    </xf>
    <xf numFmtId="176" fontId="5" fillId="0" borderId="109" xfId="0" applyNumberFormat="1" applyFont="1" applyBorder="1" applyAlignment="1">
      <alignment horizontal="right" vertical="center"/>
    </xf>
    <xf numFmtId="176" fontId="5" fillId="0" borderId="110"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0"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3"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3" fontId="0" fillId="0" borderId="24" xfId="0" applyNumberFormat="1" applyBorder="1" applyAlignment="1">
      <alignment horizontal="center" vertical="center"/>
    </xf>
    <xf numFmtId="3" fontId="0" fillId="0" borderId="25" xfId="0" applyNumberFormat="1" applyBorder="1" applyAlignment="1">
      <alignment horizontal="center" vertical="center"/>
    </xf>
    <xf numFmtId="3" fontId="0" fillId="0" borderId="26" xfId="0" applyNumberFormat="1" applyBorder="1" applyAlignment="1">
      <alignment horizontal="center" vertical="center"/>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6" xfId="0" applyFont="1" applyFill="1" applyBorder="1" applyAlignment="1">
      <alignment horizontal="center" vertical="center" wrapText="1" shrinkToFit="1"/>
    </xf>
    <xf numFmtId="0" fontId="10" fillId="0" borderId="114" xfId="0" applyFont="1" applyBorder="1" applyAlignment="1">
      <alignment horizontal="left" vertical="center" wrapText="1" shrinkToFit="1"/>
    </xf>
    <xf numFmtId="0" fontId="10" fillId="0" borderId="114" xfId="0" applyFont="1" applyBorder="1" applyAlignment="1">
      <alignment horizontal="left" vertical="center" shrinkToFit="1"/>
    </xf>
    <xf numFmtId="0" fontId="10" fillId="0" borderId="115"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8" fillId="0" borderId="103" xfId="0" applyFont="1" applyBorder="1" applyAlignment="1">
      <alignment horizontal="left" vertical="center" wrapText="1" shrinkToFit="1"/>
    </xf>
    <xf numFmtId="0" fontId="18" fillId="0" borderId="103" xfId="0" applyFont="1" applyBorder="1" applyAlignment="1">
      <alignment horizontal="left" vertical="center" shrinkToFit="1"/>
    </xf>
    <xf numFmtId="0" fontId="18" fillId="0" borderId="153" xfId="0" applyFont="1" applyBorder="1" applyAlignment="1">
      <alignment horizontal="left" vertical="center" shrinkToFit="1"/>
    </xf>
    <xf numFmtId="0" fontId="10" fillId="3" borderId="139" xfId="0" applyFont="1" applyFill="1" applyBorder="1" applyAlignment="1">
      <alignment horizontal="center" vertical="center" wrapText="1" shrinkToFit="1"/>
    </xf>
    <xf numFmtId="0" fontId="18" fillId="0" borderId="139" xfId="0" applyFont="1" applyBorder="1" applyAlignment="1">
      <alignment horizontal="left" vertical="center" wrapText="1" shrinkToFit="1"/>
    </xf>
    <xf numFmtId="0" fontId="18" fillId="0" borderId="139" xfId="0" applyFont="1" applyBorder="1" applyAlignment="1">
      <alignment horizontal="left" vertical="center" shrinkToFit="1"/>
    </xf>
    <xf numFmtId="0" fontId="18" fillId="0" borderId="154" xfId="0" applyFont="1" applyBorder="1" applyAlignment="1">
      <alignment horizontal="left" vertical="center"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5" fillId="0" borderId="9"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76" fontId="5" fillId="6" borderId="187" xfId="0" applyNumberFormat="1" applyFont="1" applyFill="1" applyBorder="1" applyAlignment="1">
      <alignment horizontal="right" vertical="center"/>
    </xf>
    <xf numFmtId="176" fontId="5" fillId="6" borderId="188" xfId="0" applyNumberFormat="1" applyFont="1" applyFill="1" applyBorder="1" applyAlignment="1">
      <alignment horizontal="right" vertical="center"/>
    </xf>
    <xf numFmtId="176" fontId="5" fillId="6" borderId="145" xfId="0" applyNumberFormat="1" applyFont="1" applyFill="1" applyBorder="1" applyAlignment="1">
      <alignment horizontal="right" vertical="center"/>
    </xf>
    <xf numFmtId="176" fontId="5" fillId="0" borderId="187" xfId="0" applyNumberFormat="1" applyFont="1" applyBorder="1" applyAlignment="1">
      <alignment horizontal="right" vertical="center"/>
    </xf>
    <xf numFmtId="176" fontId="5" fillId="0" borderId="188" xfId="0" applyNumberFormat="1" applyFont="1" applyBorder="1" applyAlignment="1">
      <alignment horizontal="right" vertical="center"/>
    </xf>
    <xf numFmtId="176" fontId="5" fillId="0" borderId="189" xfId="0" applyNumberFormat="1" applyFont="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3" xfId="0" applyNumberFormat="1" applyFont="1" applyBorder="1" applyAlignment="1">
      <alignment horizontal="right" vertical="center"/>
    </xf>
    <xf numFmtId="41" fontId="0" fillId="6" borderId="103" xfId="0" applyNumberForma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4" xfId="0" applyFont="1" applyBorder="1" applyAlignment="1">
      <alignment horizontal="center" vertical="center"/>
    </xf>
    <xf numFmtId="41" fontId="5" fillId="0" borderId="107" xfId="0" applyNumberFormat="1" applyFont="1" applyBorder="1" applyAlignment="1">
      <alignment horizontal="center" vertical="center"/>
    </xf>
    <xf numFmtId="41" fontId="5" fillId="0" borderId="108" xfId="0" applyNumberFormat="1" applyFont="1" applyBorder="1" applyAlignment="1">
      <alignment horizontal="center"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41" fontId="5" fillId="0" borderId="116"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53"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4" xfId="0" applyFont="1" applyFill="1" applyBorder="1" applyAlignment="1">
      <alignment horizontal="center" vertical="center" wrapText="1"/>
    </xf>
    <xf numFmtId="176" fontId="5" fillId="0" borderId="114" xfId="0" applyNumberFormat="1" applyFont="1" applyBorder="1" applyAlignment="1">
      <alignment horizontal="right" vertical="center"/>
    </xf>
    <xf numFmtId="176" fontId="5" fillId="6" borderId="114" xfId="0" applyNumberFormat="1" applyFont="1" applyFill="1" applyBorder="1" applyAlignment="1">
      <alignment horizontal="right" vertical="center"/>
    </xf>
    <xf numFmtId="176" fontId="5" fillId="0" borderId="115"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3" xfId="0" applyFont="1" applyBorder="1" applyAlignment="1">
      <alignment horizontal="center" vertical="center"/>
    </xf>
    <xf numFmtId="41" fontId="5" fillId="0" borderId="111"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0" xfId="0" applyFont="1" applyFill="1" applyBorder="1" applyAlignment="1">
      <alignment horizontal="center" vertical="center" wrapText="1"/>
    </xf>
    <xf numFmtId="0" fontId="10" fillId="3" borderId="141" xfId="0" applyFont="1" applyFill="1" applyBorder="1" applyAlignment="1">
      <alignment horizontal="center" vertical="center" wrapText="1"/>
    </xf>
    <xf numFmtId="176" fontId="5" fillId="0" borderId="142" xfId="0" applyNumberFormat="1" applyFont="1" applyBorder="1" applyAlignment="1">
      <alignment horizontal="right" vertical="center"/>
    </xf>
    <xf numFmtId="176" fontId="5" fillId="0" borderId="141" xfId="0" applyNumberFormat="1" applyFont="1" applyBorder="1" applyAlignment="1">
      <alignment horizontal="right" vertical="center"/>
    </xf>
    <xf numFmtId="176" fontId="5" fillId="0" borderId="143" xfId="0" applyNumberFormat="1" applyFont="1" applyBorder="1" applyAlignment="1">
      <alignment horizontal="right" vertical="center"/>
    </xf>
    <xf numFmtId="176" fontId="5" fillId="0" borderId="144" xfId="0" applyNumberFormat="1" applyFont="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3" xfId="0" applyFont="1" applyFill="1" applyBorder="1" applyAlignment="1">
      <alignment horizontal="center" vertical="center" shrinkToFit="1"/>
    </xf>
    <xf numFmtId="0" fontId="12" fillId="3" borderId="139" xfId="0" applyFont="1" applyFill="1" applyBorder="1" applyAlignment="1">
      <alignment horizontal="center" vertical="center" wrapText="1"/>
    </xf>
    <xf numFmtId="176" fontId="5" fillId="0" borderId="145" xfId="0" applyNumberFormat="1" applyFont="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118" xfId="0" applyNumberFormat="1" applyFont="1" applyBorder="1" applyAlignment="1">
      <alignment horizontal="center" vertical="center"/>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41" fontId="5" fillId="0" borderId="112" xfId="0" applyNumberFormat="1" applyFont="1" applyBorder="1" applyAlignment="1">
      <alignment horizontal="center" vertical="center"/>
    </xf>
    <xf numFmtId="41" fontId="5" fillId="0" borderId="104"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7" xfId="0" applyNumberFormat="1" applyFont="1" applyBorder="1" applyAlignment="1">
      <alignment horizontal="center" vertical="center"/>
    </xf>
    <xf numFmtId="0" fontId="5" fillId="0" borderId="103" xfId="0" applyFont="1" applyBorder="1" applyAlignment="1">
      <alignment horizontal="center"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41" fontId="5" fillId="0" borderId="114" xfId="0" applyNumberFormat="1" applyFont="1" applyBorder="1" applyAlignment="1">
      <alignment horizontal="center" vertical="center" wrapText="1" shrinkToFit="1"/>
    </xf>
    <xf numFmtId="41" fontId="5" fillId="0" borderId="107" xfId="0" applyNumberFormat="1" applyFont="1" applyBorder="1" applyAlignment="1">
      <alignment horizontal="center" vertical="center" wrapText="1" shrinkToFit="1"/>
    </xf>
    <xf numFmtId="41" fontId="5" fillId="0" borderId="109"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5"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02"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114"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8"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7" xfId="0" applyFont="1" applyFill="1" applyBorder="1" applyAlignment="1">
      <alignment horizontal="center" vertical="center"/>
    </xf>
    <xf numFmtId="0" fontId="0" fillId="0" borderId="182" xfId="0" applyBorder="1" applyAlignment="1">
      <alignment horizontal="left" vertical="center"/>
    </xf>
    <xf numFmtId="0" fontId="0" fillId="0" borderId="183" xfId="0" applyBorder="1" applyAlignment="1">
      <alignment horizontal="left" vertical="center"/>
    </xf>
    <xf numFmtId="0" fontId="0" fillId="0" borderId="184" xfId="0" applyBorder="1" applyAlignment="1">
      <alignment horizontal="left" vertical="center"/>
    </xf>
    <xf numFmtId="0" fontId="18"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Border="1" applyAlignment="1">
      <alignment horizontal="left" vertical="center"/>
    </xf>
    <xf numFmtId="41" fontId="0" fillId="0" borderId="85" xfId="0" applyNumberForma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18" fillId="0" borderId="98" xfId="0"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18" fillId="0" borderId="89" xfId="0" applyFont="1" applyBorder="1" applyAlignment="1">
      <alignment horizontal="left" vertical="center" wrapText="1"/>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0" fontId="24" fillId="0" borderId="80" xfId="0" applyFont="1" applyBorder="1" applyAlignment="1">
      <alignment horizontal="left" vertical="center"/>
    </xf>
    <xf numFmtId="0" fontId="24" fillId="0" borderId="81" xfId="0" applyFont="1" applyBorder="1" applyAlignment="1">
      <alignment horizontal="left" vertical="center"/>
    </xf>
    <xf numFmtId="0" fontId="24" fillId="0" borderId="82" xfId="0" applyFont="1" applyBorder="1" applyAlignment="1">
      <alignment horizontal="left" vertical="center"/>
    </xf>
    <xf numFmtId="0" fontId="25" fillId="0" borderId="83" xfId="0" applyFont="1" applyBorder="1" applyAlignment="1">
      <alignment horizontal="left" vertical="center" wrapText="1"/>
    </xf>
    <xf numFmtId="0" fontId="25" fillId="0" borderId="81" xfId="0" applyFont="1" applyBorder="1" applyAlignment="1">
      <alignment horizontal="left" vertical="center" wrapText="1"/>
    </xf>
    <xf numFmtId="0" fontId="25" fillId="0" borderId="82" xfId="0" applyFont="1" applyBorder="1" applyAlignment="1">
      <alignment horizontal="left" vertical="center" wrapText="1"/>
    </xf>
    <xf numFmtId="41" fontId="24" fillId="0" borderId="83" xfId="0" applyNumberFormat="1" applyFont="1" applyBorder="1" applyAlignment="1">
      <alignment horizontal="right" vertical="center"/>
    </xf>
    <xf numFmtId="41" fontId="24" fillId="0" borderId="81" xfId="0" applyNumberFormat="1" applyFont="1" applyBorder="1" applyAlignment="1">
      <alignment horizontal="right" vertical="center"/>
    </xf>
    <xf numFmtId="41" fontId="24" fillId="0" borderId="84" xfId="0" applyNumberFormat="1" applyFont="1" applyBorder="1" applyAlignment="1">
      <alignment horizontal="right"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2"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0" fontId="5" fillId="0" borderId="123"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4" xfId="0" applyFont="1" applyBorder="1" applyAlignment="1">
      <alignment horizontal="left" vertical="center" wrapText="1"/>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0" borderId="24" xfId="0" applyFont="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56" fontId="5" fillId="0" borderId="98"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5"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9"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1"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4"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47"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21" fillId="0" borderId="26" xfId="0" applyNumberFormat="1" applyFont="1" applyBorder="1" applyAlignment="1" applyProtection="1">
      <alignment horizontal="center" vertical="center" shrinkToFit="1"/>
      <protection locked="0"/>
    </xf>
    <xf numFmtId="9" fontId="21" fillId="0" borderId="24" xfId="4" applyFont="1" applyFill="1" applyBorder="1" applyAlignment="1" applyProtection="1">
      <alignment horizontal="center" vertical="center" shrinkToFit="1"/>
    </xf>
    <xf numFmtId="9" fontId="21" fillId="0" borderId="25" xfId="4" applyFont="1" applyFill="1" applyBorder="1" applyAlignment="1" applyProtection="1">
      <alignment horizontal="center" vertical="center" shrinkToFit="1"/>
    </xf>
    <xf numFmtId="180" fontId="5" fillId="0" borderId="26" xfId="0" applyNumberFormat="1" applyFont="1" applyBorder="1" applyAlignment="1" applyProtection="1">
      <alignment horizontal="center" vertical="center" shrinkToFit="1"/>
      <protection locked="0"/>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24" xfId="0" applyFont="1" applyBorder="1" applyAlignment="1">
      <alignment horizontal="center" vertical="center" shrinkToFi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18" fillId="0" borderId="7" xfId="0" applyFont="1" applyBorder="1" applyAlignment="1">
      <alignment horizontal="left" vertical="center" wrapText="1"/>
    </xf>
    <xf numFmtId="0" fontId="18" fillId="0" borderId="1" xfId="0" applyFont="1" applyBorder="1" applyAlignment="1">
      <alignment horizontal="left" vertical="center" wrapText="1"/>
    </xf>
    <xf numFmtId="0" fontId="18" fillId="0" borderId="8" xfId="0" applyFont="1" applyBorder="1" applyAlignment="1">
      <alignment horizontal="left" vertical="center" wrapTex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8"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8"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12" fillId="0" borderId="138" xfId="0" applyFont="1" applyBorder="1" applyAlignment="1">
      <alignment horizontal="left" vertical="center" wrapText="1"/>
    </xf>
    <xf numFmtId="0" fontId="12" fillId="0" borderId="49" xfId="0" applyFont="1" applyBorder="1" applyAlignment="1">
      <alignment horizontal="left" vertical="center" wrapText="1"/>
    </xf>
    <xf numFmtId="0" fontId="12" fillId="0" borderId="68" xfId="0" applyFont="1" applyBorder="1" applyAlignment="1">
      <alignment horizontal="left" vertical="center" wrapText="1"/>
    </xf>
    <xf numFmtId="0" fontId="5" fillId="0" borderId="59" xfId="0" applyFont="1" applyBorder="1" applyAlignment="1" applyProtection="1">
      <alignment horizontal="left" vertical="center" wrapTex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85"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86" xfId="0" applyBorder="1" applyAlignment="1" applyProtection="1">
      <alignment horizontal="left" vertical="center" wrapText="1"/>
      <protection locked="0"/>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129540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121920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192988</xdr:colOff>
      <xdr:row>166</xdr:row>
      <xdr:rowOff>514799</xdr:rowOff>
    </xdr:from>
    <xdr:to>
      <xdr:col>37</xdr:col>
      <xdr:colOff>76152</xdr:colOff>
      <xdr:row>167</xdr:row>
      <xdr:rowOff>753036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45788" y="69139623"/>
          <a:ext cx="3827635" cy="76715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3,336</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195166</xdr:colOff>
      <xdr:row>167</xdr:row>
      <xdr:rowOff>835133</xdr:rowOff>
    </xdr:from>
    <xdr:to>
      <xdr:col>38</xdr:col>
      <xdr:colOff>85541</xdr:colOff>
      <xdr:row>168</xdr:row>
      <xdr:rowOff>567136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50742" y="69988874"/>
          <a:ext cx="4229293" cy="68226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400">
              <a:latin typeface="ＭＳ ゴシック" panose="020B0609070205080204" pitchFamily="49" charset="-128"/>
              <a:ea typeface="ＭＳ ゴシック" panose="020B0609070205080204" pitchFamily="49" charset="-128"/>
            </a:rPr>
            <a:t>博士後期課程学生の処遇向上と研究環境確保に必要な経費を補助。</a:t>
          </a:r>
        </a:p>
      </xdr:txBody>
    </xdr:sp>
    <xdr:clientData/>
  </xdr:twoCellAnchor>
  <xdr:twoCellAnchor>
    <xdr:from>
      <xdr:col>26</xdr:col>
      <xdr:colOff>182712</xdr:colOff>
      <xdr:row>168</xdr:row>
      <xdr:rowOff>487325</xdr:rowOff>
    </xdr:from>
    <xdr:to>
      <xdr:col>28</xdr:col>
      <xdr:colOff>181764</xdr:colOff>
      <xdr:row>168</xdr:row>
      <xdr:rowOff>1150266</xdr:rowOff>
    </xdr:to>
    <xdr:sp macro="" textlink="">
      <xdr:nvSpPr>
        <xdr:cNvPr id="4" name="矢印: 下 6">
          <a:extLst>
            <a:ext uri="{FF2B5EF4-FFF2-40B4-BE49-F238E27FC236}">
              <a16:creationId xmlns:a16="http://schemas.microsoft.com/office/drawing/2014/main" id="{00000000-0008-0000-0000-000004000000}"/>
            </a:ext>
          </a:extLst>
        </xdr:cNvPr>
        <xdr:cNvSpPr/>
      </xdr:nvSpPr>
      <xdr:spPr>
        <a:xfrm>
          <a:off x="5310524" y="70591325"/>
          <a:ext cx="393499" cy="662941"/>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141531</xdr:colOff>
      <xdr:row>168</xdr:row>
      <xdr:rowOff>1365966</xdr:rowOff>
    </xdr:from>
    <xdr:to>
      <xdr:col>45</xdr:col>
      <xdr:colOff>60313</xdr:colOff>
      <xdr:row>171</xdr:row>
      <xdr:rowOff>197224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13766" y="71469966"/>
          <a:ext cx="6821606" cy="29639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a:solidFill>
              <a:sysClr val="windowText" lastClr="000000"/>
            </a:solidFill>
          </a:endParaRPr>
        </a:p>
      </xdr:txBody>
    </xdr:sp>
    <xdr:clientData/>
  </xdr:twoCellAnchor>
  <xdr:twoCellAnchor>
    <xdr:from>
      <xdr:col>27</xdr:col>
      <xdr:colOff>9163</xdr:colOff>
      <xdr:row>171</xdr:row>
      <xdr:rowOff>358996</xdr:rowOff>
    </xdr:from>
    <xdr:to>
      <xdr:col>28</xdr:col>
      <xdr:colOff>181763</xdr:colOff>
      <xdr:row>172</xdr:row>
      <xdr:rowOff>180314</xdr:rowOff>
    </xdr:to>
    <xdr:sp macro="" textlink="">
      <xdr:nvSpPr>
        <xdr:cNvPr id="6" name="矢印: 下 6">
          <a:extLst>
            <a:ext uri="{FF2B5EF4-FFF2-40B4-BE49-F238E27FC236}">
              <a16:creationId xmlns:a16="http://schemas.microsoft.com/office/drawing/2014/main" id="{00000000-0008-0000-0000-000006000000}"/>
            </a:ext>
          </a:extLst>
        </xdr:cNvPr>
        <xdr:cNvSpPr/>
      </xdr:nvSpPr>
      <xdr:spPr>
        <a:xfrm>
          <a:off x="5334198" y="74595725"/>
          <a:ext cx="369824" cy="664001"/>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51251</xdr:colOff>
      <xdr:row>173</xdr:row>
      <xdr:rowOff>107239</xdr:rowOff>
    </xdr:from>
    <xdr:to>
      <xdr:col>39</xdr:col>
      <xdr:colOff>37611</xdr:colOff>
      <xdr:row>177</xdr:row>
      <xdr:rowOff>196785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6827" y="75437663"/>
          <a:ext cx="4522502" cy="109359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a:solidFill>
              <a:sysClr val="windowText" lastClr="000000"/>
            </a:solidFill>
          </a:endParaRPr>
        </a:p>
      </xdr:txBody>
    </xdr:sp>
    <xdr:clientData/>
  </xdr:twoCellAnchor>
  <xdr:twoCellAnchor>
    <xdr:from>
      <xdr:col>14</xdr:col>
      <xdr:colOff>55693</xdr:colOff>
      <xdr:row>169</xdr:row>
      <xdr:rowOff>2131</xdr:rowOff>
    </xdr:from>
    <xdr:to>
      <xdr:col>29</xdr:col>
      <xdr:colOff>93702</xdr:colOff>
      <xdr:row>170</xdr:row>
      <xdr:rowOff>455544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606736" y="75365588"/>
          <a:ext cx="2771270" cy="1372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収入</a:t>
          </a:r>
          <a:r>
            <a:rPr kumimoji="1" lang="en-US" altLang="ja-JP" sz="1400">
              <a:latin typeface="ＭＳ ゴシック" panose="020B0609070205080204" pitchFamily="49" charset="-128"/>
              <a:ea typeface="ＭＳ ゴシック" panose="020B0609070205080204" pitchFamily="49" charset="-128"/>
            </a:rPr>
            <a:t>】3,785</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補助金：</a:t>
          </a:r>
          <a:r>
            <a:rPr kumimoji="1" lang="en-US" altLang="ja-JP" sz="1400">
              <a:latin typeface="ＭＳ ゴシック" panose="020B0609070205080204" pitchFamily="49" charset="-128"/>
              <a:ea typeface="ＭＳ ゴシック" panose="020B0609070205080204" pitchFamily="49" charset="-128"/>
            </a:rPr>
            <a:t>3,336</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運用益：　　</a:t>
          </a:r>
          <a:r>
            <a:rPr kumimoji="1" lang="en-US" altLang="ja-JP" sz="1400">
              <a:latin typeface="ＭＳ ゴシック" panose="020B0609070205080204" pitchFamily="49" charset="-128"/>
              <a:ea typeface="ＭＳ ゴシック" panose="020B0609070205080204" pitchFamily="49" charset="-128"/>
            </a:rPr>
            <a:t>2</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その他：　</a:t>
          </a:r>
          <a:r>
            <a:rPr kumimoji="1" lang="en-US" altLang="ja-JP" sz="1400">
              <a:latin typeface="ＭＳ ゴシック" panose="020B0609070205080204" pitchFamily="49" charset="-128"/>
              <a:ea typeface="ＭＳ ゴシック" panose="020B0609070205080204" pitchFamily="49" charset="-128"/>
            </a:rPr>
            <a:t>446</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59699</xdr:colOff>
      <xdr:row>168</xdr:row>
      <xdr:rowOff>1465922</xdr:rowOff>
    </xdr:from>
    <xdr:to>
      <xdr:col>39</xdr:col>
      <xdr:colOff>143318</xdr:colOff>
      <xdr:row>168</xdr:row>
      <xdr:rowOff>1923761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06946" y="71569922"/>
          <a:ext cx="4028090" cy="457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j-ea"/>
              <a:ea typeface="+mj-ea"/>
            </a:rPr>
            <a:t>A. </a:t>
          </a:r>
          <a:r>
            <a:rPr kumimoji="1" lang="ja-JP" altLang="en-US" sz="1400">
              <a:latin typeface="+mj-ea"/>
              <a:ea typeface="+mj-ea"/>
            </a:rPr>
            <a:t>国立研究開発法人科学技術振興機構</a:t>
          </a:r>
          <a:endParaRPr kumimoji="1" lang="en-US" altLang="ja-JP" sz="1400">
            <a:latin typeface="+mj-ea"/>
            <a:ea typeface="+mj-ea"/>
          </a:endParaRPr>
        </a:p>
      </xdr:txBody>
    </xdr:sp>
    <xdr:clientData/>
  </xdr:twoCellAnchor>
  <xdr:twoCellAnchor>
    <xdr:from>
      <xdr:col>30</xdr:col>
      <xdr:colOff>132001</xdr:colOff>
      <xdr:row>169</xdr:row>
      <xdr:rowOff>3126</xdr:rowOff>
    </xdr:from>
    <xdr:to>
      <xdr:col>42</xdr:col>
      <xdr:colOff>173485</xdr:colOff>
      <xdr:row>170</xdr:row>
      <xdr:rowOff>200025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561251" y="66640026"/>
          <a:ext cx="2213184" cy="112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支出</a:t>
          </a:r>
          <a:r>
            <a:rPr kumimoji="1" lang="en-US" altLang="ja-JP" sz="1400">
              <a:latin typeface="ＭＳ ゴシック" panose="020B0609070205080204" pitchFamily="49" charset="-128"/>
              <a:ea typeface="ＭＳ ゴシック" panose="020B0609070205080204" pitchFamily="49" charset="-128"/>
            </a:rPr>
            <a:t>】20,379</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事業費：</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20,289</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400">
              <a:solidFill>
                <a:srgbClr val="FF0000"/>
              </a:solidFill>
              <a:latin typeface="ＭＳ ゴシック" panose="020B0609070205080204" pitchFamily="49" charset="-128"/>
              <a:ea typeface="ＭＳ ゴシック" panose="020B0609070205080204" pitchFamily="49" charset="-128"/>
            </a:rPr>
            <a:t>管理費：　　</a:t>
          </a:r>
          <a:r>
            <a:rPr kumimoji="1" lang="en-US" altLang="ja-JP" sz="1400">
              <a:solidFill>
                <a:srgbClr val="FF0000"/>
              </a:solidFill>
              <a:latin typeface="ＭＳ ゴシック" panose="020B0609070205080204" pitchFamily="49" charset="-128"/>
              <a:ea typeface="ＭＳ ゴシック" panose="020B0609070205080204" pitchFamily="49" charset="-128"/>
            </a:rPr>
            <a:t>90</a:t>
          </a:r>
          <a:r>
            <a:rPr kumimoji="1" lang="ja-JP" altLang="en-US" sz="1400">
              <a:solidFill>
                <a:srgbClr val="FF0000"/>
              </a:solidFill>
              <a:latin typeface="ＭＳ ゴシック" panose="020B0609070205080204" pitchFamily="49" charset="-128"/>
              <a:ea typeface="ＭＳ ゴシック" panose="020B0609070205080204" pitchFamily="49" charset="-128"/>
            </a:rPr>
            <a:t>百万円</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600"/>
        </a:p>
      </xdr:txBody>
    </xdr:sp>
    <xdr:clientData/>
  </xdr:twoCellAnchor>
  <xdr:twoCellAnchor>
    <xdr:from>
      <xdr:col>13</xdr:col>
      <xdr:colOff>48765</xdr:colOff>
      <xdr:row>170</xdr:row>
      <xdr:rowOff>429234</xdr:rowOff>
    </xdr:from>
    <xdr:to>
      <xdr:col>41</xdr:col>
      <xdr:colOff>166996</xdr:colOff>
      <xdr:row>171</xdr:row>
      <xdr:rowOff>309443</xdr:rowOff>
    </xdr:to>
    <xdr:sp macro="" textlink="">
      <xdr:nvSpPr>
        <xdr:cNvPr id="11" name="四角形: 角を丸くする 3">
          <a:extLst>
            <a:ext uri="{FF2B5EF4-FFF2-40B4-BE49-F238E27FC236}">
              <a16:creationId xmlns:a16="http://schemas.microsoft.com/office/drawing/2014/main" id="{00000000-0008-0000-0000-00000B000000}"/>
            </a:ext>
          </a:extLst>
        </xdr:cNvPr>
        <xdr:cNvSpPr/>
      </xdr:nvSpPr>
      <xdr:spPr>
        <a:xfrm>
          <a:off x="2417591" y="76712060"/>
          <a:ext cx="5270014" cy="799579"/>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前年度末基金残高：　</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44,268</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当該年度末基金残高：</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27,673</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24</xdr:col>
      <xdr:colOff>13486</xdr:colOff>
      <xdr:row>174</xdr:row>
      <xdr:rowOff>100180</xdr:rowOff>
    </xdr:from>
    <xdr:to>
      <xdr:col>33</xdr:col>
      <xdr:colOff>158349</xdr:colOff>
      <xdr:row>176</xdr:row>
      <xdr:rowOff>214156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746851" y="75681615"/>
          <a:ext cx="1919874" cy="6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j-ea"/>
              <a:ea typeface="+mj-ea"/>
            </a:rPr>
            <a:t>B. </a:t>
          </a:r>
          <a:r>
            <a:rPr kumimoji="1" lang="ja-JP" altLang="en-US" sz="1400">
              <a:latin typeface="+mj-ea"/>
              <a:ea typeface="+mj-ea"/>
            </a:rPr>
            <a:t>大学（全</a:t>
          </a:r>
          <a:r>
            <a:rPr kumimoji="1" lang="en-US" altLang="ja-JP" sz="1400">
              <a:latin typeface="+mj-ea"/>
              <a:ea typeface="+mj-ea"/>
            </a:rPr>
            <a:t>72</a:t>
          </a:r>
          <a:r>
            <a:rPr kumimoji="1" lang="ja-JP" altLang="en-US" sz="1400">
              <a:latin typeface="+mj-ea"/>
              <a:ea typeface="+mj-ea"/>
            </a:rPr>
            <a:t>件）</a:t>
          </a:r>
          <a:endParaRPr kumimoji="1" lang="en-US" altLang="ja-JP" sz="1400">
            <a:latin typeface="+mj-ea"/>
            <a:ea typeface="+mj-ea"/>
          </a:endParaRPr>
        </a:p>
        <a:p>
          <a:pPr algn="l"/>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20,121</a:t>
          </a:r>
          <a:r>
            <a:rPr kumimoji="1" lang="ja-JP" altLang="en-US" sz="1400">
              <a:latin typeface="+mj-ea"/>
              <a:ea typeface="+mj-ea"/>
            </a:rPr>
            <a:t>百万円</a:t>
          </a:r>
          <a:endParaRPr kumimoji="1" lang="en-US" altLang="ja-JP" sz="1400">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73"/>
  <sheetViews>
    <sheetView showGridLines="0" tabSelected="1" view="pageBreakPreview" zoomScaleNormal="10" zoomScaleSheetLayoutView="100" zoomScalePageLayoutView="70" workbookViewId="0">
      <selection activeCell="Q224" sqref="Q224"/>
    </sheetView>
  </sheetViews>
  <sheetFormatPr defaultColWidth="9" defaultRowHeight="13.2" x14ac:dyDescent="0.2"/>
  <cols>
    <col min="1" max="36" width="2.6640625" style="10" customWidth="1"/>
    <col min="37" max="39" width="2.88671875" style="10" customWidth="1"/>
    <col min="40" max="42" width="2.6640625" style="10" customWidth="1"/>
    <col min="43" max="45" width="3" style="10" customWidth="1"/>
    <col min="46"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87" t="s">
        <v>0</v>
      </c>
      <c r="AK2" s="488"/>
      <c r="AL2" s="488"/>
      <c r="AM2" s="488"/>
      <c r="AN2" s="488"/>
      <c r="AO2" s="488"/>
      <c r="AP2" s="488"/>
      <c r="AQ2" s="488"/>
      <c r="AR2" s="489" t="s">
        <v>383</v>
      </c>
      <c r="AS2" s="489"/>
      <c r="AT2" s="489"/>
      <c r="AU2" s="489"/>
      <c r="AV2" s="489"/>
      <c r="AW2" s="489"/>
      <c r="AX2" s="489"/>
      <c r="AY2" s="489"/>
    </row>
    <row r="3" spans="1:51" ht="32.1" customHeight="1" thickBot="1" x14ac:dyDescent="0.25">
      <c r="A3" s="525" t="s">
        <v>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4"/>
      <c r="AM3" s="524"/>
      <c r="AN3" s="524"/>
      <c r="AO3" s="524"/>
      <c r="AP3" s="490" t="s">
        <v>2</v>
      </c>
      <c r="AQ3" s="491"/>
      <c r="AR3" s="491"/>
      <c r="AS3" s="491"/>
      <c r="AT3" s="491"/>
      <c r="AU3" s="491"/>
      <c r="AV3" s="491"/>
      <c r="AW3" s="491"/>
      <c r="AX3" s="491"/>
      <c r="AY3" s="492"/>
    </row>
    <row r="4" spans="1:51" ht="28.5" customHeight="1" x14ac:dyDescent="0.2">
      <c r="A4" s="493" t="s">
        <v>3</v>
      </c>
      <c r="B4" s="494"/>
      <c r="C4" s="494"/>
      <c r="D4" s="494"/>
      <c r="E4" s="494"/>
      <c r="F4" s="494"/>
      <c r="G4" s="495" t="s">
        <v>4</v>
      </c>
      <c r="H4" s="496"/>
      <c r="I4" s="496"/>
      <c r="J4" s="496"/>
      <c r="K4" s="496"/>
      <c r="L4" s="496"/>
      <c r="M4" s="496"/>
      <c r="N4" s="496"/>
      <c r="O4" s="496"/>
      <c r="P4" s="496"/>
      <c r="Q4" s="496"/>
      <c r="R4" s="496"/>
      <c r="S4" s="496"/>
      <c r="T4" s="496"/>
      <c r="U4" s="496"/>
      <c r="V4" s="496"/>
      <c r="W4" s="496"/>
      <c r="X4" s="496"/>
      <c r="Y4" s="496"/>
      <c r="Z4" s="497"/>
      <c r="AA4" s="498" t="s">
        <v>5</v>
      </c>
      <c r="AB4" s="499"/>
      <c r="AC4" s="499"/>
      <c r="AD4" s="499"/>
      <c r="AE4" s="499"/>
      <c r="AF4" s="499"/>
      <c r="AG4" s="500" t="s">
        <v>6</v>
      </c>
      <c r="AH4" s="501"/>
      <c r="AI4" s="501"/>
      <c r="AJ4" s="501"/>
      <c r="AK4" s="501"/>
      <c r="AL4" s="501"/>
      <c r="AM4" s="501"/>
      <c r="AN4" s="501"/>
      <c r="AO4" s="501"/>
      <c r="AP4" s="501"/>
      <c r="AQ4" s="501"/>
      <c r="AR4" s="501"/>
      <c r="AS4" s="501"/>
      <c r="AT4" s="501"/>
      <c r="AU4" s="501"/>
      <c r="AV4" s="501"/>
      <c r="AW4" s="501"/>
      <c r="AX4" s="501"/>
      <c r="AY4" s="502"/>
    </row>
    <row r="5" spans="1:51" ht="28.5" customHeight="1" x14ac:dyDescent="0.2">
      <c r="A5" s="538" t="s">
        <v>7</v>
      </c>
      <c r="B5" s="539"/>
      <c r="C5" s="539"/>
      <c r="D5" s="539"/>
      <c r="E5" s="539"/>
      <c r="F5" s="540"/>
      <c r="G5" s="541" t="s">
        <v>8</v>
      </c>
      <c r="H5" s="542"/>
      <c r="I5" s="542"/>
      <c r="J5" s="542"/>
      <c r="K5" s="542"/>
      <c r="L5" s="542"/>
      <c r="M5" s="542"/>
      <c r="N5" s="542"/>
      <c r="O5" s="542"/>
      <c r="P5" s="542"/>
      <c r="Q5" s="542"/>
      <c r="R5" s="542"/>
      <c r="S5" s="542"/>
      <c r="T5" s="542"/>
      <c r="U5" s="542"/>
      <c r="V5" s="542"/>
      <c r="W5" s="542"/>
      <c r="X5" s="542"/>
      <c r="Y5" s="542"/>
      <c r="Z5" s="543"/>
      <c r="AA5" s="386" t="s">
        <v>9</v>
      </c>
      <c r="AB5" s="387"/>
      <c r="AC5" s="387"/>
      <c r="AD5" s="387"/>
      <c r="AE5" s="387"/>
      <c r="AF5" s="388"/>
      <c r="AG5" s="389" t="s">
        <v>10</v>
      </c>
      <c r="AH5" s="390"/>
      <c r="AI5" s="390"/>
      <c r="AJ5" s="390"/>
      <c r="AK5" s="390"/>
      <c r="AL5" s="390"/>
      <c r="AM5" s="390"/>
      <c r="AN5" s="390"/>
      <c r="AO5" s="390"/>
      <c r="AP5" s="390"/>
      <c r="AQ5" s="390"/>
      <c r="AR5" s="390"/>
      <c r="AS5" s="390"/>
      <c r="AT5" s="390"/>
      <c r="AU5" s="390"/>
      <c r="AV5" s="390"/>
      <c r="AW5" s="390"/>
      <c r="AX5" s="390"/>
      <c r="AY5" s="391"/>
    </row>
    <row r="6" spans="1:51" ht="28.5" customHeight="1" x14ac:dyDescent="0.2">
      <c r="A6" s="392" t="s">
        <v>11</v>
      </c>
      <c r="B6" s="393"/>
      <c r="C6" s="393"/>
      <c r="D6" s="393"/>
      <c r="E6" s="393"/>
      <c r="F6" s="394"/>
      <c r="G6" s="395" t="s">
        <v>12</v>
      </c>
      <c r="H6" s="396"/>
      <c r="I6" s="396"/>
      <c r="J6" s="396"/>
      <c r="K6" s="396"/>
      <c r="L6" s="396"/>
      <c r="M6" s="396"/>
      <c r="N6" s="396"/>
      <c r="O6" s="396"/>
      <c r="P6" s="396"/>
      <c r="Q6" s="396"/>
      <c r="R6" s="396"/>
      <c r="S6" s="396"/>
      <c r="T6" s="396"/>
      <c r="U6" s="396"/>
      <c r="V6" s="396"/>
      <c r="W6" s="396"/>
      <c r="X6" s="396"/>
      <c r="Y6" s="396"/>
      <c r="Z6" s="397"/>
      <c r="AA6" s="386" t="s">
        <v>13</v>
      </c>
      <c r="AB6" s="387"/>
      <c r="AC6" s="387"/>
      <c r="AD6" s="387"/>
      <c r="AE6" s="387"/>
      <c r="AF6" s="388"/>
      <c r="AG6" s="389" t="s">
        <v>14</v>
      </c>
      <c r="AH6" s="390"/>
      <c r="AI6" s="390"/>
      <c r="AJ6" s="390"/>
      <c r="AK6" s="390"/>
      <c r="AL6" s="390"/>
      <c r="AM6" s="390"/>
      <c r="AN6" s="390"/>
      <c r="AO6" s="390"/>
      <c r="AP6" s="390"/>
      <c r="AQ6" s="390"/>
      <c r="AR6" s="390"/>
      <c r="AS6" s="390"/>
      <c r="AT6" s="390"/>
      <c r="AU6" s="390"/>
      <c r="AV6" s="390"/>
      <c r="AW6" s="390"/>
      <c r="AX6" s="390"/>
      <c r="AY6" s="391"/>
    </row>
    <row r="7" spans="1:51" ht="57" customHeight="1" x14ac:dyDescent="0.2">
      <c r="A7" s="515" t="s">
        <v>15</v>
      </c>
      <c r="B7" s="516"/>
      <c r="C7" s="516"/>
      <c r="D7" s="516"/>
      <c r="E7" s="516"/>
      <c r="F7" s="517"/>
      <c r="G7" s="518" t="s">
        <v>16</v>
      </c>
      <c r="H7" s="519"/>
      <c r="I7" s="519"/>
      <c r="J7" s="519"/>
      <c r="K7" s="519"/>
      <c r="L7" s="519"/>
      <c r="M7" s="519"/>
      <c r="N7" s="519"/>
      <c r="O7" s="519"/>
      <c r="P7" s="519"/>
      <c r="Q7" s="519"/>
      <c r="R7" s="519"/>
      <c r="S7" s="519"/>
      <c r="T7" s="519"/>
      <c r="U7" s="519"/>
      <c r="V7" s="519"/>
      <c r="W7" s="519"/>
      <c r="X7" s="519"/>
      <c r="Y7" s="519"/>
      <c r="Z7" s="520"/>
      <c r="AA7" s="841" t="s">
        <v>17</v>
      </c>
      <c r="AB7" s="842"/>
      <c r="AC7" s="842"/>
      <c r="AD7" s="842"/>
      <c r="AE7" s="842"/>
      <c r="AF7" s="843"/>
      <c r="AG7" s="847" t="s">
        <v>87</v>
      </c>
      <c r="AH7" s="848"/>
      <c r="AI7" s="848"/>
      <c r="AJ7" s="848"/>
      <c r="AK7" s="848"/>
      <c r="AL7" s="848"/>
      <c r="AM7" s="848"/>
      <c r="AN7" s="848"/>
      <c r="AO7" s="848"/>
      <c r="AP7" s="848"/>
      <c r="AQ7" s="848"/>
      <c r="AR7" s="848"/>
      <c r="AS7" s="848"/>
      <c r="AT7" s="848"/>
      <c r="AU7" s="848"/>
      <c r="AV7" s="848"/>
      <c r="AW7" s="848"/>
      <c r="AX7" s="848"/>
      <c r="AY7" s="849"/>
    </row>
    <row r="8" spans="1:51" ht="121.95" customHeight="1" x14ac:dyDescent="0.2">
      <c r="A8" s="521" t="s">
        <v>18</v>
      </c>
      <c r="B8" s="522"/>
      <c r="C8" s="522"/>
      <c r="D8" s="522"/>
      <c r="E8" s="522"/>
      <c r="F8" s="523"/>
      <c r="G8" s="518" t="s">
        <v>19</v>
      </c>
      <c r="H8" s="519"/>
      <c r="I8" s="519"/>
      <c r="J8" s="519"/>
      <c r="K8" s="519"/>
      <c r="L8" s="519"/>
      <c r="M8" s="519"/>
      <c r="N8" s="519"/>
      <c r="O8" s="519"/>
      <c r="P8" s="519"/>
      <c r="Q8" s="519"/>
      <c r="R8" s="519"/>
      <c r="S8" s="519"/>
      <c r="T8" s="519"/>
      <c r="U8" s="519"/>
      <c r="V8" s="519"/>
      <c r="W8" s="519"/>
      <c r="X8" s="519"/>
      <c r="Y8" s="519"/>
      <c r="Z8" s="520"/>
      <c r="AA8" s="844"/>
      <c r="AB8" s="845"/>
      <c r="AC8" s="845"/>
      <c r="AD8" s="845"/>
      <c r="AE8" s="845"/>
      <c r="AF8" s="846"/>
      <c r="AG8" s="201"/>
      <c r="AH8" s="202"/>
      <c r="AI8" s="202"/>
      <c r="AJ8" s="202"/>
      <c r="AK8" s="202"/>
      <c r="AL8" s="202"/>
      <c r="AM8" s="202"/>
      <c r="AN8" s="202"/>
      <c r="AO8" s="202"/>
      <c r="AP8" s="202"/>
      <c r="AQ8" s="202"/>
      <c r="AR8" s="202"/>
      <c r="AS8" s="202"/>
      <c r="AT8" s="202"/>
      <c r="AU8" s="202"/>
      <c r="AV8" s="202"/>
      <c r="AW8" s="202"/>
      <c r="AX8" s="202"/>
      <c r="AY8" s="203"/>
    </row>
    <row r="9" spans="1:51" ht="35.4" customHeight="1" x14ac:dyDescent="0.2">
      <c r="A9" s="521" t="s">
        <v>20</v>
      </c>
      <c r="B9" s="522"/>
      <c r="C9" s="522"/>
      <c r="D9" s="522"/>
      <c r="E9" s="522"/>
      <c r="F9" s="523"/>
      <c r="G9" s="527" t="s">
        <v>21</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9"/>
    </row>
    <row r="10" spans="1:51" s="11" customFormat="1" ht="52.8" customHeight="1" x14ac:dyDescent="0.2">
      <c r="A10" s="139" t="s">
        <v>22</v>
      </c>
      <c r="B10" s="140"/>
      <c r="C10" s="140"/>
      <c r="D10" s="140"/>
      <c r="E10" s="140"/>
      <c r="F10" s="141"/>
      <c r="G10" s="142" t="s">
        <v>23</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4"/>
    </row>
    <row r="11" spans="1:51" ht="24.9" customHeight="1" x14ac:dyDescent="0.2">
      <c r="A11" s="503" t="s">
        <v>24</v>
      </c>
      <c r="B11" s="504"/>
      <c r="C11" s="504"/>
      <c r="D11" s="504"/>
      <c r="E11" s="504"/>
      <c r="F11" s="505"/>
      <c r="G11" s="12" t="s">
        <v>25</v>
      </c>
      <c r="H11" s="13"/>
      <c r="I11" s="13"/>
      <c r="J11" s="14" t="s">
        <v>26</v>
      </c>
      <c r="K11" s="13"/>
      <c r="L11" s="13"/>
      <c r="M11" s="13"/>
      <c r="N11" s="13"/>
      <c r="O11" s="13"/>
      <c r="P11" s="14" t="s">
        <v>27</v>
      </c>
      <c r="Q11" s="45"/>
      <c r="R11" s="45"/>
      <c r="S11" s="13"/>
      <c r="T11" s="13"/>
      <c r="U11" s="13"/>
      <c r="V11" s="14" t="s">
        <v>28</v>
      </c>
      <c r="W11" s="13"/>
      <c r="X11" s="13"/>
      <c r="Y11" s="45"/>
      <c r="Z11" s="45"/>
      <c r="AA11" s="45"/>
      <c r="AB11" s="14" t="s">
        <v>29</v>
      </c>
      <c r="AC11" s="13"/>
      <c r="AD11" s="13"/>
      <c r="AE11" s="13"/>
      <c r="AF11" s="13"/>
      <c r="AG11" s="45"/>
      <c r="AH11" s="14" t="s">
        <v>30</v>
      </c>
      <c r="AI11" s="13"/>
      <c r="AJ11" s="13"/>
      <c r="AK11" s="13"/>
      <c r="AL11" s="13"/>
      <c r="AM11" s="13"/>
      <c r="AN11" s="13"/>
      <c r="AO11" s="45"/>
      <c r="AP11" s="45"/>
      <c r="AQ11" s="13"/>
      <c r="AR11" s="13"/>
      <c r="AS11" s="13"/>
      <c r="AT11" s="13"/>
      <c r="AU11" s="13"/>
      <c r="AV11" s="13"/>
      <c r="AW11" s="13"/>
      <c r="AX11" s="13"/>
      <c r="AY11" s="15"/>
    </row>
    <row r="12" spans="1:51" ht="24.9" customHeight="1" x14ac:dyDescent="0.2">
      <c r="A12" s="129"/>
      <c r="B12" s="130"/>
      <c r="C12" s="130"/>
      <c r="D12" s="130"/>
      <c r="E12" s="130"/>
      <c r="F12" s="131"/>
      <c r="G12" s="16" t="s">
        <v>31</v>
      </c>
      <c r="H12" s="17"/>
      <c r="I12" s="17"/>
      <c r="J12" s="18" t="s">
        <v>32</v>
      </c>
      <c r="K12" s="17"/>
      <c r="L12" s="17"/>
      <c r="M12" s="17"/>
      <c r="N12" s="18" t="s">
        <v>33</v>
      </c>
      <c r="P12" s="17"/>
      <c r="Q12" s="17"/>
      <c r="R12" s="17"/>
      <c r="S12" s="18" t="s">
        <v>34</v>
      </c>
      <c r="V12" s="17"/>
      <c r="W12" s="17"/>
      <c r="X12" s="17"/>
      <c r="Y12" s="17"/>
      <c r="Z12" s="18" t="s">
        <v>35</v>
      </c>
      <c r="AA12" s="17"/>
      <c r="AC12" s="17"/>
      <c r="AD12" s="18" t="s">
        <v>36</v>
      </c>
      <c r="AE12" s="17"/>
      <c r="AF12" s="17"/>
      <c r="AH12" s="17"/>
      <c r="AI12" s="18" t="s">
        <v>37</v>
      </c>
      <c r="AJ12" s="17"/>
      <c r="AK12" s="17"/>
      <c r="AL12" s="17"/>
      <c r="AM12" s="18" t="s">
        <v>38</v>
      </c>
      <c r="AO12" s="17"/>
      <c r="AP12" s="17"/>
      <c r="AQ12" s="17"/>
      <c r="AR12" s="19" t="s">
        <v>30</v>
      </c>
      <c r="AT12" s="17"/>
      <c r="AU12" s="17"/>
      <c r="AV12" s="17"/>
      <c r="AW12" s="17"/>
      <c r="AX12" s="17"/>
      <c r="AY12" s="20"/>
    </row>
    <row r="13" spans="1:51" ht="50.25" customHeight="1" thickBot="1" x14ac:dyDescent="0.25">
      <c r="A13" s="506"/>
      <c r="B13" s="507"/>
      <c r="C13" s="507"/>
      <c r="D13" s="507"/>
      <c r="E13" s="507"/>
      <c r="F13" s="508"/>
      <c r="G13" s="509" t="s">
        <v>39</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1"/>
    </row>
    <row r="14" spans="1:51" s="11" customFormat="1" ht="30" customHeight="1" thickBot="1" x14ac:dyDescent="0.25">
      <c r="A14" s="132" t="s">
        <v>40</v>
      </c>
      <c r="B14" s="133"/>
      <c r="C14" s="133"/>
      <c r="D14" s="133"/>
      <c r="E14" s="133"/>
      <c r="F14" s="134"/>
      <c r="G14" s="145" t="s">
        <v>41</v>
      </c>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7"/>
    </row>
    <row r="15" spans="1:51" ht="51" customHeight="1" thickBot="1" x14ac:dyDescent="0.25">
      <c r="A15" s="129" t="s">
        <v>42</v>
      </c>
      <c r="B15" s="130"/>
      <c r="C15" s="130"/>
      <c r="D15" s="130"/>
      <c r="E15" s="130"/>
      <c r="F15" s="131"/>
      <c r="G15" s="177" t="s">
        <v>43</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9"/>
    </row>
    <row r="16" spans="1:51" ht="20.100000000000001" customHeight="1" x14ac:dyDescent="0.2">
      <c r="A16" s="126" t="s">
        <v>44</v>
      </c>
      <c r="B16" s="127"/>
      <c r="C16" s="127"/>
      <c r="D16" s="127"/>
      <c r="E16" s="127"/>
      <c r="F16" s="128"/>
      <c r="G16" s="123" t="s">
        <v>45</v>
      </c>
      <c r="H16" s="124"/>
      <c r="I16" s="124"/>
      <c r="J16" s="124"/>
      <c r="K16" s="124"/>
      <c r="L16" s="124"/>
      <c r="M16" s="124"/>
      <c r="N16" s="125"/>
      <c r="O16" s="21"/>
      <c r="P16" s="135" t="s">
        <v>46</v>
      </c>
      <c r="Q16" s="135"/>
      <c r="R16" s="135"/>
      <c r="S16" s="135"/>
      <c r="T16" s="135"/>
      <c r="U16" s="135"/>
      <c r="V16" s="135"/>
      <c r="W16" s="135"/>
      <c r="X16" s="135"/>
      <c r="Y16" s="135"/>
      <c r="Z16" s="135"/>
      <c r="AA16" s="135"/>
      <c r="AB16" s="135"/>
      <c r="AC16" s="135"/>
      <c r="AD16" s="135"/>
      <c r="AE16" s="135"/>
      <c r="AF16" s="136"/>
      <c r="AG16" s="117" t="s">
        <v>47</v>
      </c>
      <c r="AH16" s="118"/>
      <c r="AI16" s="118"/>
      <c r="AJ16" s="118"/>
      <c r="AK16" s="118"/>
      <c r="AL16" s="118"/>
      <c r="AM16" s="118"/>
      <c r="AN16" s="118"/>
      <c r="AO16" s="118"/>
      <c r="AP16" s="118"/>
      <c r="AQ16" s="118"/>
      <c r="AR16" s="118"/>
      <c r="AS16" s="118"/>
      <c r="AT16" s="118"/>
      <c r="AU16" s="118"/>
      <c r="AV16" s="118"/>
      <c r="AW16" s="118"/>
      <c r="AX16" s="118"/>
      <c r="AY16" s="119"/>
    </row>
    <row r="17" spans="1:51" ht="20.100000000000001" customHeight="1" x14ac:dyDescent="0.2">
      <c r="A17" s="129"/>
      <c r="B17" s="130"/>
      <c r="C17" s="130"/>
      <c r="D17" s="130"/>
      <c r="E17" s="130"/>
      <c r="F17" s="131"/>
      <c r="G17" s="123"/>
      <c r="H17" s="124"/>
      <c r="I17" s="124"/>
      <c r="J17" s="124"/>
      <c r="K17" s="124"/>
      <c r="L17" s="124"/>
      <c r="M17" s="124"/>
      <c r="N17" s="125"/>
      <c r="O17" s="22"/>
      <c r="P17" s="137" t="s">
        <v>48</v>
      </c>
      <c r="Q17" s="137"/>
      <c r="R17" s="137"/>
      <c r="S17" s="137"/>
      <c r="T17" s="137"/>
      <c r="U17" s="137"/>
      <c r="V17" s="137"/>
      <c r="W17" s="137"/>
      <c r="X17" s="137"/>
      <c r="Y17" s="137"/>
      <c r="Z17" s="137"/>
      <c r="AA17" s="137"/>
      <c r="AB17" s="137"/>
      <c r="AC17" s="137"/>
      <c r="AD17" s="137"/>
      <c r="AE17" s="137"/>
      <c r="AF17" s="138"/>
      <c r="AG17" s="120" t="s">
        <v>387</v>
      </c>
      <c r="AH17" s="121"/>
      <c r="AI17" s="121"/>
      <c r="AJ17" s="121"/>
      <c r="AK17" s="121"/>
      <c r="AL17" s="121"/>
      <c r="AM17" s="121"/>
      <c r="AN17" s="121"/>
      <c r="AO17" s="121"/>
      <c r="AP17" s="121"/>
      <c r="AQ17" s="121"/>
      <c r="AR17" s="121"/>
      <c r="AS17" s="121"/>
      <c r="AT17" s="121"/>
      <c r="AU17" s="121"/>
      <c r="AV17" s="121"/>
      <c r="AW17" s="121"/>
      <c r="AX17" s="121"/>
      <c r="AY17" s="122"/>
    </row>
    <row r="18" spans="1:51" ht="20.100000000000001" customHeight="1" x14ac:dyDescent="0.2">
      <c r="A18" s="129"/>
      <c r="B18" s="130"/>
      <c r="C18" s="130"/>
      <c r="D18" s="130"/>
      <c r="E18" s="130"/>
      <c r="F18" s="131"/>
      <c r="G18" s="123"/>
      <c r="H18" s="124"/>
      <c r="I18" s="124"/>
      <c r="J18" s="124"/>
      <c r="K18" s="124"/>
      <c r="L18" s="124"/>
      <c r="M18" s="124"/>
      <c r="N18" s="125"/>
      <c r="O18" s="22"/>
      <c r="P18" s="137" t="s">
        <v>49</v>
      </c>
      <c r="Q18" s="137"/>
      <c r="R18" s="137"/>
      <c r="S18" s="137"/>
      <c r="T18" s="137"/>
      <c r="U18" s="137"/>
      <c r="V18" s="137"/>
      <c r="W18" s="137"/>
      <c r="X18" s="137"/>
      <c r="Y18" s="137"/>
      <c r="Z18" s="137"/>
      <c r="AA18" s="137"/>
      <c r="AB18" s="137"/>
      <c r="AC18" s="137"/>
      <c r="AD18" s="137"/>
      <c r="AE18" s="137"/>
      <c r="AF18" s="138"/>
      <c r="AG18" s="120"/>
      <c r="AH18" s="121"/>
      <c r="AI18" s="121"/>
      <c r="AJ18" s="121"/>
      <c r="AK18" s="121"/>
      <c r="AL18" s="121"/>
      <c r="AM18" s="121"/>
      <c r="AN18" s="121"/>
      <c r="AO18" s="121"/>
      <c r="AP18" s="121"/>
      <c r="AQ18" s="121"/>
      <c r="AR18" s="121"/>
      <c r="AS18" s="121"/>
      <c r="AT18" s="121"/>
      <c r="AU18" s="121"/>
      <c r="AV18" s="121"/>
      <c r="AW18" s="121"/>
      <c r="AX18" s="121"/>
      <c r="AY18" s="122"/>
    </row>
    <row r="19" spans="1:51" ht="20.100000000000001" customHeight="1" x14ac:dyDescent="0.2">
      <c r="A19" s="129"/>
      <c r="B19" s="130"/>
      <c r="C19" s="130"/>
      <c r="D19" s="130"/>
      <c r="E19" s="130"/>
      <c r="F19" s="131"/>
      <c r="G19" s="123"/>
      <c r="H19" s="124"/>
      <c r="I19" s="124"/>
      <c r="J19" s="124"/>
      <c r="K19" s="124"/>
      <c r="L19" s="124"/>
      <c r="M19" s="124"/>
      <c r="N19" s="125"/>
      <c r="O19" s="22"/>
      <c r="P19" s="137" t="s">
        <v>50</v>
      </c>
      <c r="Q19" s="137"/>
      <c r="R19" s="137"/>
      <c r="S19" s="137"/>
      <c r="T19" s="137"/>
      <c r="U19" s="137"/>
      <c r="V19" s="137"/>
      <c r="W19" s="137"/>
      <c r="X19" s="137"/>
      <c r="Y19" s="137"/>
      <c r="Z19" s="137"/>
      <c r="AA19" s="137"/>
      <c r="AB19" s="137"/>
      <c r="AC19" s="137"/>
      <c r="AD19" s="137"/>
      <c r="AE19" s="137"/>
      <c r="AF19" s="138"/>
      <c r="AG19" s="120"/>
      <c r="AH19" s="121"/>
      <c r="AI19" s="121"/>
      <c r="AJ19" s="121"/>
      <c r="AK19" s="121"/>
      <c r="AL19" s="121"/>
      <c r="AM19" s="121"/>
      <c r="AN19" s="121"/>
      <c r="AO19" s="121"/>
      <c r="AP19" s="121"/>
      <c r="AQ19" s="121"/>
      <c r="AR19" s="121"/>
      <c r="AS19" s="121"/>
      <c r="AT19" s="121"/>
      <c r="AU19" s="121"/>
      <c r="AV19" s="121"/>
      <c r="AW19" s="121"/>
      <c r="AX19" s="121"/>
      <c r="AY19" s="122"/>
    </row>
    <row r="20" spans="1:51" ht="46.5" customHeight="1" thickBot="1" x14ac:dyDescent="0.25">
      <c r="A20" s="132"/>
      <c r="B20" s="133"/>
      <c r="C20" s="133"/>
      <c r="D20" s="133"/>
      <c r="E20" s="133"/>
      <c r="F20" s="134"/>
      <c r="G20" s="277" t="s">
        <v>51</v>
      </c>
      <c r="H20" s="278"/>
      <c r="I20" s="278"/>
      <c r="J20" s="278"/>
      <c r="K20" s="278"/>
      <c r="L20" s="278"/>
      <c r="M20" s="278"/>
      <c r="N20" s="278"/>
      <c r="O20" s="279" t="s">
        <v>52</v>
      </c>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1"/>
    </row>
    <row r="21" spans="1:51" ht="15" customHeight="1" x14ac:dyDescent="0.2">
      <c r="A21" s="51" t="s">
        <v>53</v>
      </c>
      <c r="B21" s="52"/>
      <c r="C21" s="52"/>
      <c r="D21" s="52"/>
      <c r="E21" s="52"/>
      <c r="F21" s="53"/>
      <c r="G21" s="60" t="s">
        <v>54</v>
      </c>
      <c r="H21" s="61"/>
      <c r="I21" s="61"/>
      <c r="J21" s="61"/>
      <c r="K21" s="61"/>
      <c r="L21" s="61"/>
      <c r="M21" s="61"/>
      <c r="N21" s="62"/>
      <c r="O21" s="66" t="s">
        <v>55</v>
      </c>
      <c r="P21" s="67"/>
      <c r="Q21" s="67"/>
      <c r="R21" s="67"/>
      <c r="S21" s="67"/>
      <c r="T21" s="67"/>
      <c r="U21" s="67"/>
      <c r="V21" s="68"/>
      <c r="W21" s="72" t="s">
        <v>56</v>
      </c>
      <c r="X21" s="73"/>
      <c r="Y21" s="73"/>
      <c r="Z21" s="73"/>
      <c r="AA21" s="73"/>
      <c r="AB21" s="73"/>
      <c r="AC21" s="73"/>
      <c r="AD21" s="74"/>
      <c r="AE21" s="75" t="s">
        <v>57</v>
      </c>
      <c r="AF21" s="76"/>
      <c r="AG21" s="76"/>
      <c r="AH21" s="76"/>
      <c r="AI21" s="76"/>
      <c r="AJ21" s="76"/>
      <c r="AK21" s="77"/>
      <c r="AL21" s="512" t="s">
        <v>58</v>
      </c>
      <c r="AM21" s="513"/>
      <c r="AN21" s="513"/>
      <c r="AO21" s="513"/>
      <c r="AP21" s="513"/>
      <c r="AQ21" s="513"/>
      <c r="AR21" s="514"/>
      <c r="AS21" s="80">
        <v>17360</v>
      </c>
      <c r="AT21" s="81"/>
      <c r="AU21" s="81"/>
      <c r="AV21" s="81"/>
      <c r="AW21" s="81"/>
      <c r="AX21" s="81"/>
      <c r="AY21" s="82"/>
    </row>
    <row r="22" spans="1:51" ht="15" customHeight="1" x14ac:dyDescent="0.2">
      <c r="A22" s="54"/>
      <c r="B22" s="55"/>
      <c r="C22" s="55"/>
      <c r="D22" s="55"/>
      <c r="E22" s="55"/>
      <c r="F22" s="56"/>
      <c r="G22" s="63"/>
      <c r="H22" s="64"/>
      <c r="I22" s="64"/>
      <c r="J22" s="64"/>
      <c r="K22" s="64"/>
      <c r="L22" s="64"/>
      <c r="M22" s="64"/>
      <c r="N22" s="65"/>
      <c r="O22" s="69"/>
      <c r="P22" s="70"/>
      <c r="Q22" s="70"/>
      <c r="R22" s="70"/>
      <c r="S22" s="70"/>
      <c r="T22" s="70"/>
      <c r="U22" s="70"/>
      <c r="V22" s="71"/>
      <c r="W22" s="86" t="s">
        <v>59</v>
      </c>
      <c r="X22" s="87"/>
      <c r="Y22" s="87"/>
      <c r="Z22" s="87"/>
      <c r="AA22" s="87"/>
      <c r="AB22" s="87"/>
      <c r="AC22" s="87"/>
      <c r="AD22" s="88"/>
      <c r="AE22" s="89" t="s">
        <v>60</v>
      </c>
      <c r="AF22" s="90"/>
      <c r="AG22" s="90"/>
      <c r="AH22" s="90"/>
      <c r="AI22" s="90"/>
      <c r="AJ22" s="90"/>
      <c r="AK22" s="91"/>
      <c r="AL22" s="383"/>
      <c r="AM22" s="384"/>
      <c r="AN22" s="384"/>
      <c r="AO22" s="384"/>
      <c r="AP22" s="384"/>
      <c r="AQ22" s="384"/>
      <c r="AR22" s="385"/>
      <c r="AS22" s="83"/>
      <c r="AT22" s="84"/>
      <c r="AU22" s="84"/>
      <c r="AV22" s="84"/>
      <c r="AW22" s="84"/>
      <c r="AX22" s="84"/>
      <c r="AY22" s="85"/>
    </row>
    <row r="23" spans="1:51" ht="48" customHeight="1" x14ac:dyDescent="0.2">
      <c r="A23" s="57"/>
      <c r="B23" s="58"/>
      <c r="C23" s="58"/>
      <c r="D23" s="58"/>
      <c r="E23" s="58"/>
      <c r="F23" s="59"/>
      <c r="G23" s="277" t="s">
        <v>61</v>
      </c>
      <c r="H23" s="278"/>
      <c r="I23" s="278"/>
      <c r="J23" s="278"/>
      <c r="K23" s="278"/>
      <c r="L23" s="278"/>
      <c r="M23" s="278"/>
      <c r="N23" s="530"/>
      <c r="O23" s="531" t="s">
        <v>62</v>
      </c>
      <c r="P23" s="532"/>
      <c r="Q23" s="532"/>
      <c r="R23" s="532"/>
      <c r="S23" s="532"/>
      <c r="T23" s="532"/>
      <c r="U23" s="532"/>
      <c r="V23" s="533"/>
      <c r="W23" s="534" t="s">
        <v>63</v>
      </c>
      <c r="X23" s="535"/>
      <c r="Y23" s="535"/>
      <c r="Z23" s="535"/>
      <c r="AA23" s="535"/>
      <c r="AB23" s="535"/>
      <c r="AC23" s="535"/>
      <c r="AD23" s="536"/>
      <c r="AE23" s="99" t="s">
        <v>386</v>
      </c>
      <c r="AF23" s="100"/>
      <c r="AG23" s="100"/>
      <c r="AH23" s="100"/>
      <c r="AI23" s="100"/>
      <c r="AJ23" s="100"/>
      <c r="AK23" s="101"/>
      <c r="AL23" s="537" t="s">
        <v>64</v>
      </c>
      <c r="AM23" s="278"/>
      <c r="AN23" s="278"/>
      <c r="AO23" s="278"/>
      <c r="AP23" s="278"/>
      <c r="AQ23" s="278"/>
      <c r="AR23" s="530"/>
      <c r="AS23" s="95" t="s">
        <v>65</v>
      </c>
      <c r="AT23" s="96"/>
      <c r="AU23" s="96"/>
      <c r="AV23" s="96"/>
      <c r="AW23" s="96"/>
      <c r="AX23" s="96"/>
      <c r="AY23" s="102"/>
    </row>
    <row r="24" spans="1:51" ht="35.1" customHeight="1" thickBot="1" x14ac:dyDescent="0.25">
      <c r="A24" s="103" t="s">
        <v>66</v>
      </c>
      <c r="B24" s="104"/>
      <c r="C24" s="104"/>
      <c r="D24" s="104"/>
      <c r="E24" s="104"/>
      <c r="F24" s="105"/>
      <c r="G24" s="106" t="s">
        <v>67</v>
      </c>
      <c r="H24" s="107"/>
      <c r="I24" s="107"/>
      <c r="J24" s="107"/>
      <c r="K24" s="108"/>
      <c r="L24" s="109" t="s">
        <v>68</v>
      </c>
      <c r="M24" s="110"/>
      <c r="N24" s="110"/>
      <c r="O24" s="110"/>
      <c r="P24" s="110"/>
      <c r="Q24" s="111"/>
      <c r="R24" s="112" t="s">
        <v>69</v>
      </c>
      <c r="S24" s="107"/>
      <c r="T24" s="107"/>
      <c r="U24" s="107"/>
      <c r="V24" s="108"/>
      <c r="W24" s="361" t="s">
        <v>70</v>
      </c>
      <c r="X24" s="362"/>
      <c r="Y24" s="362"/>
      <c r="Z24" s="362"/>
      <c r="AA24" s="362"/>
      <c r="AB24" s="362"/>
      <c r="AC24" s="362"/>
      <c r="AD24" s="362"/>
      <c r="AE24" s="362"/>
      <c r="AF24" s="362"/>
      <c r="AG24" s="362"/>
      <c r="AH24" s="362"/>
      <c r="AI24" s="362"/>
      <c r="AJ24" s="362"/>
      <c r="AK24" s="363"/>
      <c r="AL24" s="112" t="s">
        <v>71</v>
      </c>
      <c r="AM24" s="107"/>
      <c r="AN24" s="107"/>
      <c r="AO24" s="107"/>
      <c r="AP24" s="107"/>
      <c r="AQ24" s="107"/>
      <c r="AR24" s="108"/>
      <c r="AS24" s="109">
        <v>220</v>
      </c>
      <c r="AT24" s="110"/>
      <c r="AU24" s="110"/>
      <c r="AV24" s="110"/>
      <c r="AW24" s="110"/>
      <c r="AX24" s="110"/>
      <c r="AY24" s="116"/>
    </row>
    <row r="25" spans="1:51" ht="15" customHeight="1" x14ac:dyDescent="0.2">
      <c r="A25" s="51" t="s">
        <v>72</v>
      </c>
      <c r="B25" s="52"/>
      <c r="C25" s="52"/>
      <c r="D25" s="52"/>
      <c r="E25" s="52"/>
      <c r="F25" s="53"/>
      <c r="G25" s="60" t="s">
        <v>73</v>
      </c>
      <c r="H25" s="61"/>
      <c r="I25" s="61"/>
      <c r="J25" s="61"/>
      <c r="K25" s="61"/>
      <c r="L25" s="61"/>
      <c r="M25" s="61"/>
      <c r="N25" s="62"/>
      <c r="O25" s="66" t="s">
        <v>68</v>
      </c>
      <c r="P25" s="67"/>
      <c r="Q25" s="67"/>
      <c r="R25" s="67"/>
      <c r="S25" s="67"/>
      <c r="T25" s="67"/>
      <c r="U25" s="67"/>
      <c r="V25" s="68"/>
      <c r="W25" s="72" t="s">
        <v>56</v>
      </c>
      <c r="X25" s="73"/>
      <c r="Y25" s="73"/>
      <c r="Z25" s="73"/>
      <c r="AA25" s="73"/>
      <c r="AB25" s="73"/>
      <c r="AC25" s="73"/>
      <c r="AD25" s="74"/>
      <c r="AE25" s="75" t="s">
        <v>74</v>
      </c>
      <c r="AF25" s="76"/>
      <c r="AG25" s="76"/>
      <c r="AH25" s="76"/>
      <c r="AI25" s="76"/>
      <c r="AJ25" s="76"/>
      <c r="AK25" s="77"/>
      <c r="AL25" s="78" t="s">
        <v>75</v>
      </c>
      <c r="AM25" s="61"/>
      <c r="AN25" s="61"/>
      <c r="AO25" s="61"/>
      <c r="AP25" s="61"/>
      <c r="AQ25" s="61"/>
      <c r="AR25" s="62"/>
      <c r="AS25" s="80">
        <f>X84</f>
        <v>34720</v>
      </c>
      <c r="AT25" s="81"/>
      <c r="AU25" s="81"/>
      <c r="AV25" s="81"/>
      <c r="AW25" s="81"/>
      <c r="AX25" s="81"/>
      <c r="AY25" s="82"/>
    </row>
    <row r="26" spans="1:51" ht="15" customHeight="1" x14ac:dyDescent="0.2">
      <c r="A26" s="54"/>
      <c r="B26" s="55"/>
      <c r="C26" s="55"/>
      <c r="D26" s="55"/>
      <c r="E26" s="55"/>
      <c r="F26" s="56"/>
      <c r="G26" s="63"/>
      <c r="H26" s="64"/>
      <c r="I26" s="64"/>
      <c r="J26" s="64"/>
      <c r="K26" s="64"/>
      <c r="L26" s="64"/>
      <c r="M26" s="64"/>
      <c r="N26" s="65"/>
      <c r="O26" s="69"/>
      <c r="P26" s="70"/>
      <c r="Q26" s="70"/>
      <c r="R26" s="70"/>
      <c r="S26" s="70"/>
      <c r="T26" s="70"/>
      <c r="U26" s="70"/>
      <c r="V26" s="71"/>
      <c r="W26" s="86" t="s">
        <v>59</v>
      </c>
      <c r="X26" s="87"/>
      <c r="Y26" s="87"/>
      <c r="Z26" s="87"/>
      <c r="AA26" s="87"/>
      <c r="AB26" s="87"/>
      <c r="AC26" s="87"/>
      <c r="AD26" s="88"/>
      <c r="AE26" s="89" t="s">
        <v>60</v>
      </c>
      <c r="AF26" s="90"/>
      <c r="AG26" s="90"/>
      <c r="AH26" s="90"/>
      <c r="AI26" s="90"/>
      <c r="AJ26" s="90"/>
      <c r="AK26" s="91"/>
      <c r="AL26" s="79"/>
      <c r="AM26" s="64"/>
      <c r="AN26" s="64"/>
      <c r="AO26" s="64"/>
      <c r="AP26" s="64"/>
      <c r="AQ26" s="64"/>
      <c r="AR26" s="65"/>
      <c r="AS26" s="83"/>
      <c r="AT26" s="84"/>
      <c r="AU26" s="84"/>
      <c r="AV26" s="84"/>
      <c r="AW26" s="84"/>
      <c r="AX26" s="84"/>
      <c r="AY26" s="85"/>
    </row>
    <row r="27" spans="1:51" ht="43.2" customHeight="1" x14ac:dyDescent="0.2">
      <c r="A27" s="57"/>
      <c r="B27" s="58"/>
      <c r="C27" s="58"/>
      <c r="D27" s="58"/>
      <c r="E27" s="58"/>
      <c r="F27" s="59"/>
      <c r="G27" s="92" t="s">
        <v>61</v>
      </c>
      <c r="H27" s="93"/>
      <c r="I27" s="93"/>
      <c r="J27" s="93"/>
      <c r="K27" s="93"/>
      <c r="L27" s="93"/>
      <c r="M27" s="93"/>
      <c r="N27" s="94"/>
      <c r="O27" s="95" t="s">
        <v>62</v>
      </c>
      <c r="P27" s="96"/>
      <c r="Q27" s="96"/>
      <c r="R27" s="96"/>
      <c r="S27" s="96"/>
      <c r="T27" s="96"/>
      <c r="U27" s="96"/>
      <c r="V27" s="97"/>
      <c r="W27" s="98" t="s">
        <v>76</v>
      </c>
      <c r="X27" s="93"/>
      <c r="Y27" s="93"/>
      <c r="Z27" s="93"/>
      <c r="AA27" s="93"/>
      <c r="AB27" s="93"/>
      <c r="AC27" s="93"/>
      <c r="AD27" s="94"/>
      <c r="AE27" s="99" t="s">
        <v>386</v>
      </c>
      <c r="AF27" s="100"/>
      <c r="AG27" s="100"/>
      <c r="AH27" s="100"/>
      <c r="AI27" s="100"/>
      <c r="AJ27" s="100"/>
      <c r="AK27" s="101"/>
      <c r="AL27" s="98" t="s">
        <v>64</v>
      </c>
      <c r="AM27" s="93"/>
      <c r="AN27" s="93"/>
      <c r="AO27" s="93"/>
      <c r="AP27" s="93"/>
      <c r="AQ27" s="93"/>
      <c r="AR27" s="94"/>
      <c r="AS27" s="95" t="s">
        <v>65</v>
      </c>
      <c r="AT27" s="96"/>
      <c r="AU27" s="96"/>
      <c r="AV27" s="96"/>
      <c r="AW27" s="96"/>
      <c r="AX27" s="96"/>
      <c r="AY27" s="102"/>
    </row>
    <row r="28" spans="1:51" ht="35.1" customHeight="1" thickBot="1" x14ac:dyDescent="0.25">
      <c r="A28" s="103" t="s">
        <v>66</v>
      </c>
      <c r="B28" s="104"/>
      <c r="C28" s="104"/>
      <c r="D28" s="104"/>
      <c r="E28" s="104"/>
      <c r="F28" s="105"/>
      <c r="G28" s="106" t="s">
        <v>67</v>
      </c>
      <c r="H28" s="107"/>
      <c r="I28" s="107"/>
      <c r="J28" s="107"/>
      <c r="K28" s="108"/>
      <c r="L28" s="109" t="s">
        <v>77</v>
      </c>
      <c r="M28" s="110"/>
      <c r="N28" s="110"/>
      <c r="O28" s="110"/>
      <c r="P28" s="110"/>
      <c r="Q28" s="111"/>
      <c r="R28" s="112" t="s">
        <v>69</v>
      </c>
      <c r="S28" s="107"/>
      <c r="T28" s="107"/>
      <c r="U28" s="107"/>
      <c r="V28" s="108"/>
      <c r="W28" s="113" t="s">
        <v>78</v>
      </c>
      <c r="X28" s="114"/>
      <c r="Y28" s="114"/>
      <c r="Z28" s="114"/>
      <c r="AA28" s="114"/>
      <c r="AB28" s="114"/>
      <c r="AC28" s="114"/>
      <c r="AD28" s="114"/>
      <c r="AE28" s="114"/>
      <c r="AF28" s="114"/>
      <c r="AG28" s="114"/>
      <c r="AH28" s="114"/>
      <c r="AI28" s="114"/>
      <c r="AJ28" s="114"/>
      <c r="AK28" s="115"/>
      <c r="AL28" s="112" t="s">
        <v>71</v>
      </c>
      <c r="AM28" s="107"/>
      <c r="AN28" s="107"/>
      <c r="AO28" s="107"/>
      <c r="AP28" s="107"/>
      <c r="AQ28" s="107"/>
      <c r="AR28" s="108"/>
      <c r="AS28" s="109">
        <v>218</v>
      </c>
      <c r="AT28" s="110"/>
      <c r="AU28" s="110"/>
      <c r="AV28" s="110"/>
      <c r="AW28" s="110"/>
      <c r="AX28" s="110"/>
      <c r="AY28" s="116"/>
    </row>
    <row r="29" spans="1:51" ht="15" customHeight="1" x14ac:dyDescent="0.2">
      <c r="A29" s="51" t="s">
        <v>79</v>
      </c>
      <c r="B29" s="52"/>
      <c r="C29" s="52"/>
      <c r="D29" s="52"/>
      <c r="E29" s="52"/>
      <c r="F29" s="53"/>
      <c r="G29" s="60" t="s">
        <v>73</v>
      </c>
      <c r="H29" s="61"/>
      <c r="I29" s="61"/>
      <c r="J29" s="61"/>
      <c r="K29" s="61"/>
      <c r="L29" s="61"/>
      <c r="M29" s="61"/>
      <c r="N29" s="62"/>
      <c r="O29" s="66" t="s">
        <v>77</v>
      </c>
      <c r="P29" s="67"/>
      <c r="Q29" s="67"/>
      <c r="R29" s="67"/>
      <c r="S29" s="67"/>
      <c r="T29" s="67"/>
      <c r="U29" s="67"/>
      <c r="V29" s="68"/>
      <c r="W29" s="72" t="s">
        <v>56</v>
      </c>
      <c r="X29" s="73"/>
      <c r="Y29" s="73"/>
      <c r="Z29" s="73"/>
      <c r="AA29" s="73"/>
      <c r="AB29" s="73"/>
      <c r="AC29" s="73"/>
      <c r="AD29" s="74"/>
      <c r="AE29" s="75" t="s">
        <v>80</v>
      </c>
      <c r="AF29" s="76"/>
      <c r="AG29" s="76"/>
      <c r="AH29" s="76"/>
      <c r="AI29" s="76"/>
      <c r="AJ29" s="76"/>
      <c r="AK29" s="77"/>
      <c r="AL29" s="78" t="s">
        <v>75</v>
      </c>
      <c r="AM29" s="61"/>
      <c r="AN29" s="61"/>
      <c r="AO29" s="61"/>
      <c r="AP29" s="61"/>
      <c r="AQ29" s="61"/>
      <c r="AR29" s="62"/>
      <c r="AS29" s="80">
        <f>AH84</f>
        <v>3336.1660000000002</v>
      </c>
      <c r="AT29" s="81"/>
      <c r="AU29" s="81"/>
      <c r="AV29" s="81"/>
      <c r="AW29" s="81"/>
      <c r="AX29" s="81"/>
      <c r="AY29" s="82"/>
    </row>
    <row r="30" spans="1:51" ht="15" customHeight="1" x14ac:dyDescent="0.2">
      <c r="A30" s="54"/>
      <c r="B30" s="55"/>
      <c r="C30" s="55"/>
      <c r="D30" s="55"/>
      <c r="E30" s="55"/>
      <c r="F30" s="56"/>
      <c r="G30" s="63"/>
      <c r="H30" s="64"/>
      <c r="I30" s="64"/>
      <c r="J30" s="64"/>
      <c r="K30" s="64"/>
      <c r="L30" s="64"/>
      <c r="M30" s="64"/>
      <c r="N30" s="65"/>
      <c r="O30" s="69"/>
      <c r="P30" s="70"/>
      <c r="Q30" s="70"/>
      <c r="R30" s="70"/>
      <c r="S30" s="70"/>
      <c r="T30" s="70"/>
      <c r="U30" s="70"/>
      <c r="V30" s="71"/>
      <c r="W30" s="86" t="s">
        <v>59</v>
      </c>
      <c r="X30" s="87"/>
      <c r="Y30" s="87"/>
      <c r="Z30" s="87"/>
      <c r="AA30" s="87"/>
      <c r="AB30" s="87"/>
      <c r="AC30" s="87"/>
      <c r="AD30" s="88"/>
      <c r="AE30" s="89" t="s">
        <v>60</v>
      </c>
      <c r="AF30" s="90"/>
      <c r="AG30" s="90"/>
      <c r="AH30" s="90"/>
      <c r="AI30" s="90"/>
      <c r="AJ30" s="90"/>
      <c r="AK30" s="91"/>
      <c r="AL30" s="79"/>
      <c r="AM30" s="64"/>
      <c r="AN30" s="64"/>
      <c r="AO30" s="64"/>
      <c r="AP30" s="64"/>
      <c r="AQ30" s="64"/>
      <c r="AR30" s="65"/>
      <c r="AS30" s="83"/>
      <c r="AT30" s="84"/>
      <c r="AU30" s="84"/>
      <c r="AV30" s="84"/>
      <c r="AW30" s="84"/>
      <c r="AX30" s="84"/>
      <c r="AY30" s="85"/>
    </row>
    <row r="31" spans="1:51" ht="42.6" customHeight="1" x14ac:dyDescent="0.2">
      <c r="A31" s="57"/>
      <c r="B31" s="58"/>
      <c r="C31" s="58"/>
      <c r="D31" s="58"/>
      <c r="E31" s="58"/>
      <c r="F31" s="59"/>
      <c r="G31" s="92" t="s">
        <v>61</v>
      </c>
      <c r="H31" s="93"/>
      <c r="I31" s="93"/>
      <c r="J31" s="93"/>
      <c r="K31" s="93"/>
      <c r="L31" s="93"/>
      <c r="M31" s="93"/>
      <c r="N31" s="94"/>
      <c r="O31" s="95" t="s">
        <v>62</v>
      </c>
      <c r="P31" s="96"/>
      <c r="Q31" s="96"/>
      <c r="R31" s="96"/>
      <c r="S31" s="96"/>
      <c r="T31" s="96"/>
      <c r="U31" s="96"/>
      <c r="V31" s="97"/>
      <c r="W31" s="98" t="s">
        <v>76</v>
      </c>
      <c r="X31" s="93"/>
      <c r="Y31" s="93"/>
      <c r="Z31" s="93"/>
      <c r="AA31" s="93"/>
      <c r="AB31" s="93"/>
      <c r="AC31" s="93"/>
      <c r="AD31" s="94"/>
      <c r="AE31" s="99" t="s">
        <v>386</v>
      </c>
      <c r="AF31" s="100"/>
      <c r="AG31" s="100"/>
      <c r="AH31" s="100"/>
      <c r="AI31" s="100"/>
      <c r="AJ31" s="100"/>
      <c r="AK31" s="101"/>
      <c r="AL31" s="98" t="s">
        <v>64</v>
      </c>
      <c r="AM31" s="93"/>
      <c r="AN31" s="93"/>
      <c r="AO31" s="93"/>
      <c r="AP31" s="93"/>
      <c r="AQ31" s="93"/>
      <c r="AR31" s="94"/>
      <c r="AS31" s="95" t="s">
        <v>65</v>
      </c>
      <c r="AT31" s="96"/>
      <c r="AU31" s="96"/>
      <c r="AV31" s="96"/>
      <c r="AW31" s="96"/>
      <c r="AX31" s="96"/>
      <c r="AY31" s="102"/>
    </row>
    <row r="32" spans="1:51" ht="35.1" customHeight="1" thickBot="1" x14ac:dyDescent="0.25">
      <c r="A32" s="103" t="s">
        <v>66</v>
      </c>
      <c r="B32" s="104"/>
      <c r="C32" s="104"/>
      <c r="D32" s="104"/>
      <c r="E32" s="104"/>
      <c r="F32" s="105"/>
      <c r="G32" s="106" t="s">
        <v>67</v>
      </c>
      <c r="H32" s="107"/>
      <c r="I32" s="107"/>
      <c r="J32" s="107"/>
      <c r="K32" s="108"/>
      <c r="L32" s="109" t="s">
        <v>81</v>
      </c>
      <c r="M32" s="110"/>
      <c r="N32" s="110"/>
      <c r="O32" s="110"/>
      <c r="P32" s="110"/>
      <c r="Q32" s="111"/>
      <c r="R32" s="112" t="s">
        <v>69</v>
      </c>
      <c r="S32" s="107"/>
      <c r="T32" s="107"/>
      <c r="U32" s="107"/>
      <c r="V32" s="108"/>
      <c r="W32" s="113" t="s">
        <v>78</v>
      </c>
      <c r="X32" s="114"/>
      <c r="Y32" s="114"/>
      <c r="Z32" s="114"/>
      <c r="AA32" s="114"/>
      <c r="AB32" s="114"/>
      <c r="AC32" s="114"/>
      <c r="AD32" s="114"/>
      <c r="AE32" s="114"/>
      <c r="AF32" s="114"/>
      <c r="AG32" s="114"/>
      <c r="AH32" s="114"/>
      <c r="AI32" s="114"/>
      <c r="AJ32" s="114"/>
      <c r="AK32" s="115"/>
      <c r="AL32" s="112" t="s">
        <v>71</v>
      </c>
      <c r="AM32" s="107"/>
      <c r="AN32" s="107"/>
      <c r="AO32" s="107"/>
      <c r="AP32" s="107"/>
      <c r="AQ32" s="107"/>
      <c r="AR32" s="108"/>
      <c r="AS32" s="109">
        <v>238</v>
      </c>
      <c r="AT32" s="110"/>
      <c r="AU32" s="110"/>
      <c r="AV32" s="110"/>
      <c r="AW32" s="110"/>
      <c r="AX32" s="110"/>
      <c r="AY32" s="116"/>
    </row>
    <row r="33" spans="1:51" ht="15" customHeight="1" x14ac:dyDescent="0.2">
      <c r="A33" s="51" t="s">
        <v>82</v>
      </c>
      <c r="B33" s="52"/>
      <c r="C33" s="52"/>
      <c r="D33" s="52"/>
      <c r="E33" s="52"/>
      <c r="F33" s="53"/>
      <c r="G33" s="60" t="s">
        <v>73</v>
      </c>
      <c r="H33" s="61"/>
      <c r="I33" s="61"/>
      <c r="J33" s="61"/>
      <c r="K33" s="61"/>
      <c r="L33" s="61"/>
      <c r="M33" s="61"/>
      <c r="N33" s="62"/>
      <c r="O33" s="66" t="s">
        <v>81</v>
      </c>
      <c r="P33" s="67"/>
      <c r="Q33" s="67"/>
      <c r="R33" s="67"/>
      <c r="S33" s="67"/>
      <c r="T33" s="67"/>
      <c r="U33" s="67"/>
      <c r="V33" s="68"/>
      <c r="W33" s="72" t="s">
        <v>56</v>
      </c>
      <c r="X33" s="73"/>
      <c r="Y33" s="73"/>
      <c r="Z33" s="73"/>
      <c r="AA33" s="73"/>
      <c r="AB33" s="73"/>
      <c r="AC33" s="73"/>
      <c r="AD33" s="74"/>
      <c r="AE33" s="75" t="s">
        <v>80</v>
      </c>
      <c r="AF33" s="76"/>
      <c r="AG33" s="76"/>
      <c r="AH33" s="76"/>
      <c r="AI33" s="76"/>
      <c r="AJ33" s="76"/>
      <c r="AK33" s="77"/>
      <c r="AL33" s="78" t="s">
        <v>75</v>
      </c>
      <c r="AM33" s="61"/>
      <c r="AN33" s="61"/>
      <c r="AO33" s="61"/>
      <c r="AP33" s="61"/>
      <c r="AQ33" s="61"/>
      <c r="AR33" s="62"/>
      <c r="AS33" s="80">
        <v>3569</v>
      </c>
      <c r="AT33" s="81"/>
      <c r="AU33" s="81"/>
      <c r="AV33" s="81"/>
      <c r="AW33" s="81"/>
      <c r="AX33" s="81"/>
      <c r="AY33" s="82"/>
    </row>
    <row r="34" spans="1:51" ht="15" customHeight="1" x14ac:dyDescent="0.2">
      <c r="A34" s="54"/>
      <c r="B34" s="55"/>
      <c r="C34" s="55"/>
      <c r="D34" s="55"/>
      <c r="E34" s="55"/>
      <c r="F34" s="56"/>
      <c r="G34" s="63"/>
      <c r="H34" s="64"/>
      <c r="I34" s="64"/>
      <c r="J34" s="64"/>
      <c r="K34" s="64"/>
      <c r="L34" s="64"/>
      <c r="M34" s="64"/>
      <c r="N34" s="65"/>
      <c r="O34" s="69"/>
      <c r="P34" s="70"/>
      <c r="Q34" s="70"/>
      <c r="R34" s="70"/>
      <c r="S34" s="70"/>
      <c r="T34" s="70"/>
      <c r="U34" s="70"/>
      <c r="V34" s="71"/>
      <c r="W34" s="86" t="s">
        <v>59</v>
      </c>
      <c r="X34" s="87"/>
      <c r="Y34" s="87"/>
      <c r="Z34" s="87"/>
      <c r="AA34" s="87"/>
      <c r="AB34" s="87"/>
      <c r="AC34" s="87"/>
      <c r="AD34" s="88"/>
      <c r="AE34" s="89" t="s">
        <v>60</v>
      </c>
      <c r="AF34" s="90"/>
      <c r="AG34" s="90"/>
      <c r="AH34" s="90"/>
      <c r="AI34" s="90"/>
      <c r="AJ34" s="90"/>
      <c r="AK34" s="91"/>
      <c r="AL34" s="79"/>
      <c r="AM34" s="64"/>
      <c r="AN34" s="64"/>
      <c r="AO34" s="64"/>
      <c r="AP34" s="64"/>
      <c r="AQ34" s="64"/>
      <c r="AR34" s="65"/>
      <c r="AS34" s="83"/>
      <c r="AT34" s="84"/>
      <c r="AU34" s="84"/>
      <c r="AV34" s="84"/>
      <c r="AW34" s="84"/>
      <c r="AX34" s="84"/>
      <c r="AY34" s="85"/>
    </row>
    <row r="35" spans="1:51" ht="40.799999999999997" customHeight="1" x14ac:dyDescent="0.2">
      <c r="A35" s="57"/>
      <c r="B35" s="58"/>
      <c r="C35" s="58"/>
      <c r="D35" s="58"/>
      <c r="E35" s="58"/>
      <c r="F35" s="59"/>
      <c r="G35" s="92" t="s">
        <v>61</v>
      </c>
      <c r="H35" s="93"/>
      <c r="I35" s="93"/>
      <c r="J35" s="93"/>
      <c r="K35" s="93"/>
      <c r="L35" s="93"/>
      <c r="M35" s="93"/>
      <c r="N35" s="94"/>
      <c r="O35" s="95" t="s">
        <v>62</v>
      </c>
      <c r="P35" s="96"/>
      <c r="Q35" s="96"/>
      <c r="R35" s="96"/>
      <c r="S35" s="96"/>
      <c r="T35" s="96"/>
      <c r="U35" s="96"/>
      <c r="V35" s="97"/>
      <c r="W35" s="98" t="s">
        <v>76</v>
      </c>
      <c r="X35" s="93"/>
      <c r="Y35" s="93"/>
      <c r="Z35" s="93"/>
      <c r="AA35" s="93"/>
      <c r="AB35" s="93"/>
      <c r="AC35" s="93"/>
      <c r="AD35" s="94"/>
      <c r="AE35" s="99" t="s">
        <v>386</v>
      </c>
      <c r="AF35" s="100"/>
      <c r="AG35" s="100"/>
      <c r="AH35" s="100"/>
      <c r="AI35" s="100"/>
      <c r="AJ35" s="100"/>
      <c r="AK35" s="101"/>
      <c r="AL35" s="98" t="s">
        <v>64</v>
      </c>
      <c r="AM35" s="93"/>
      <c r="AN35" s="93"/>
      <c r="AO35" s="93"/>
      <c r="AP35" s="93"/>
      <c r="AQ35" s="93"/>
      <c r="AR35" s="94"/>
      <c r="AS35" s="95" t="s">
        <v>65</v>
      </c>
      <c r="AT35" s="96"/>
      <c r="AU35" s="96"/>
      <c r="AV35" s="96"/>
      <c r="AW35" s="96"/>
      <c r="AX35" s="96"/>
      <c r="AY35" s="102"/>
    </row>
    <row r="36" spans="1:51" ht="35.1" customHeight="1" thickBot="1" x14ac:dyDescent="0.25">
      <c r="A36" s="103" t="s">
        <v>66</v>
      </c>
      <c r="B36" s="104"/>
      <c r="C36" s="104"/>
      <c r="D36" s="104"/>
      <c r="E36" s="104"/>
      <c r="F36" s="105"/>
      <c r="G36" s="106" t="s">
        <v>67</v>
      </c>
      <c r="H36" s="107"/>
      <c r="I36" s="107"/>
      <c r="J36" s="107"/>
      <c r="K36" s="108"/>
      <c r="L36" s="109" t="s">
        <v>81</v>
      </c>
      <c r="M36" s="110"/>
      <c r="N36" s="110"/>
      <c r="O36" s="110"/>
      <c r="P36" s="110"/>
      <c r="Q36" s="111"/>
      <c r="R36" s="112" t="s">
        <v>69</v>
      </c>
      <c r="S36" s="107"/>
      <c r="T36" s="107"/>
      <c r="U36" s="107"/>
      <c r="V36" s="108"/>
      <c r="W36" s="113" t="s">
        <v>78</v>
      </c>
      <c r="X36" s="114"/>
      <c r="Y36" s="114"/>
      <c r="Z36" s="114"/>
      <c r="AA36" s="114"/>
      <c r="AB36" s="114"/>
      <c r="AC36" s="114"/>
      <c r="AD36" s="114"/>
      <c r="AE36" s="114"/>
      <c r="AF36" s="114"/>
      <c r="AG36" s="114"/>
      <c r="AH36" s="114"/>
      <c r="AI36" s="114"/>
      <c r="AJ36" s="114"/>
      <c r="AK36" s="115"/>
      <c r="AL36" s="112" t="s">
        <v>71</v>
      </c>
      <c r="AM36" s="107"/>
      <c r="AN36" s="107"/>
      <c r="AO36" s="107"/>
      <c r="AP36" s="107"/>
      <c r="AQ36" s="107"/>
      <c r="AR36" s="108"/>
      <c r="AS36" s="109">
        <v>238</v>
      </c>
      <c r="AT36" s="110"/>
      <c r="AU36" s="110"/>
      <c r="AV36" s="110"/>
      <c r="AW36" s="110"/>
      <c r="AX36" s="110"/>
      <c r="AY36" s="116"/>
    </row>
    <row r="37" spans="1:51" ht="30" customHeight="1" x14ac:dyDescent="0.2">
      <c r="A37" s="449" t="s">
        <v>83</v>
      </c>
      <c r="B37" s="450"/>
      <c r="C37" s="450"/>
      <c r="D37" s="450"/>
      <c r="E37" s="450"/>
      <c r="F37" s="451"/>
      <c r="G37" s="63" t="s">
        <v>84</v>
      </c>
      <c r="H37" s="64"/>
      <c r="I37" s="64"/>
      <c r="J37" s="64"/>
      <c r="K37" s="64"/>
      <c r="L37" s="64"/>
      <c r="M37" s="64"/>
      <c r="N37" s="65"/>
      <c r="O37" s="69"/>
      <c r="P37" s="70"/>
      <c r="Q37" s="70"/>
      <c r="R37" s="70"/>
      <c r="S37" s="70"/>
      <c r="T37" s="70"/>
      <c r="U37" s="70"/>
      <c r="V37" s="70"/>
      <c r="W37" s="70"/>
      <c r="X37" s="70"/>
      <c r="Y37" s="70"/>
      <c r="Z37" s="70"/>
      <c r="AA37" s="70"/>
      <c r="AB37" s="70"/>
      <c r="AC37" s="70"/>
      <c r="AD37" s="70"/>
      <c r="AE37" s="70"/>
      <c r="AF37" s="70"/>
      <c r="AG37" s="70"/>
      <c r="AH37" s="70"/>
      <c r="AI37" s="70"/>
      <c r="AJ37" s="70"/>
      <c r="AK37" s="71"/>
      <c r="AL37" s="383" t="s">
        <v>85</v>
      </c>
      <c r="AM37" s="384"/>
      <c r="AN37" s="384"/>
      <c r="AO37" s="384"/>
      <c r="AP37" s="384"/>
      <c r="AQ37" s="384"/>
      <c r="AR37" s="385"/>
      <c r="AS37" s="83">
        <v>0</v>
      </c>
      <c r="AT37" s="84"/>
      <c r="AU37" s="84"/>
      <c r="AV37" s="84"/>
      <c r="AW37" s="84"/>
      <c r="AX37" s="84"/>
      <c r="AY37" s="85"/>
    </row>
    <row r="38" spans="1:51" ht="30" customHeight="1" thickBot="1" x14ac:dyDescent="0.25">
      <c r="A38" s="413"/>
      <c r="B38" s="414"/>
      <c r="C38" s="414"/>
      <c r="D38" s="414"/>
      <c r="E38" s="414"/>
      <c r="F38" s="415"/>
      <c r="G38" s="106" t="s">
        <v>86</v>
      </c>
      <c r="H38" s="107"/>
      <c r="I38" s="107"/>
      <c r="J38" s="107"/>
      <c r="K38" s="107"/>
      <c r="L38" s="107"/>
      <c r="M38" s="107"/>
      <c r="N38" s="108"/>
      <c r="O38" s="544" t="s">
        <v>87</v>
      </c>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6"/>
    </row>
    <row r="39" spans="1:51" ht="13.5" customHeight="1" x14ac:dyDescent="0.2">
      <c r="A39" s="51" t="s">
        <v>88</v>
      </c>
      <c r="B39" s="52"/>
      <c r="C39" s="52"/>
      <c r="D39" s="52"/>
      <c r="E39" s="52"/>
      <c r="F39" s="53"/>
      <c r="G39" s="379" t="s">
        <v>89</v>
      </c>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1"/>
    </row>
    <row r="40" spans="1:51" ht="30" customHeight="1" x14ac:dyDescent="0.2">
      <c r="A40" s="54"/>
      <c r="B40" s="55"/>
      <c r="C40" s="55"/>
      <c r="D40" s="55"/>
      <c r="E40" s="55"/>
      <c r="F40" s="56"/>
      <c r="G40" s="367" t="s">
        <v>90</v>
      </c>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9"/>
    </row>
    <row r="41" spans="1:51" x14ac:dyDescent="0.2">
      <c r="A41" s="54"/>
      <c r="B41" s="55"/>
      <c r="C41" s="55"/>
      <c r="D41" s="55"/>
      <c r="E41" s="55"/>
      <c r="F41" s="56"/>
      <c r="G41" s="157" t="s">
        <v>91</v>
      </c>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70"/>
    </row>
    <row r="42" spans="1:51" x14ac:dyDescent="0.2">
      <c r="A42" s="54"/>
      <c r="B42" s="55"/>
      <c r="C42" s="55"/>
      <c r="D42" s="55"/>
      <c r="E42" s="55"/>
      <c r="F42" s="56"/>
      <c r="G42" s="157" t="s">
        <v>92</v>
      </c>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9"/>
    </row>
    <row r="43" spans="1:51" ht="86.4" customHeight="1" x14ac:dyDescent="0.2">
      <c r="A43" s="54"/>
      <c r="B43" s="55"/>
      <c r="C43" s="55"/>
      <c r="D43" s="55"/>
      <c r="E43" s="55"/>
      <c r="F43" s="56"/>
      <c r="G43" s="370" t="s">
        <v>375</v>
      </c>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2"/>
    </row>
    <row r="44" spans="1:51" x14ac:dyDescent="0.2">
      <c r="A44" s="54"/>
      <c r="B44" s="55"/>
      <c r="C44" s="55"/>
      <c r="D44" s="55"/>
      <c r="E44" s="55"/>
      <c r="F44" s="56"/>
      <c r="G44" s="376" t="s">
        <v>93</v>
      </c>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8"/>
    </row>
    <row r="45" spans="1:51" ht="30" customHeight="1" x14ac:dyDescent="0.2">
      <c r="A45" s="54"/>
      <c r="B45" s="55"/>
      <c r="C45" s="55"/>
      <c r="D45" s="55"/>
      <c r="E45" s="55"/>
      <c r="F45" s="56"/>
      <c r="G45" s="373" t="s">
        <v>90</v>
      </c>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5"/>
    </row>
    <row r="46" spans="1:51" x14ac:dyDescent="0.2">
      <c r="A46" s="54"/>
      <c r="B46" s="55"/>
      <c r="C46" s="55"/>
      <c r="D46" s="55"/>
      <c r="E46" s="55"/>
      <c r="F46" s="56"/>
      <c r="G46" s="306" t="s">
        <v>94</v>
      </c>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8"/>
    </row>
    <row r="47" spans="1:51" ht="87" customHeight="1" thickBot="1" x14ac:dyDescent="0.25">
      <c r="A47" s="413"/>
      <c r="B47" s="414"/>
      <c r="C47" s="414"/>
      <c r="D47" s="414"/>
      <c r="E47" s="414"/>
      <c r="F47" s="415"/>
      <c r="G47" s="309" t="s">
        <v>376</v>
      </c>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1"/>
    </row>
    <row r="48" spans="1:51" ht="389.4" customHeight="1" thickBot="1" x14ac:dyDescent="0.25">
      <c r="A48" s="964" t="s">
        <v>95</v>
      </c>
      <c r="B48" s="965"/>
      <c r="C48" s="965"/>
      <c r="D48" s="965"/>
      <c r="E48" s="965"/>
      <c r="F48" s="966"/>
      <c r="G48" s="967" t="s">
        <v>96</v>
      </c>
      <c r="H48" s="968"/>
      <c r="I48" s="968"/>
      <c r="J48" s="968"/>
      <c r="K48" s="968"/>
      <c r="L48" s="968"/>
      <c r="M48" s="968"/>
      <c r="N48" s="968"/>
      <c r="O48" s="968"/>
      <c r="P48" s="968"/>
      <c r="Q48" s="968"/>
      <c r="R48" s="968"/>
      <c r="S48" s="968"/>
      <c r="T48" s="968"/>
      <c r="U48" s="968"/>
      <c r="V48" s="968"/>
      <c r="W48" s="968"/>
      <c r="X48" s="968"/>
      <c r="Y48" s="968"/>
      <c r="Z48" s="968"/>
      <c r="AA48" s="968"/>
      <c r="AB48" s="968"/>
      <c r="AC48" s="968"/>
      <c r="AD48" s="968"/>
      <c r="AE48" s="968"/>
      <c r="AF48" s="968"/>
      <c r="AG48" s="968"/>
      <c r="AH48" s="968"/>
      <c r="AI48" s="968"/>
      <c r="AJ48" s="968"/>
      <c r="AK48" s="968"/>
      <c r="AL48" s="968"/>
      <c r="AM48" s="968"/>
      <c r="AN48" s="968"/>
      <c r="AO48" s="968"/>
      <c r="AP48" s="968"/>
      <c r="AQ48" s="968"/>
      <c r="AR48" s="968"/>
      <c r="AS48" s="968"/>
      <c r="AT48" s="968"/>
      <c r="AU48" s="968"/>
      <c r="AV48" s="968"/>
      <c r="AW48" s="968"/>
      <c r="AX48" s="968"/>
      <c r="AY48" s="969"/>
    </row>
    <row r="49" spans="1:51" s="11" customFormat="1" ht="61.5" customHeight="1" x14ac:dyDescent="0.2">
      <c r="A49" s="850" t="s">
        <v>97</v>
      </c>
      <c r="B49" s="851"/>
      <c r="C49" s="851"/>
      <c r="D49" s="851"/>
      <c r="E49" s="851"/>
      <c r="F49" s="852"/>
      <c r="G49" s="547" t="s">
        <v>98</v>
      </c>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8"/>
    </row>
    <row r="50" spans="1:51" s="11" customFormat="1" ht="41.25" customHeight="1" x14ac:dyDescent="0.2">
      <c r="A50" s="853" t="s">
        <v>99</v>
      </c>
      <c r="B50" s="854"/>
      <c r="C50" s="854"/>
      <c r="D50" s="854"/>
      <c r="E50" s="854"/>
      <c r="F50" s="855"/>
      <c r="G50" s="23"/>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46"/>
    </row>
    <row r="51" spans="1:51" s="11" customFormat="1" ht="27" customHeight="1" x14ac:dyDescent="0.2">
      <c r="A51" s="856" t="s">
        <v>100</v>
      </c>
      <c r="B51" s="857"/>
      <c r="C51" s="857"/>
      <c r="D51" s="857"/>
      <c r="E51" s="857"/>
      <c r="F51" s="858"/>
      <c r="G51" s="865" t="s">
        <v>101</v>
      </c>
      <c r="H51" s="866"/>
      <c r="I51" s="866"/>
      <c r="J51" s="866"/>
      <c r="K51" s="866"/>
      <c r="L51" s="866"/>
      <c r="M51" s="866"/>
      <c r="N51" s="866"/>
      <c r="O51" s="866"/>
      <c r="P51" s="867" t="s">
        <v>102</v>
      </c>
      <c r="Q51" s="866"/>
      <c r="R51" s="866"/>
      <c r="S51" s="866"/>
      <c r="T51" s="866"/>
      <c r="U51" s="866"/>
      <c r="V51" s="866"/>
      <c r="W51" s="866"/>
      <c r="X51" s="868"/>
      <c r="Y51" s="452"/>
      <c r="Z51" s="453"/>
      <c r="AA51" s="454"/>
      <c r="AB51" s="336" t="s">
        <v>103</v>
      </c>
      <c r="AC51" s="337"/>
      <c r="AD51" s="337"/>
      <c r="AE51" s="338"/>
      <c r="AF51" s="455" t="s">
        <v>104</v>
      </c>
      <c r="AG51" s="456"/>
      <c r="AH51" s="456"/>
      <c r="AI51" s="457"/>
      <c r="AJ51" s="455" t="s">
        <v>105</v>
      </c>
      <c r="AK51" s="456"/>
      <c r="AL51" s="456"/>
      <c r="AM51" s="457"/>
      <c r="AN51" s="455" t="s">
        <v>77</v>
      </c>
      <c r="AO51" s="456"/>
      <c r="AP51" s="456"/>
      <c r="AQ51" s="457"/>
      <c r="AR51" s="458" t="s">
        <v>106</v>
      </c>
      <c r="AS51" s="459"/>
      <c r="AT51" s="459"/>
      <c r="AU51" s="460"/>
      <c r="AV51" s="458" t="s">
        <v>107</v>
      </c>
      <c r="AW51" s="459"/>
      <c r="AX51" s="459"/>
      <c r="AY51" s="461"/>
    </row>
    <row r="52" spans="1:51" s="11" customFormat="1" ht="23.25" customHeight="1" x14ac:dyDescent="0.2">
      <c r="A52" s="859"/>
      <c r="B52" s="860"/>
      <c r="C52" s="860"/>
      <c r="D52" s="860"/>
      <c r="E52" s="860"/>
      <c r="F52" s="861"/>
      <c r="G52" s="398" t="s">
        <v>108</v>
      </c>
      <c r="H52" s="399"/>
      <c r="I52" s="399"/>
      <c r="J52" s="399"/>
      <c r="K52" s="399"/>
      <c r="L52" s="399"/>
      <c r="M52" s="399"/>
      <c r="N52" s="399"/>
      <c r="O52" s="399"/>
      <c r="P52" s="402" t="s">
        <v>109</v>
      </c>
      <c r="Q52" s="318"/>
      <c r="R52" s="318"/>
      <c r="S52" s="318"/>
      <c r="T52" s="318"/>
      <c r="U52" s="318"/>
      <c r="V52" s="318"/>
      <c r="W52" s="318"/>
      <c r="X52" s="319"/>
      <c r="Y52" s="404" t="s">
        <v>110</v>
      </c>
      <c r="Z52" s="405"/>
      <c r="AA52" s="406"/>
      <c r="AB52" s="923" t="s">
        <v>111</v>
      </c>
      <c r="AC52" s="467"/>
      <c r="AD52" s="467"/>
      <c r="AE52" s="468"/>
      <c r="AF52" s="407">
        <v>0</v>
      </c>
      <c r="AG52" s="408"/>
      <c r="AH52" s="408"/>
      <c r="AI52" s="409"/>
      <c r="AJ52" s="407">
        <f>5560+1034</f>
        <v>6594</v>
      </c>
      <c r="AK52" s="408"/>
      <c r="AL52" s="408"/>
      <c r="AM52" s="409"/>
      <c r="AN52" s="410">
        <v>8210</v>
      </c>
      <c r="AO52" s="411"/>
      <c r="AP52" s="411"/>
      <c r="AQ52" s="412"/>
      <c r="AR52" s="465" t="s">
        <v>87</v>
      </c>
      <c r="AS52" s="465"/>
      <c r="AT52" s="465"/>
      <c r="AU52" s="465"/>
      <c r="AV52" s="333" t="s">
        <v>87</v>
      </c>
      <c r="AW52" s="334"/>
      <c r="AX52" s="334"/>
      <c r="AY52" s="335"/>
    </row>
    <row r="53" spans="1:51" s="11" customFormat="1" ht="23.25" customHeight="1" x14ac:dyDescent="0.2">
      <c r="A53" s="862"/>
      <c r="B53" s="863"/>
      <c r="C53" s="863"/>
      <c r="D53" s="863"/>
      <c r="E53" s="863"/>
      <c r="F53" s="864"/>
      <c r="G53" s="400"/>
      <c r="H53" s="401"/>
      <c r="I53" s="401"/>
      <c r="J53" s="401"/>
      <c r="K53" s="401"/>
      <c r="L53" s="401"/>
      <c r="M53" s="401"/>
      <c r="N53" s="401"/>
      <c r="O53" s="401"/>
      <c r="P53" s="403"/>
      <c r="Q53" s="323"/>
      <c r="R53" s="323"/>
      <c r="S53" s="323"/>
      <c r="T53" s="323"/>
      <c r="U53" s="323"/>
      <c r="V53" s="323"/>
      <c r="W53" s="323"/>
      <c r="X53" s="324"/>
      <c r="Y53" s="466" t="s">
        <v>112</v>
      </c>
      <c r="Z53" s="467"/>
      <c r="AA53" s="468"/>
      <c r="AB53" s="923" t="s">
        <v>111</v>
      </c>
      <c r="AC53" s="467"/>
      <c r="AD53" s="467"/>
      <c r="AE53" s="468"/>
      <c r="AF53" s="407">
        <v>0</v>
      </c>
      <c r="AG53" s="408"/>
      <c r="AH53" s="408"/>
      <c r="AI53" s="409"/>
      <c r="AJ53" s="407">
        <f>5811+1065</f>
        <v>6876</v>
      </c>
      <c r="AK53" s="408"/>
      <c r="AL53" s="408"/>
      <c r="AM53" s="409"/>
      <c r="AN53" s="410">
        <f>5899+2145</f>
        <v>8044</v>
      </c>
      <c r="AO53" s="411"/>
      <c r="AP53" s="411"/>
      <c r="AQ53" s="412"/>
      <c r="AR53" s="465">
        <v>9214</v>
      </c>
      <c r="AS53" s="465"/>
      <c r="AT53" s="465"/>
      <c r="AU53" s="465"/>
      <c r="AV53" s="333" t="s">
        <v>87</v>
      </c>
      <c r="AW53" s="334"/>
      <c r="AX53" s="334"/>
      <c r="AY53" s="335"/>
    </row>
    <row r="54" spans="1:51" s="11" customFormat="1" ht="13.5" customHeight="1" x14ac:dyDescent="0.2">
      <c r="A54" s="25"/>
      <c r="B54" s="26"/>
      <c r="C54" s="26"/>
      <c r="D54" s="26"/>
      <c r="E54" s="26"/>
      <c r="F54" s="27"/>
      <c r="G54" s="924"/>
      <c r="H54" s="925"/>
      <c r="I54" s="925"/>
      <c r="J54" s="925"/>
      <c r="K54" s="925"/>
      <c r="L54" s="925"/>
      <c r="M54" s="925"/>
      <c r="N54" s="925"/>
      <c r="O54" s="925"/>
      <c r="P54" s="925"/>
      <c r="Q54" s="925"/>
      <c r="R54" s="925"/>
      <c r="S54" s="925"/>
      <c r="T54" s="925"/>
      <c r="U54" s="925"/>
      <c r="V54" s="925"/>
      <c r="W54" s="925"/>
      <c r="X54" s="925"/>
      <c r="Y54" s="925"/>
      <c r="Z54" s="925"/>
      <c r="AA54" s="925"/>
      <c r="AB54" s="925"/>
      <c r="AC54" s="925"/>
      <c r="AD54" s="925"/>
      <c r="AE54" s="925"/>
      <c r="AF54" s="925"/>
      <c r="AG54" s="925"/>
      <c r="AH54" s="925"/>
      <c r="AI54" s="925"/>
      <c r="AJ54" s="925"/>
      <c r="AK54" s="925"/>
      <c r="AL54" s="925"/>
      <c r="AM54" s="925"/>
      <c r="AN54" s="925"/>
      <c r="AO54" s="925"/>
      <c r="AP54" s="925"/>
      <c r="AQ54" s="925"/>
      <c r="AR54" s="925"/>
      <c r="AS54" s="925"/>
      <c r="AT54" s="925"/>
      <c r="AU54" s="925"/>
      <c r="AV54" s="925"/>
      <c r="AW54" s="925"/>
      <c r="AX54" s="925"/>
      <c r="AY54" s="926"/>
    </row>
    <row r="55" spans="1:51" s="11" customFormat="1" ht="79.5" customHeight="1" x14ac:dyDescent="0.2">
      <c r="A55" s="869" t="s">
        <v>99</v>
      </c>
      <c r="B55" s="870"/>
      <c r="C55" s="871" t="s">
        <v>113</v>
      </c>
      <c r="D55" s="871"/>
      <c r="E55" s="871"/>
      <c r="F55" s="872"/>
      <c r="G55" s="322" t="s">
        <v>114</v>
      </c>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970"/>
    </row>
    <row r="56" spans="1:51" s="11" customFormat="1" ht="18.75" customHeight="1" x14ac:dyDescent="0.2">
      <c r="A56" s="873" t="s">
        <v>115</v>
      </c>
      <c r="B56" s="874"/>
      <c r="C56" s="874"/>
      <c r="D56" s="874"/>
      <c r="E56" s="874"/>
      <c r="F56" s="875"/>
      <c r="G56" s="834" t="s">
        <v>116</v>
      </c>
      <c r="H56" s="835"/>
      <c r="I56" s="835"/>
      <c r="J56" s="835"/>
      <c r="K56" s="835"/>
      <c r="L56" s="835"/>
      <c r="M56" s="835"/>
      <c r="N56" s="835"/>
      <c r="O56" s="836"/>
      <c r="P56" s="890" t="s">
        <v>117</v>
      </c>
      <c r="Q56" s="835"/>
      <c r="R56" s="835"/>
      <c r="S56" s="835"/>
      <c r="T56" s="835"/>
      <c r="U56" s="835"/>
      <c r="V56" s="835"/>
      <c r="W56" s="835"/>
      <c r="X56" s="836"/>
      <c r="Y56" s="452"/>
      <c r="Z56" s="453"/>
      <c r="AA56" s="454"/>
      <c r="AB56" s="971" t="s">
        <v>103</v>
      </c>
      <c r="AC56" s="972"/>
      <c r="AD56" s="972"/>
      <c r="AE56" s="973"/>
      <c r="AF56" s="895" t="s">
        <v>104</v>
      </c>
      <c r="AG56" s="896"/>
      <c r="AH56" s="896"/>
      <c r="AI56" s="897"/>
      <c r="AJ56" s="898" t="s">
        <v>105</v>
      </c>
      <c r="AK56" s="898"/>
      <c r="AL56" s="898"/>
      <c r="AM56" s="895"/>
      <c r="AN56" s="898" t="s">
        <v>77</v>
      </c>
      <c r="AO56" s="898"/>
      <c r="AP56" s="898"/>
      <c r="AQ56" s="895"/>
      <c r="AR56" s="900" t="s">
        <v>118</v>
      </c>
      <c r="AS56" s="901"/>
      <c r="AT56" s="901"/>
      <c r="AU56" s="901"/>
      <c r="AV56" s="901"/>
      <c r="AW56" s="901"/>
      <c r="AX56" s="901"/>
      <c r="AY56" s="902"/>
    </row>
    <row r="57" spans="1:51" s="11" customFormat="1" ht="18.75" customHeight="1" x14ac:dyDescent="0.2">
      <c r="A57" s="876"/>
      <c r="B57" s="877"/>
      <c r="C57" s="877"/>
      <c r="D57" s="877"/>
      <c r="E57" s="877"/>
      <c r="F57" s="878"/>
      <c r="G57" s="837"/>
      <c r="H57" s="838"/>
      <c r="I57" s="838"/>
      <c r="J57" s="838"/>
      <c r="K57" s="838"/>
      <c r="L57" s="838"/>
      <c r="M57" s="838"/>
      <c r="N57" s="838"/>
      <c r="O57" s="839"/>
      <c r="P57" s="891"/>
      <c r="Q57" s="838"/>
      <c r="R57" s="838"/>
      <c r="S57" s="838"/>
      <c r="T57" s="838"/>
      <c r="U57" s="838"/>
      <c r="V57" s="838"/>
      <c r="W57" s="838"/>
      <c r="X57" s="839"/>
      <c r="Y57" s="892"/>
      <c r="Z57" s="893"/>
      <c r="AA57" s="894"/>
      <c r="AB57" s="891"/>
      <c r="AC57" s="838"/>
      <c r="AD57" s="838"/>
      <c r="AE57" s="839"/>
      <c r="AF57" s="455"/>
      <c r="AG57" s="456"/>
      <c r="AH57" s="456"/>
      <c r="AI57" s="457"/>
      <c r="AJ57" s="899"/>
      <c r="AK57" s="899"/>
      <c r="AL57" s="899"/>
      <c r="AM57" s="455"/>
      <c r="AN57" s="899"/>
      <c r="AO57" s="899"/>
      <c r="AP57" s="899"/>
      <c r="AQ57" s="455"/>
      <c r="AR57" s="903"/>
      <c r="AS57" s="904"/>
      <c r="AT57" s="904"/>
      <c r="AU57" s="904"/>
      <c r="AV57" s="905">
        <v>4</v>
      </c>
      <c r="AW57" s="905"/>
      <c r="AX57" s="866" t="s">
        <v>119</v>
      </c>
      <c r="AY57" s="906"/>
    </row>
    <row r="58" spans="1:51" s="11" customFormat="1" ht="29.4" customHeight="1" x14ac:dyDescent="0.2">
      <c r="A58" s="879"/>
      <c r="B58" s="877"/>
      <c r="C58" s="877"/>
      <c r="D58" s="877"/>
      <c r="E58" s="877"/>
      <c r="F58" s="878"/>
      <c r="G58" s="317" t="s">
        <v>120</v>
      </c>
      <c r="H58" s="318"/>
      <c r="I58" s="318"/>
      <c r="J58" s="318"/>
      <c r="K58" s="318"/>
      <c r="L58" s="318"/>
      <c r="M58" s="318"/>
      <c r="N58" s="318"/>
      <c r="O58" s="319"/>
      <c r="P58" s="318" t="s">
        <v>121</v>
      </c>
      <c r="Q58" s="318"/>
      <c r="R58" s="318"/>
      <c r="S58" s="318"/>
      <c r="T58" s="318"/>
      <c r="U58" s="318"/>
      <c r="V58" s="318"/>
      <c r="W58" s="318"/>
      <c r="X58" s="319"/>
      <c r="Y58" s="325" t="s">
        <v>122</v>
      </c>
      <c r="Z58" s="326"/>
      <c r="AA58" s="327"/>
      <c r="AB58" s="923" t="s">
        <v>123</v>
      </c>
      <c r="AC58" s="467"/>
      <c r="AD58" s="467"/>
      <c r="AE58" s="468"/>
      <c r="AF58" s="328" t="s">
        <v>87</v>
      </c>
      <c r="AG58" s="329"/>
      <c r="AH58" s="329"/>
      <c r="AI58" s="330"/>
      <c r="AJ58" s="328">
        <v>87</v>
      </c>
      <c r="AK58" s="329"/>
      <c r="AL58" s="329"/>
      <c r="AM58" s="330"/>
      <c r="AN58" s="331">
        <v>79.3</v>
      </c>
      <c r="AO58" s="332"/>
      <c r="AP58" s="332"/>
      <c r="AQ58" s="332"/>
      <c r="AR58" s="333">
        <v>79.3</v>
      </c>
      <c r="AS58" s="334"/>
      <c r="AT58" s="334"/>
      <c r="AU58" s="334"/>
      <c r="AV58" s="334"/>
      <c r="AW58" s="334"/>
      <c r="AX58" s="334"/>
      <c r="AY58" s="335"/>
    </row>
    <row r="59" spans="1:51" s="11" customFormat="1" ht="29.4" customHeight="1" x14ac:dyDescent="0.2">
      <c r="A59" s="880"/>
      <c r="B59" s="881"/>
      <c r="C59" s="881"/>
      <c r="D59" s="881"/>
      <c r="E59" s="881"/>
      <c r="F59" s="882"/>
      <c r="G59" s="320"/>
      <c r="H59" s="152"/>
      <c r="I59" s="152"/>
      <c r="J59" s="152"/>
      <c r="K59" s="152"/>
      <c r="L59" s="152"/>
      <c r="M59" s="152"/>
      <c r="N59" s="152"/>
      <c r="O59" s="321"/>
      <c r="P59" s="152"/>
      <c r="Q59" s="152"/>
      <c r="R59" s="152"/>
      <c r="S59" s="152"/>
      <c r="T59" s="152"/>
      <c r="U59" s="152"/>
      <c r="V59" s="152"/>
      <c r="W59" s="152"/>
      <c r="X59" s="321"/>
      <c r="Y59" s="336" t="s">
        <v>124</v>
      </c>
      <c r="Z59" s="337"/>
      <c r="AA59" s="338"/>
      <c r="AB59" s="792" t="s">
        <v>123</v>
      </c>
      <c r="AC59" s="763"/>
      <c r="AD59" s="763"/>
      <c r="AE59" s="764"/>
      <c r="AF59" s="328">
        <v>69.8</v>
      </c>
      <c r="AG59" s="329"/>
      <c r="AH59" s="329"/>
      <c r="AI59" s="330"/>
      <c r="AJ59" s="328">
        <v>68.400000000000006</v>
      </c>
      <c r="AK59" s="329"/>
      <c r="AL59" s="329"/>
      <c r="AM59" s="330"/>
      <c r="AN59" s="331">
        <f>10977/15837*100</f>
        <v>69.312369767001329</v>
      </c>
      <c r="AO59" s="332"/>
      <c r="AP59" s="332"/>
      <c r="AQ59" s="332"/>
      <c r="AR59" s="333">
        <v>69.3</v>
      </c>
      <c r="AS59" s="334"/>
      <c r="AT59" s="334"/>
      <c r="AU59" s="334"/>
      <c r="AV59" s="334"/>
      <c r="AW59" s="334"/>
      <c r="AX59" s="334"/>
      <c r="AY59" s="335"/>
    </row>
    <row r="60" spans="1:51" s="11" customFormat="1" ht="29.4" customHeight="1" x14ac:dyDescent="0.2">
      <c r="A60" s="879"/>
      <c r="B60" s="877"/>
      <c r="C60" s="877"/>
      <c r="D60" s="877"/>
      <c r="E60" s="877"/>
      <c r="F60" s="878"/>
      <c r="G60" s="322"/>
      <c r="H60" s="323"/>
      <c r="I60" s="323"/>
      <c r="J60" s="323"/>
      <c r="K60" s="323"/>
      <c r="L60" s="323"/>
      <c r="M60" s="323"/>
      <c r="N60" s="323"/>
      <c r="O60" s="324"/>
      <c r="P60" s="323"/>
      <c r="Q60" s="323"/>
      <c r="R60" s="323"/>
      <c r="S60" s="323"/>
      <c r="T60" s="323"/>
      <c r="U60" s="323"/>
      <c r="V60" s="323"/>
      <c r="W60" s="323"/>
      <c r="X60" s="324"/>
      <c r="Y60" s="336" t="s">
        <v>125</v>
      </c>
      <c r="Z60" s="337"/>
      <c r="AA60" s="338"/>
      <c r="AB60" s="792" t="s">
        <v>123</v>
      </c>
      <c r="AC60" s="763"/>
      <c r="AD60" s="763"/>
      <c r="AE60" s="764"/>
      <c r="AF60" s="908" t="str">
        <f>IFERROR(AF58/AF59*100,"-")</f>
        <v>-</v>
      </c>
      <c r="AG60" s="909"/>
      <c r="AH60" s="909"/>
      <c r="AI60" s="909"/>
      <c r="AJ60" s="908">
        <f t="shared" ref="AJ60" si="0">IFERROR(AJ58/AJ59*100,"-")</f>
        <v>127.19298245614034</v>
      </c>
      <c r="AK60" s="909"/>
      <c r="AL60" s="909"/>
      <c r="AM60" s="909"/>
      <c r="AN60" s="908">
        <f>IFERROR(AN58/AN59*100,"-")</f>
        <v>114.4095927849139</v>
      </c>
      <c r="AO60" s="909"/>
      <c r="AP60" s="909"/>
      <c r="AQ60" s="909"/>
      <c r="AR60" s="333">
        <f>IFERROR(AR58/AR59*100,"-")</f>
        <v>114.43001443001444</v>
      </c>
      <c r="AS60" s="334"/>
      <c r="AT60" s="334"/>
      <c r="AU60" s="334"/>
      <c r="AV60" s="334"/>
      <c r="AW60" s="334"/>
      <c r="AX60" s="334"/>
      <c r="AY60" s="335"/>
    </row>
    <row r="61" spans="1:51" s="11" customFormat="1" ht="106.5" customHeight="1" x14ac:dyDescent="0.2">
      <c r="A61" s="521" t="s">
        <v>126</v>
      </c>
      <c r="B61" s="522"/>
      <c r="C61" s="522"/>
      <c r="D61" s="522"/>
      <c r="E61" s="522"/>
      <c r="F61" s="523"/>
      <c r="G61" s="549" t="s">
        <v>127</v>
      </c>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c r="AG61" s="550"/>
      <c r="AH61" s="550"/>
      <c r="AI61" s="550"/>
      <c r="AJ61" s="550"/>
      <c r="AK61" s="550"/>
      <c r="AL61" s="550"/>
      <c r="AM61" s="550"/>
      <c r="AN61" s="550"/>
      <c r="AO61" s="550"/>
      <c r="AP61" s="550"/>
      <c r="AQ61" s="550"/>
      <c r="AR61" s="550"/>
      <c r="AS61" s="550"/>
      <c r="AT61" s="550"/>
      <c r="AU61" s="550"/>
      <c r="AV61" s="550"/>
      <c r="AW61" s="550"/>
      <c r="AX61" s="550"/>
      <c r="AY61" s="551"/>
    </row>
    <row r="62" spans="1:51" s="11" customFormat="1" ht="15" customHeight="1" x14ac:dyDescent="0.2">
      <c r="A62" s="25"/>
      <c r="B62" s="26"/>
      <c r="C62" s="26"/>
      <c r="D62" s="26"/>
      <c r="E62" s="26"/>
      <c r="F62" s="27"/>
      <c r="G62" s="552"/>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553"/>
      <c r="AL62" s="553"/>
      <c r="AM62" s="553"/>
      <c r="AN62" s="553"/>
      <c r="AO62" s="553"/>
      <c r="AP62" s="553"/>
      <c r="AQ62" s="553"/>
      <c r="AR62" s="553"/>
      <c r="AS62" s="553"/>
      <c r="AT62" s="553"/>
      <c r="AU62" s="553"/>
      <c r="AV62" s="553"/>
      <c r="AW62" s="553"/>
      <c r="AX62" s="553"/>
      <c r="AY62" s="554"/>
    </row>
    <row r="63" spans="1:51" s="11" customFormat="1" ht="81" hidden="1" customHeight="1" x14ac:dyDescent="0.2">
      <c r="A63" s="869" t="s">
        <v>99</v>
      </c>
      <c r="B63" s="870"/>
      <c r="C63" s="871" t="s">
        <v>128</v>
      </c>
      <c r="D63" s="871"/>
      <c r="E63" s="871"/>
      <c r="F63" s="872"/>
      <c r="G63" s="549"/>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555"/>
      <c r="AY63" s="556"/>
    </row>
    <row r="64" spans="1:51" s="11" customFormat="1" ht="18.75" hidden="1" customHeight="1" x14ac:dyDescent="0.2">
      <c r="A64" s="873" t="s">
        <v>129</v>
      </c>
      <c r="B64" s="874"/>
      <c r="C64" s="874"/>
      <c r="D64" s="874"/>
      <c r="E64" s="874"/>
      <c r="F64" s="875"/>
      <c r="G64" s="834" t="s">
        <v>116</v>
      </c>
      <c r="H64" s="835"/>
      <c r="I64" s="835"/>
      <c r="J64" s="835"/>
      <c r="K64" s="835"/>
      <c r="L64" s="835"/>
      <c r="M64" s="835"/>
      <c r="N64" s="835"/>
      <c r="O64" s="836"/>
      <c r="P64" s="890" t="s">
        <v>117</v>
      </c>
      <c r="Q64" s="835"/>
      <c r="R64" s="835"/>
      <c r="S64" s="835"/>
      <c r="T64" s="835"/>
      <c r="U64" s="835"/>
      <c r="V64" s="835"/>
      <c r="W64" s="835"/>
      <c r="X64" s="836"/>
      <c r="Y64" s="984"/>
      <c r="Z64" s="985"/>
      <c r="AA64" s="986"/>
      <c r="AB64" s="971" t="s">
        <v>103</v>
      </c>
      <c r="AC64" s="972"/>
      <c r="AD64" s="972"/>
      <c r="AE64" s="973"/>
      <c r="AF64" s="987" t="s">
        <v>104</v>
      </c>
      <c r="AG64" s="988"/>
      <c r="AH64" s="988"/>
      <c r="AI64" s="989"/>
      <c r="AJ64" s="987" t="s">
        <v>105</v>
      </c>
      <c r="AK64" s="988"/>
      <c r="AL64" s="988"/>
      <c r="AM64" s="989"/>
      <c r="AN64" s="987" t="s">
        <v>77</v>
      </c>
      <c r="AO64" s="988"/>
      <c r="AP64" s="988"/>
      <c r="AQ64" s="989"/>
      <c r="AR64" s="900" t="s">
        <v>118</v>
      </c>
      <c r="AS64" s="901"/>
      <c r="AT64" s="901"/>
      <c r="AU64" s="901"/>
      <c r="AV64" s="901"/>
      <c r="AW64" s="901"/>
      <c r="AX64" s="901"/>
      <c r="AY64" s="902"/>
    </row>
    <row r="65" spans="1:51" s="11" customFormat="1" ht="18.75" hidden="1" customHeight="1" x14ac:dyDescent="0.2">
      <c r="A65" s="876"/>
      <c r="B65" s="877"/>
      <c r="C65" s="877"/>
      <c r="D65" s="877"/>
      <c r="E65" s="877"/>
      <c r="F65" s="878"/>
      <c r="G65" s="837"/>
      <c r="H65" s="838"/>
      <c r="I65" s="838"/>
      <c r="J65" s="838"/>
      <c r="K65" s="838"/>
      <c r="L65" s="838"/>
      <c r="M65" s="838"/>
      <c r="N65" s="838"/>
      <c r="O65" s="839"/>
      <c r="P65" s="891"/>
      <c r="Q65" s="838"/>
      <c r="R65" s="838"/>
      <c r="S65" s="838"/>
      <c r="T65" s="838"/>
      <c r="U65" s="838"/>
      <c r="V65" s="838"/>
      <c r="W65" s="838"/>
      <c r="X65" s="839"/>
      <c r="Y65" s="452"/>
      <c r="Z65" s="453"/>
      <c r="AA65" s="454"/>
      <c r="AB65" s="891"/>
      <c r="AC65" s="838"/>
      <c r="AD65" s="838"/>
      <c r="AE65" s="839"/>
      <c r="AF65" s="455"/>
      <c r="AG65" s="456"/>
      <c r="AH65" s="456"/>
      <c r="AI65" s="457"/>
      <c r="AJ65" s="455"/>
      <c r="AK65" s="456"/>
      <c r="AL65" s="456"/>
      <c r="AM65" s="457"/>
      <c r="AN65" s="455"/>
      <c r="AO65" s="456"/>
      <c r="AP65" s="456"/>
      <c r="AQ65" s="457"/>
      <c r="AR65" s="903"/>
      <c r="AS65" s="904"/>
      <c r="AT65" s="904"/>
      <c r="AU65" s="904"/>
      <c r="AV65" s="905">
        <v>6</v>
      </c>
      <c r="AW65" s="905"/>
      <c r="AX65" s="866" t="s">
        <v>119</v>
      </c>
      <c r="AY65" s="906"/>
    </row>
    <row r="66" spans="1:51" s="11" customFormat="1" ht="45" hidden="1" customHeight="1" x14ac:dyDescent="0.2">
      <c r="A66" s="879"/>
      <c r="B66" s="877"/>
      <c r="C66" s="877"/>
      <c r="D66" s="877"/>
      <c r="E66" s="877"/>
      <c r="F66" s="878"/>
      <c r="G66" s="317"/>
      <c r="H66" s="318"/>
      <c r="I66" s="318"/>
      <c r="J66" s="318"/>
      <c r="K66" s="318"/>
      <c r="L66" s="318"/>
      <c r="M66" s="318"/>
      <c r="N66" s="318"/>
      <c r="O66" s="319"/>
      <c r="P66" s="318"/>
      <c r="Q66" s="318"/>
      <c r="R66" s="318"/>
      <c r="S66" s="318"/>
      <c r="T66" s="318"/>
      <c r="U66" s="318"/>
      <c r="V66" s="318"/>
      <c r="W66" s="318"/>
      <c r="X66" s="319"/>
      <c r="Y66" s="325" t="s">
        <v>122</v>
      </c>
      <c r="Z66" s="326"/>
      <c r="AA66" s="327"/>
      <c r="AB66" s="923" t="s">
        <v>123</v>
      </c>
      <c r="AC66" s="467"/>
      <c r="AD66" s="467"/>
      <c r="AE66" s="468"/>
      <c r="AF66" s="407"/>
      <c r="AG66" s="408"/>
      <c r="AH66" s="408"/>
      <c r="AI66" s="409"/>
      <c r="AJ66" s="407"/>
      <c r="AK66" s="408"/>
      <c r="AL66" s="408"/>
      <c r="AM66" s="409"/>
      <c r="AN66" s="333"/>
      <c r="AO66" s="334"/>
      <c r="AP66" s="334"/>
      <c r="AQ66" s="910"/>
      <c r="AR66" s="333"/>
      <c r="AS66" s="334"/>
      <c r="AT66" s="334"/>
      <c r="AU66" s="334"/>
      <c r="AV66" s="334"/>
      <c r="AW66" s="334"/>
      <c r="AX66" s="334"/>
      <c r="AY66" s="335"/>
    </row>
    <row r="67" spans="1:51" s="11" customFormat="1" ht="45" hidden="1" customHeight="1" x14ac:dyDescent="0.2">
      <c r="A67" s="880"/>
      <c r="B67" s="881"/>
      <c r="C67" s="881"/>
      <c r="D67" s="881"/>
      <c r="E67" s="881"/>
      <c r="F67" s="882"/>
      <c r="G67" s="320"/>
      <c r="H67" s="152"/>
      <c r="I67" s="152"/>
      <c r="J67" s="152"/>
      <c r="K67" s="152"/>
      <c r="L67" s="152"/>
      <c r="M67" s="152"/>
      <c r="N67" s="152"/>
      <c r="O67" s="321"/>
      <c r="P67" s="152"/>
      <c r="Q67" s="152"/>
      <c r="R67" s="152"/>
      <c r="S67" s="152"/>
      <c r="T67" s="152"/>
      <c r="U67" s="152"/>
      <c r="V67" s="152"/>
      <c r="W67" s="152"/>
      <c r="X67" s="321"/>
      <c r="Y67" s="336" t="s">
        <v>124</v>
      </c>
      <c r="Z67" s="337"/>
      <c r="AA67" s="338"/>
      <c r="AB67" s="792" t="s">
        <v>123</v>
      </c>
      <c r="AC67" s="763"/>
      <c r="AD67" s="763"/>
      <c r="AE67" s="764"/>
      <c r="AF67" s="407"/>
      <c r="AG67" s="408"/>
      <c r="AH67" s="408"/>
      <c r="AI67" s="409"/>
      <c r="AJ67" s="407"/>
      <c r="AK67" s="408"/>
      <c r="AL67" s="408"/>
      <c r="AM67" s="409"/>
      <c r="AN67" s="333"/>
      <c r="AO67" s="334"/>
      <c r="AP67" s="334"/>
      <c r="AQ67" s="910"/>
      <c r="AR67" s="333"/>
      <c r="AS67" s="334"/>
      <c r="AT67" s="334"/>
      <c r="AU67" s="334"/>
      <c r="AV67" s="334"/>
      <c r="AW67" s="334"/>
      <c r="AX67" s="334"/>
      <c r="AY67" s="335"/>
    </row>
    <row r="68" spans="1:51" s="11" customFormat="1" ht="45" hidden="1" customHeight="1" x14ac:dyDescent="0.2">
      <c r="A68" s="879"/>
      <c r="B68" s="877"/>
      <c r="C68" s="877"/>
      <c r="D68" s="877"/>
      <c r="E68" s="877"/>
      <c r="F68" s="878"/>
      <c r="G68" s="322"/>
      <c r="H68" s="323"/>
      <c r="I68" s="323"/>
      <c r="J68" s="323"/>
      <c r="K68" s="323"/>
      <c r="L68" s="323"/>
      <c r="M68" s="323"/>
      <c r="N68" s="323"/>
      <c r="O68" s="324"/>
      <c r="P68" s="323"/>
      <c r="Q68" s="323"/>
      <c r="R68" s="323"/>
      <c r="S68" s="323"/>
      <c r="T68" s="323"/>
      <c r="U68" s="323"/>
      <c r="V68" s="323"/>
      <c r="W68" s="323"/>
      <c r="X68" s="324"/>
      <c r="Y68" s="336" t="s">
        <v>125</v>
      </c>
      <c r="Z68" s="337"/>
      <c r="AA68" s="338"/>
      <c r="AB68" s="792" t="s">
        <v>123</v>
      </c>
      <c r="AC68" s="763"/>
      <c r="AD68" s="763"/>
      <c r="AE68" s="764"/>
      <c r="AF68" s="407"/>
      <c r="AG68" s="408"/>
      <c r="AH68" s="408"/>
      <c r="AI68" s="409"/>
      <c r="AJ68" s="884"/>
      <c r="AK68" s="885"/>
      <c r="AL68" s="885"/>
      <c r="AM68" s="886"/>
      <c r="AN68" s="333"/>
      <c r="AO68" s="334"/>
      <c r="AP68" s="334"/>
      <c r="AQ68" s="910"/>
      <c r="AR68" s="333"/>
      <c r="AS68" s="334"/>
      <c r="AT68" s="334"/>
      <c r="AU68" s="334"/>
      <c r="AV68" s="334"/>
      <c r="AW68" s="334"/>
      <c r="AX68" s="334"/>
      <c r="AY68" s="335"/>
    </row>
    <row r="69" spans="1:51" s="11" customFormat="1" ht="106.5" hidden="1" customHeight="1" x14ac:dyDescent="0.2">
      <c r="A69" s="521" t="s">
        <v>126</v>
      </c>
      <c r="B69" s="522"/>
      <c r="C69" s="522"/>
      <c r="D69" s="522"/>
      <c r="E69" s="522"/>
      <c r="F69" s="523"/>
      <c r="G69" s="883"/>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0"/>
      <c r="AK69" s="550"/>
      <c r="AL69" s="550"/>
      <c r="AM69" s="550"/>
      <c r="AN69" s="550"/>
      <c r="AO69" s="550"/>
      <c r="AP69" s="550"/>
      <c r="AQ69" s="550"/>
      <c r="AR69" s="550"/>
      <c r="AS69" s="550"/>
      <c r="AT69" s="550"/>
      <c r="AU69" s="550"/>
      <c r="AV69" s="550"/>
      <c r="AW69" s="550"/>
      <c r="AX69" s="550"/>
      <c r="AY69" s="551"/>
    </row>
    <row r="70" spans="1:51" s="11" customFormat="1" ht="15" hidden="1" customHeight="1" x14ac:dyDescent="0.2">
      <c r="A70" s="25"/>
      <c r="B70" s="26"/>
      <c r="C70" s="26"/>
      <c r="D70" s="26"/>
      <c r="E70" s="26"/>
      <c r="F70" s="27"/>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5"/>
      <c r="AY70" s="926"/>
    </row>
    <row r="71" spans="1:51" s="11" customFormat="1" ht="85.5" customHeight="1" x14ac:dyDescent="0.2">
      <c r="A71" s="869" t="s">
        <v>99</v>
      </c>
      <c r="B71" s="870"/>
      <c r="C71" s="871" t="s">
        <v>130</v>
      </c>
      <c r="D71" s="871"/>
      <c r="E71" s="871"/>
      <c r="F71" s="872"/>
      <c r="G71" s="549" t="s">
        <v>131</v>
      </c>
      <c r="H71" s="555"/>
      <c r="I71" s="555"/>
      <c r="J71" s="555"/>
      <c r="K71" s="555"/>
      <c r="L71" s="555"/>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6"/>
    </row>
    <row r="72" spans="1:51" s="11" customFormat="1" ht="18.75" customHeight="1" x14ac:dyDescent="0.2">
      <c r="A72" s="873" t="s">
        <v>132</v>
      </c>
      <c r="B72" s="874"/>
      <c r="C72" s="874"/>
      <c r="D72" s="874"/>
      <c r="E72" s="874"/>
      <c r="F72" s="875"/>
      <c r="G72" s="834" t="s">
        <v>116</v>
      </c>
      <c r="H72" s="835"/>
      <c r="I72" s="835"/>
      <c r="J72" s="835"/>
      <c r="K72" s="835"/>
      <c r="L72" s="835"/>
      <c r="M72" s="835"/>
      <c r="N72" s="835"/>
      <c r="O72" s="836"/>
      <c r="P72" s="890" t="s">
        <v>117</v>
      </c>
      <c r="Q72" s="835"/>
      <c r="R72" s="835"/>
      <c r="S72" s="835"/>
      <c r="T72" s="835"/>
      <c r="U72" s="835"/>
      <c r="V72" s="835"/>
      <c r="W72" s="835"/>
      <c r="X72" s="836"/>
      <c r="Y72" s="946"/>
      <c r="Z72" s="947"/>
      <c r="AA72" s="948"/>
      <c r="AB72" s="890" t="s">
        <v>103</v>
      </c>
      <c r="AC72" s="835"/>
      <c r="AD72" s="835"/>
      <c r="AE72" s="836"/>
      <c r="AF72" s="895" t="s">
        <v>104</v>
      </c>
      <c r="AG72" s="896"/>
      <c r="AH72" s="896"/>
      <c r="AI72" s="897"/>
      <c r="AJ72" s="895" t="s">
        <v>105</v>
      </c>
      <c r="AK72" s="896"/>
      <c r="AL72" s="896"/>
      <c r="AM72" s="897"/>
      <c r="AN72" s="895" t="s">
        <v>77</v>
      </c>
      <c r="AO72" s="896"/>
      <c r="AP72" s="896"/>
      <c r="AQ72" s="897"/>
      <c r="AR72" s="927" t="s">
        <v>133</v>
      </c>
      <c r="AS72" s="928"/>
      <c r="AT72" s="928"/>
      <c r="AU72" s="928"/>
      <c r="AV72" s="928"/>
      <c r="AW72" s="928"/>
      <c r="AX72" s="928"/>
      <c r="AY72" s="929"/>
    </row>
    <row r="73" spans="1:51" s="11" customFormat="1" ht="18.75" customHeight="1" x14ac:dyDescent="0.2">
      <c r="A73" s="876"/>
      <c r="B73" s="877"/>
      <c r="C73" s="877"/>
      <c r="D73" s="877"/>
      <c r="E73" s="877"/>
      <c r="F73" s="878"/>
      <c r="G73" s="837"/>
      <c r="H73" s="838"/>
      <c r="I73" s="838"/>
      <c r="J73" s="838"/>
      <c r="K73" s="838"/>
      <c r="L73" s="838"/>
      <c r="M73" s="838"/>
      <c r="N73" s="838"/>
      <c r="O73" s="839"/>
      <c r="P73" s="891"/>
      <c r="Q73" s="838"/>
      <c r="R73" s="838"/>
      <c r="S73" s="838"/>
      <c r="T73" s="838"/>
      <c r="U73" s="838"/>
      <c r="V73" s="838"/>
      <c r="W73" s="838"/>
      <c r="X73" s="839"/>
      <c r="Y73" s="452"/>
      <c r="Z73" s="453"/>
      <c r="AA73" s="454"/>
      <c r="AB73" s="891"/>
      <c r="AC73" s="838"/>
      <c r="AD73" s="838"/>
      <c r="AE73" s="839"/>
      <c r="AF73" s="455"/>
      <c r="AG73" s="456"/>
      <c r="AH73" s="456"/>
      <c r="AI73" s="457"/>
      <c r="AJ73" s="455"/>
      <c r="AK73" s="456"/>
      <c r="AL73" s="456"/>
      <c r="AM73" s="457"/>
      <c r="AN73" s="455"/>
      <c r="AO73" s="456"/>
      <c r="AP73" s="456"/>
      <c r="AQ73" s="457"/>
      <c r="AR73" s="903"/>
      <c r="AS73" s="904"/>
      <c r="AT73" s="904"/>
      <c r="AU73" s="904"/>
      <c r="AV73" s="905">
        <v>7</v>
      </c>
      <c r="AW73" s="905"/>
      <c r="AX73" s="866" t="s">
        <v>119</v>
      </c>
      <c r="AY73" s="906"/>
    </row>
    <row r="74" spans="1:51" s="11" customFormat="1" ht="48" customHeight="1" x14ac:dyDescent="0.2">
      <c r="A74" s="879"/>
      <c r="B74" s="877"/>
      <c r="C74" s="877"/>
      <c r="D74" s="877"/>
      <c r="E74" s="877"/>
      <c r="F74" s="878"/>
      <c r="G74" s="317" t="s">
        <v>134</v>
      </c>
      <c r="H74" s="318"/>
      <c r="I74" s="318"/>
      <c r="J74" s="318"/>
      <c r="K74" s="318"/>
      <c r="L74" s="318"/>
      <c r="M74" s="318"/>
      <c r="N74" s="318"/>
      <c r="O74" s="319"/>
      <c r="P74" s="318" t="s">
        <v>381</v>
      </c>
      <c r="Q74" s="318"/>
      <c r="R74" s="318"/>
      <c r="S74" s="318"/>
      <c r="T74" s="318"/>
      <c r="U74" s="318"/>
      <c r="V74" s="318"/>
      <c r="W74" s="318"/>
      <c r="X74" s="319"/>
      <c r="Y74" s="325" t="s">
        <v>122</v>
      </c>
      <c r="Z74" s="326"/>
      <c r="AA74" s="327"/>
      <c r="AB74" s="923" t="s">
        <v>123</v>
      </c>
      <c r="AC74" s="467"/>
      <c r="AD74" s="467"/>
      <c r="AE74" s="468"/>
      <c r="AF74" s="407">
        <v>9.4</v>
      </c>
      <c r="AG74" s="408"/>
      <c r="AH74" s="408"/>
      <c r="AI74" s="409"/>
      <c r="AJ74" s="407">
        <v>9.6999999999999993</v>
      </c>
      <c r="AK74" s="408"/>
      <c r="AL74" s="408"/>
      <c r="AM74" s="409"/>
      <c r="AN74" s="331">
        <v>9.9058049772872945</v>
      </c>
      <c r="AO74" s="332"/>
      <c r="AP74" s="332"/>
      <c r="AQ74" s="907"/>
      <c r="AR74" s="333" t="s">
        <v>87</v>
      </c>
      <c r="AS74" s="334"/>
      <c r="AT74" s="334"/>
      <c r="AU74" s="334"/>
      <c r="AV74" s="334"/>
      <c r="AW74" s="334"/>
      <c r="AX74" s="334"/>
      <c r="AY74" s="335"/>
    </row>
    <row r="75" spans="1:51" s="11" customFormat="1" ht="48" customHeight="1" x14ac:dyDescent="0.2">
      <c r="A75" s="880"/>
      <c r="B75" s="881"/>
      <c r="C75" s="881"/>
      <c r="D75" s="881"/>
      <c r="E75" s="881"/>
      <c r="F75" s="882"/>
      <c r="G75" s="320"/>
      <c r="H75" s="152"/>
      <c r="I75" s="152"/>
      <c r="J75" s="152"/>
      <c r="K75" s="152"/>
      <c r="L75" s="152"/>
      <c r="M75" s="152"/>
      <c r="N75" s="152"/>
      <c r="O75" s="321"/>
      <c r="P75" s="152"/>
      <c r="Q75" s="152"/>
      <c r="R75" s="152"/>
      <c r="S75" s="152"/>
      <c r="T75" s="152"/>
      <c r="U75" s="152"/>
      <c r="V75" s="152"/>
      <c r="W75" s="152"/>
      <c r="X75" s="321"/>
      <c r="Y75" s="336" t="s">
        <v>124</v>
      </c>
      <c r="Z75" s="337"/>
      <c r="AA75" s="338"/>
      <c r="AB75" s="792" t="s">
        <v>123</v>
      </c>
      <c r="AC75" s="763"/>
      <c r="AD75" s="763"/>
      <c r="AE75" s="764"/>
      <c r="AF75" s="407" t="s">
        <v>87</v>
      </c>
      <c r="AG75" s="408"/>
      <c r="AH75" s="408"/>
      <c r="AI75" s="409"/>
      <c r="AJ75" s="407">
        <f>($AF$74-9.3)/2+$AF$74</f>
        <v>9.4499999999999993</v>
      </c>
      <c r="AK75" s="408"/>
      <c r="AL75" s="408"/>
      <c r="AM75" s="409"/>
      <c r="AN75" s="331">
        <f>(4-2)*($AJ$74-$AF$74)+$AF$74</f>
        <v>9.9999999999999982</v>
      </c>
      <c r="AO75" s="332"/>
      <c r="AP75" s="332"/>
      <c r="AQ75" s="907"/>
      <c r="AR75" s="333">
        <f>(7-2)*($AJ$74-$AF$74)+$AF$74</f>
        <v>10.899999999999995</v>
      </c>
      <c r="AS75" s="334"/>
      <c r="AT75" s="334"/>
      <c r="AU75" s="334"/>
      <c r="AV75" s="334"/>
      <c r="AW75" s="334"/>
      <c r="AX75" s="334"/>
      <c r="AY75" s="335"/>
    </row>
    <row r="76" spans="1:51" s="11" customFormat="1" ht="48" customHeight="1" x14ac:dyDescent="0.2">
      <c r="A76" s="879"/>
      <c r="B76" s="877"/>
      <c r="C76" s="877"/>
      <c r="D76" s="877"/>
      <c r="E76" s="877"/>
      <c r="F76" s="878"/>
      <c r="G76" s="322"/>
      <c r="H76" s="323"/>
      <c r="I76" s="323"/>
      <c r="J76" s="323"/>
      <c r="K76" s="323"/>
      <c r="L76" s="323"/>
      <c r="M76" s="323"/>
      <c r="N76" s="323"/>
      <c r="O76" s="324"/>
      <c r="P76" s="323"/>
      <c r="Q76" s="323"/>
      <c r="R76" s="323"/>
      <c r="S76" s="323"/>
      <c r="T76" s="323"/>
      <c r="U76" s="323"/>
      <c r="V76" s="323"/>
      <c r="W76" s="323"/>
      <c r="X76" s="324"/>
      <c r="Y76" s="336" t="s">
        <v>125</v>
      </c>
      <c r="Z76" s="337"/>
      <c r="AA76" s="338"/>
      <c r="AB76" s="792" t="s">
        <v>123</v>
      </c>
      <c r="AC76" s="763"/>
      <c r="AD76" s="763"/>
      <c r="AE76" s="764"/>
      <c r="AF76" s="407" t="s">
        <v>87</v>
      </c>
      <c r="AG76" s="408"/>
      <c r="AH76" s="408"/>
      <c r="AI76" s="409"/>
      <c r="AJ76" s="884">
        <f>AJ74/AJ75*100</f>
        <v>102.64550264550265</v>
      </c>
      <c r="AK76" s="885"/>
      <c r="AL76" s="885"/>
      <c r="AM76" s="886"/>
      <c r="AN76" s="884">
        <f>AN74/AN75*100</f>
        <v>99.058049772872963</v>
      </c>
      <c r="AO76" s="885"/>
      <c r="AP76" s="885"/>
      <c r="AQ76" s="886"/>
      <c r="AR76" s="333" t="s">
        <v>87</v>
      </c>
      <c r="AS76" s="334"/>
      <c r="AT76" s="334"/>
      <c r="AU76" s="334"/>
      <c r="AV76" s="334"/>
      <c r="AW76" s="334"/>
      <c r="AX76" s="334"/>
      <c r="AY76" s="335"/>
    </row>
    <row r="77" spans="1:51" s="11" customFormat="1" ht="106.5" customHeight="1" x14ac:dyDescent="0.2">
      <c r="A77" s="521" t="s">
        <v>126</v>
      </c>
      <c r="B77" s="522"/>
      <c r="C77" s="522"/>
      <c r="D77" s="522"/>
      <c r="E77" s="522"/>
      <c r="F77" s="523"/>
      <c r="G77" s="883" t="s">
        <v>135</v>
      </c>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0"/>
      <c r="AK77" s="550"/>
      <c r="AL77" s="550"/>
      <c r="AM77" s="550"/>
      <c r="AN77" s="550"/>
      <c r="AO77" s="550"/>
      <c r="AP77" s="550"/>
      <c r="AQ77" s="550"/>
      <c r="AR77" s="550"/>
      <c r="AS77" s="550"/>
      <c r="AT77" s="550"/>
      <c r="AU77" s="550"/>
      <c r="AV77" s="550"/>
      <c r="AW77" s="550"/>
      <c r="AX77" s="550"/>
      <c r="AY77" s="551"/>
    </row>
    <row r="78" spans="1:51" s="11" customFormat="1" ht="22.5" customHeight="1" x14ac:dyDescent="0.2">
      <c r="A78" s="949" t="s">
        <v>136</v>
      </c>
      <c r="B78" s="950"/>
      <c r="C78" s="950"/>
      <c r="D78" s="950"/>
      <c r="E78" s="950"/>
      <c r="F78" s="951"/>
      <c r="G78" s="958" t="s">
        <v>137</v>
      </c>
      <c r="H78" s="959"/>
      <c r="I78" s="959"/>
      <c r="J78" s="959"/>
      <c r="K78" s="959"/>
      <c r="L78" s="959"/>
      <c r="M78" s="959"/>
      <c r="N78" s="959"/>
      <c r="O78" s="959"/>
      <c r="P78" s="959"/>
      <c r="Q78" s="959"/>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60"/>
    </row>
    <row r="79" spans="1:51" s="11" customFormat="1" ht="47.25" customHeight="1" x14ac:dyDescent="0.2">
      <c r="A79" s="952"/>
      <c r="B79" s="953"/>
      <c r="C79" s="953"/>
      <c r="D79" s="953"/>
      <c r="E79" s="953"/>
      <c r="F79" s="954"/>
      <c r="G79" s="887" t="s">
        <v>87</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9"/>
    </row>
    <row r="80" spans="1:51" s="11" customFormat="1" ht="22.5" customHeight="1" x14ac:dyDescent="0.2">
      <c r="A80" s="952"/>
      <c r="B80" s="953"/>
      <c r="C80" s="953"/>
      <c r="D80" s="953"/>
      <c r="E80" s="953"/>
      <c r="F80" s="954"/>
      <c r="G80" s="958" t="s">
        <v>138</v>
      </c>
      <c r="H80" s="959"/>
      <c r="I80" s="959"/>
      <c r="J80" s="959"/>
      <c r="K80" s="959"/>
      <c r="L80" s="959"/>
      <c r="M80" s="959"/>
      <c r="N80" s="959"/>
      <c r="O80" s="959"/>
      <c r="P80" s="959"/>
      <c r="Q80" s="959"/>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60"/>
    </row>
    <row r="81" spans="1:51" s="11" customFormat="1" ht="42.75" customHeight="1" thickBot="1" x14ac:dyDescent="0.25">
      <c r="A81" s="955"/>
      <c r="B81" s="956"/>
      <c r="C81" s="956"/>
      <c r="D81" s="956"/>
      <c r="E81" s="956"/>
      <c r="F81" s="957"/>
      <c r="G81" s="961" t="s">
        <v>87</v>
      </c>
      <c r="H81" s="962"/>
      <c r="I81" s="962"/>
      <c r="J81" s="962"/>
      <c r="K81" s="962"/>
      <c r="L81" s="962"/>
      <c r="M81" s="962"/>
      <c r="N81" s="962"/>
      <c r="O81" s="962"/>
      <c r="P81" s="962"/>
      <c r="Q81" s="962"/>
      <c r="R81" s="962"/>
      <c r="S81" s="962"/>
      <c r="T81" s="962"/>
      <c r="U81" s="962"/>
      <c r="V81" s="962"/>
      <c r="W81" s="962"/>
      <c r="X81" s="962"/>
      <c r="Y81" s="962"/>
      <c r="Z81" s="962"/>
      <c r="AA81" s="962"/>
      <c r="AB81" s="962"/>
      <c r="AC81" s="962"/>
      <c r="AD81" s="962"/>
      <c r="AE81" s="962"/>
      <c r="AF81" s="962"/>
      <c r="AG81" s="962"/>
      <c r="AH81" s="962"/>
      <c r="AI81" s="962"/>
      <c r="AJ81" s="962"/>
      <c r="AK81" s="962"/>
      <c r="AL81" s="962"/>
      <c r="AM81" s="962"/>
      <c r="AN81" s="962"/>
      <c r="AO81" s="962"/>
      <c r="AP81" s="962"/>
      <c r="AQ81" s="962"/>
      <c r="AR81" s="962"/>
      <c r="AS81" s="962"/>
      <c r="AT81" s="962"/>
      <c r="AU81" s="962"/>
      <c r="AV81" s="962"/>
      <c r="AW81" s="962"/>
      <c r="AX81" s="962"/>
      <c r="AY81" s="963"/>
    </row>
    <row r="82" spans="1:51" ht="23.25" customHeight="1" thickBot="1" x14ac:dyDescent="0.25">
      <c r="A82" s="51" t="s">
        <v>139</v>
      </c>
      <c r="B82" s="52"/>
      <c r="C82" s="52"/>
      <c r="D82" s="52"/>
      <c r="E82" s="52"/>
      <c r="F82" s="53"/>
      <c r="G82" s="312"/>
      <c r="H82" s="312"/>
      <c r="I82" s="312"/>
      <c r="J82" s="312"/>
      <c r="K82" s="312"/>
      <c r="L82" s="312"/>
      <c r="M82" s="312"/>
      <c r="N82" s="312"/>
      <c r="O82" s="313" t="s">
        <v>140</v>
      </c>
      <c r="P82" s="314"/>
      <c r="Q82" s="314"/>
      <c r="R82" s="314"/>
      <c r="S82" s="314"/>
      <c r="T82" s="314"/>
      <c r="U82" s="314"/>
      <c r="V82" s="314"/>
      <c r="W82" s="315"/>
      <c r="X82" s="314" t="s">
        <v>141</v>
      </c>
      <c r="Y82" s="314"/>
      <c r="Z82" s="314"/>
      <c r="AA82" s="314"/>
      <c r="AB82" s="314"/>
      <c r="AC82" s="314"/>
      <c r="AD82" s="314"/>
      <c r="AE82" s="314"/>
      <c r="AF82" s="314"/>
      <c r="AG82" s="315"/>
      <c r="AH82" s="314" t="s">
        <v>142</v>
      </c>
      <c r="AI82" s="314"/>
      <c r="AJ82" s="314"/>
      <c r="AK82" s="314"/>
      <c r="AL82" s="314"/>
      <c r="AM82" s="314"/>
      <c r="AN82" s="314"/>
      <c r="AO82" s="314"/>
      <c r="AP82" s="315"/>
      <c r="AQ82" s="314" t="s">
        <v>143</v>
      </c>
      <c r="AR82" s="314"/>
      <c r="AS82" s="314"/>
      <c r="AT82" s="314"/>
      <c r="AU82" s="314"/>
      <c r="AV82" s="314"/>
      <c r="AW82" s="314"/>
      <c r="AX82" s="314"/>
      <c r="AY82" s="316"/>
    </row>
    <row r="83" spans="1:51" ht="23.25" customHeight="1" thickBot="1" x14ac:dyDescent="0.25">
      <c r="A83" s="54"/>
      <c r="B83" s="55"/>
      <c r="C83" s="55"/>
      <c r="D83" s="55"/>
      <c r="E83" s="55"/>
      <c r="F83" s="56"/>
      <c r="G83" s="359" t="s">
        <v>144</v>
      </c>
      <c r="H83" s="359"/>
      <c r="I83" s="359"/>
      <c r="J83" s="359"/>
      <c r="K83" s="359"/>
      <c r="L83" s="359"/>
      <c r="M83" s="359"/>
      <c r="N83" s="360"/>
      <c r="O83" s="343">
        <v>0</v>
      </c>
      <c r="P83" s="344"/>
      <c r="Q83" s="344"/>
      <c r="R83" s="344"/>
      <c r="S83" s="344"/>
      <c r="T83" s="344"/>
      <c r="U83" s="344"/>
      <c r="V83" s="344"/>
      <c r="W83" s="382"/>
      <c r="X83" s="343">
        <f>O97</f>
        <v>17359.935262999999</v>
      </c>
      <c r="Y83" s="344"/>
      <c r="Z83" s="344"/>
      <c r="AA83" s="344"/>
      <c r="AB83" s="344"/>
      <c r="AC83" s="344"/>
      <c r="AD83" s="344"/>
      <c r="AE83" s="344"/>
      <c r="AF83" s="344"/>
      <c r="AG83" s="382"/>
      <c r="AH83" s="343">
        <f>X97</f>
        <v>44267.713964000002</v>
      </c>
      <c r="AI83" s="344"/>
      <c r="AJ83" s="344"/>
      <c r="AK83" s="344"/>
      <c r="AL83" s="344"/>
      <c r="AM83" s="344"/>
      <c r="AN83" s="344"/>
      <c r="AO83" s="344"/>
      <c r="AP83" s="382"/>
      <c r="AQ83" s="343">
        <f>AH97</f>
        <v>27672.563323000002</v>
      </c>
      <c r="AR83" s="344"/>
      <c r="AS83" s="344"/>
      <c r="AT83" s="344"/>
      <c r="AU83" s="344"/>
      <c r="AV83" s="344"/>
      <c r="AW83" s="344"/>
      <c r="AX83" s="344"/>
      <c r="AY83" s="345"/>
    </row>
    <row r="84" spans="1:51" ht="25.8" customHeight="1" x14ac:dyDescent="0.2">
      <c r="A84" s="54"/>
      <c r="B84" s="55"/>
      <c r="C84" s="55"/>
      <c r="D84" s="55"/>
      <c r="E84" s="55"/>
      <c r="F84" s="56"/>
      <c r="G84" s="346" t="s">
        <v>145</v>
      </c>
      <c r="H84" s="347"/>
      <c r="I84" s="350" t="s">
        <v>146</v>
      </c>
      <c r="J84" s="351"/>
      <c r="K84" s="351"/>
      <c r="L84" s="351"/>
      <c r="M84" s="351"/>
      <c r="N84" s="352"/>
      <c r="O84" s="353">
        <v>17360</v>
      </c>
      <c r="P84" s="354"/>
      <c r="Q84" s="354"/>
      <c r="R84" s="354"/>
      <c r="S84" s="354"/>
      <c r="T84" s="354"/>
      <c r="U84" s="354"/>
      <c r="V84" s="354"/>
      <c r="W84" s="355"/>
      <c r="X84" s="353">
        <v>34720</v>
      </c>
      <c r="Y84" s="354"/>
      <c r="Z84" s="354"/>
      <c r="AA84" s="354"/>
      <c r="AB84" s="354"/>
      <c r="AC84" s="354"/>
      <c r="AD84" s="354"/>
      <c r="AE84" s="354"/>
      <c r="AF84" s="354"/>
      <c r="AG84" s="355"/>
      <c r="AH84" s="353">
        <v>3336.1660000000002</v>
      </c>
      <c r="AI84" s="354"/>
      <c r="AJ84" s="354"/>
      <c r="AK84" s="354"/>
      <c r="AL84" s="354"/>
      <c r="AM84" s="354"/>
      <c r="AN84" s="354"/>
      <c r="AO84" s="354"/>
      <c r="AP84" s="355"/>
      <c r="AQ84" s="353">
        <v>3569.4989999999998</v>
      </c>
      <c r="AR84" s="354"/>
      <c r="AS84" s="354"/>
      <c r="AT84" s="354"/>
      <c r="AU84" s="354"/>
      <c r="AV84" s="354"/>
      <c r="AW84" s="354"/>
      <c r="AX84" s="354"/>
      <c r="AY84" s="356"/>
    </row>
    <row r="85" spans="1:51" ht="23.25" customHeight="1" x14ac:dyDescent="0.2">
      <c r="A85" s="54"/>
      <c r="B85" s="55"/>
      <c r="C85" s="55"/>
      <c r="D85" s="55"/>
      <c r="E85" s="55"/>
      <c r="F85" s="56"/>
      <c r="G85" s="346"/>
      <c r="H85" s="347"/>
      <c r="I85" s="357" t="s">
        <v>147</v>
      </c>
      <c r="J85" s="358"/>
      <c r="K85" s="358"/>
      <c r="L85" s="358"/>
      <c r="M85" s="358"/>
      <c r="N85" s="358"/>
      <c r="O85" s="282">
        <v>0</v>
      </c>
      <c r="P85" s="282"/>
      <c r="Q85" s="282"/>
      <c r="R85" s="282"/>
      <c r="S85" s="282"/>
      <c r="T85" s="282"/>
      <c r="U85" s="282"/>
      <c r="V85" s="282"/>
      <c r="W85" s="283"/>
      <c r="X85" s="282">
        <v>9.3972E-2</v>
      </c>
      <c r="Y85" s="282"/>
      <c r="Z85" s="282"/>
      <c r="AA85" s="282"/>
      <c r="AB85" s="282"/>
      <c r="AC85" s="282"/>
      <c r="AD85" s="282"/>
      <c r="AE85" s="282"/>
      <c r="AF85" s="282"/>
      <c r="AG85" s="283"/>
      <c r="AH85" s="282">
        <v>2.3954420000000001</v>
      </c>
      <c r="AI85" s="282"/>
      <c r="AJ85" s="282"/>
      <c r="AK85" s="282"/>
      <c r="AL85" s="282"/>
      <c r="AM85" s="282"/>
      <c r="AN85" s="282"/>
      <c r="AO85" s="282"/>
      <c r="AP85" s="283"/>
      <c r="AQ85" s="282">
        <v>2.8435549999999998</v>
      </c>
      <c r="AR85" s="282"/>
      <c r="AS85" s="282"/>
      <c r="AT85" s="282"/>
      <c r="AU85" s="282"/>
      <c r="AV85" s="282"/>
      <c r="AW85" s="282"/>
      <c r="AX85" s="282"/>
      <c r="AY85" s="284"/>
    </row>
    <row r="86" spans="1:51" ht="23.25" customHeight="1" x14ac:dyDescent="0.2">
      <c r="A86" s="54"/>
      <c r="B86" s="55"/>
      <c r="C86" s="55"/>
      <c r="D86" s="55"/>
      <c r="E86" s="55"/>
      <c r="F86" s="56"/>
      <c r="G86" s="346"/>
      <c r="H86" s="347"/>
      <c r="I86" s="364" t="s">
        <v>148</v>
      </c>
      <c r="J86" s="365"/>
      <c r="K86" s="365"/>
      <c r="L86" s="365"/>
      <c r="M86" s="365"/>
      <c r="N86" s="366"/>
      <c r="O86" s="339">
        <v>0</v>
      </c>
      <c r="P86" s="340"/>
      <c r="Q86" s="340"/>
      <c r="R86" s="340"/>
      <c r="S86" s="340"/>
      <c r="T86" s="340"/>
      <c r="U86" s="340"/>
      <c r="V86" s="340"/>
      <c r="W86" s="341"/>
      <c r="X86" s="339">
        <v>9.3972E-2</v>
      </c>
      <c r="Y86" s="340"/>
      <c r="Z86" s="340"/>
      <c r="AA86" s="340"/>
      <c r="AB86" s="340"/>
      <c r="AC86" s="340"/>
      <c r="AD86" s="340"/>
      <c r="AE86" s="340"/>
      <c r="AF86" s="340"/>
      <c r="AG86" s="341"/>
      <c r="AH86" s="339">
        <v>2.3954420000000001</v>
      </c>
      <c r="AI86" s="340"/>
      <c r="AJ86" s="340"/>
      <c r="AK86" s="340"/>
      <c r="AL86" s="340"/>
      <c r="AM86" s="340"/>
      <c r="AN86" s="340"/>
      <c r="AO86" s="340"/>
      <c r="AP86" s="341"/>
      <c r="AQ86" s="339">
        <v>2.8435549999999998</v>
      </c>
      <c r="AR86" s="340"/>
      <c r="AS86" s="340"/>
      <c r="AT86" s="340"/>
      <c r="AU86" s="340"/>
      <c r="AV86" s="340"/>
      <c r="AW86" s="340"/>
      <c r="AX86" s="340"/>
      <c r="AY86" s="342"/>
    </row>
    <row r="87" spans="1:51" ht="23.25" customHeight="1" x14ac:dyDescent="0.2">
      <c r="A87" s="54"/>
      <c r="B87" s="55"/>
      <c r="C87" s="55"/>
      <c r="D87" s="55"/>
      <c r="E87" s="55"/>
      <c r="F87" s="56"/>
      <c r="G87" s="346"/>
      <c r="H87" s="347"/>
      <c r="I87" s="357" t="s">
        <v>149</v>
      </c>
      <c r="J87" s="358"/>
      <c r="K87" s="358"/>
      <c r="L87" s="358"/>
      <c r="M87" s="358"/>
      <c r="N87" s="358"/>
      <c r="O87" s="282">
        <v>0</v>
      </c>
      <c r="P87" s="282"/>
      <c r="Q87" s="282"/>
      <c r="R87" s="282"/>
      <c r="S87" s="282"/>
      <c r="T87" s="282"/>
      <c r="U87" s="282"/>
      <c r="V87" s="282"/>
      <c r="W87" s="283"/>
      <c r="X87" s="282">
        <v>0</v>
      </c>
      <c r="Y87" s="282"/>
      <c r="Z87" s="282"/>
      <c r="AA87" s="282"/>
      <c r="AB87" s="282"/>
      <c r="AC87" s="282"/>
      <c r="AD87" s="282"/>
      <c r="AE87" s="282"/>
      <c r="AF87" s="282"/>
      <c r="AG87" s="283"/>
      <c r="AH87" s="282">
        <v>0</v>
      </c>
      <c r="AI87" s="282"/>
      <c r="AJ87" s="282"/>
      <c r="AK87" s="282"/>
      <c r="AL87" s="282"/>
      <c r="AM87" s="282"/>
      <c r="AN87" s="282"/>
      <c r="AO87" s="282"/>
      <c r="AP87" s="283"/>
      <c r="AQ87" s="282">
        <v>0</v>
      </c>
      <c r="AR87" s="282"/>
      <c r="AS87" s="282"/>
      <c r="AT87" s="282"/>
      <c r="AU87" s="282"/>
      <c r="AV87" s="282"/>
      <c r="AW87" s="282"/>
      <c r="AX87" s="282"/>
      <c r="AY87" s="284"/>
    </row>
    <row r="88" spans="1:51" ht="23.25" customHeight="1" x14ac:dyDescent="0.2">
      <c r="A88" s="54"/>
      <c r="B88" s="55"/>
      <c r="C88" s="55"/>
      <c r="D88" s="55"/>
      <c r="E88" s="55"/>
      <c r="F88" s="56"/>
      <c r="G88" s="346"/>
      <c r="H88" s="347"/>
      <c r="I88" s="364" t="s">
        <v>148</v>
      </c>
      <c r="J88" s="365"/>
      <c r="K88" s="365"/>
      <c r="L88" s="365"/>
      <c r="M88" s="365"/>
      <c r="N88" s="366"/>
      <c r="O88" s="339">
        <v>0</v>
      </c>
      <c r="P88" s="340"/>
      <c r="Q88" s="340"/>
      <c r="R88" s="340"/>
      <c r="S88" s="340"/>
      <c r="T88" s="340"/>
      <c r="U88" s="340"/>
      <c r="V88" s="340"/>
      <c r="W88" s="341"/>
      <c r="X88" s="339">
        <v>0</v>
      </c>
      <c r="Y88" s="340"/>
      <c r="Z88" s="340"/>
      <c r="AA88" s="340"/>
      <c r="AB88" s="340"/>
      <c r="AC88" s="340"/>
      <c r="AD88" s="340"/>
      <c r="AE88" s="340"/>
      <c r="AF88" s="340"/>
      <c r="AG88" s="341"/>
      <c r="AH88" s="339">
        <v>0</v>
      </c>
      <c r="AI88" s="340"/>
      <c r="AJ88" s="340"/>
      <c r="AK88" s="340"/>
      <c r="AL88" s="340"/>
      <c r="AM88" s="340"/>
      <c r="AN88" s="340"/>
      <c r="AO88" s="340"/>
      <c r="AP88" s="341"/>
      <c r="AQ88" s="339">
        <v>0</v>
      </c>
      <c r="AR88" s="340"/>
      <c r="AS88" s="340"/>
      <c r="AT88" s="340"/>
      <c r="AU88" s="340"/>
      <c r="AV88" s="340"/>
      <c r="AW88" s="340"/>
      <c r="AX88" s="340"/>
      <c r="AY88" s="342"/>
    </row>
    <row r="89" spans="1:51" ht="23.25" customHeight="1" x14ac:dyDescent="0.2">
      <c r="A89" s="54"/>
      <c r="B89" s="55"/>
      <c r="C89" s="55"/>
      <c r="D89" s="55"/>
      <c r="E89" s="55"/>
      <c r="F89" s="56"/>
      <c r="G89" s="346"/>
      <c r="H89" s="347"/>
      <c r="I89" s="563" t="s">
        <v>150</v>
      </c>
      <c r="J89" s="563"/>
      <c r="K89" s="563"/>
      <c r="L89" s="563"/>
      <c r="M89" s="563"/>
      <c r="N89" s="563"/>
      <c r="O89" s="564">
        <v>0</v>
      </c>
      <c r="P89" s="564"/>
      <c r="Q89" s="564"/>
      <c r="R89" s="564"/>
      <c r="S89" s="564"/>
      <c r="T89" s="564"/>
      <c r="U89" s="564"/>
      <c r="V89" s="564"/>
      <c r="W89" s="565"/>
      <c r="X89" s="564">
        <v>0</v>
      </c>
      <c r="Y89" s="564"/>
      <c r="Z89" s="564"/>
      <c r="AA89" s="564"/>
      <c r="AB89" s="564"/>
      <c r="AC89" s="564"/>
      <c r="AD89" s="564"/>
      <c r="AE89" s="564"/>
      <c r="AF89" s="564"/>
      <c r="AG89" s="565"/>
      <c r="AH89" s="564">
        <v>445.96006799999998</v>
      </c>
      <c r="AI89" s="564"/>
      <c r="AJ89" s="564"/>
      <c r="AK89" s="564"/>
      <c r="AL89" s="564"/>
      <c r="AM89" s="564"/>
      <c r="AN89" s="564"/>
      <c r="AO89" s="564"/>
      <c r="AP89" s="565"/>
      <c r="AQ89" s="564">
        <v>0</v>
      </c>
      <c r="AR89" s="564"/>
      <c r="AS89" s="564"/>
      <c r="AT89" s="564"/>
      <c r="AU89" s="564"/>
      <c r="AV89" s="564"/>
      <c r="AW89" s="564"/>
      <c r="AX89" s="564"/>
      <c r="AY89" s="566"/>
    </row>
    <row r="90" spans="1:51" ht="23.25" customHeight="1" thickBot="1" x14ac:dyDescent="0.25">
      <c r="A90" s="54"/>
      <c r="B90" s="55"/>
      <c r="C90" s="55"/>
      <c r="D90" s="55"/>
      <c r="E90" s="55"/>
      <c r="F90" s="56"/>
      <c r="G90" s="348"/>
      <c r="H90" s="349"/>
      <c r="I90" s="567" t="s">
        <v>151</v>
      </c>
      <c r="J90" s="568"/>
      <c r="K90" s="568"/>
      <c r="L90" s="568"/>
      <c r="M90" s="568"/>
      <c r="N90" s="569"/>
      <c r="O90" s="570">
        <f>SUM(O84,O85,O87,O89)</f>
        <v>17360</v>
      </c>
      <c r="P90" s="570"/>
      <c r="Q90" s="570"/>
      <c r="R90" s="570"/>
      <c r="S90" s="570"/>
      <c r="T90" s="570"/>
      <c r="U90" s="570"/>
      <c r="V90" s="570"/>
      <c r="W90" s="571"/>
      <c r="X90" s="570">
        <f>SUM(X84,X85,X87,X89)</f>
        <v>34720.093972000002</v>
      </c>
      <c r="Y90" s="570"/>
      <c r="Z90" s="570"/>
      <c r="AA90" s="570"/>
      <c r="AB90" s="570"/>
      <c r="AC90" s="570"/>
      <c r="AD90" s="570"/>
      <c r="AE90" s="570"/>
      <c r="AF90" s="570"/>
      <c r="AG90" s="571"/>
      <c r="AH90" s="570">
        <f>SUM(AH84,AH85,AH87,AH89)</f>
        <v>3784.52151</v>
      </c>
      <c r="AI90" s="570"/>
      <c r="AJ90" s="570"/>
      <c r="AK90" s="570"/>
      <c r="AL90" s="570"/>
      <c r="AM90" s="570"/>
      <c r="AN90" s="570"/>
      <c r="AO90" s="570"/>
      <c r="AP90" s="571"/>
      <c r="AQ90" s="572">
        <f>SUM(AQ84,AQ85,AQ87,AQ89)</f>
        <v>3572.3425549999997</v>
      </c>
      <c r="AR90" s="573"/>
      <c r="AS90" s="573"/>
      <c r="AT90" s="573"/>
      <c r="AU90" s="573"/>
      <c r="AV90" s="573"/>
      <c r="AW90" s="573"/>
      <c r="AX90" s="573"/>
      <c r="AY90" s="574"/>
    </row>
    <row r="91" spans="1:51" ht="23.25" customHeight="1" x14ac:dyDescent="0.2">
      <c r="A91" s="54"/>
      <c r="B91" s="55"/>
      <c r="C91" s="55"/>
      <c r="D91" s="55"/>
      <c r="E91" s="55"/>
      <c r="F91" s="56"/>
      <c r="G91" s="625" t="s">
        <v>152</v>
      </c>
      <c r="H91" s="626"/>
      <c r="I91" s="630" t="s">
        <v>153</v>
      </c>
      <c r="J91" s="610"/>
      <c r="K91" s="610"/>
      <c r="L91" s="610"/>
      <c r="M91" s="610"/>
      <c r="N91" s="611"/>
      <c r="O91" s="596">
        <v>6.4737000000000003E-2</v>
      </c>
      <c r="P91" s="596"/>
      <c r="Q91" s="596"/>
      <c r="R91" s="596"/>
      <c r="S91" s="596"/>
      <c r="T91" s="596"/>
      <c r="U91" s="596"/>
      <c r="V91" s="596"/>
      <c r="W91" s="597"/>
      <c r="X91" s="596">
        <v>7811.3247339999998</v>
      </c>
      <c r="Y91" s="596"/>
      <c r="Z91" s="596"/>
      <c r="AA91" s="596"/>
      <c r="AB91" s="596"/>
      <c r="AC91" s="596"/>
      <c r="AD91" s="596"/>
      <c r="AE91" s="596"/>
      <c r="AF91" s="596"/>
      <c r="AG91" s="597"/>
      <c r="AH91" s="631">
        <v>20289.245086999999</v>
      </c>
      <c r="AI91" s="631"/>
      <c r="AJ91" s="631"/>
      <c r="AK91" s="631"/>
      <c r="AL91" s="631"/>
      <c r="AM91" s="631"/>
      <c r="AN91" s="631"/>
      <c r="AO91" s="631"/>
      <c r="AP91" s="632"/>
      <c r="AQ91" s="633">
        <v>22203.570741</v>
      </c>
      <c r="AR91" s="596"/>
      <c r="AS91" s="596"/>
      <c r="AT91" s="596"/>
      <c r="AU91" s="596"/>
      <c r="AV91" s="596"/>
      <c r="AW91" s="596"/>
      <c r="AX91" s="596"/>
      <c r="AY91" s="634"/>
    </row>
    <row r="92" spans="1:51" ht="23.25" customHeight="1" x14ac:dyDescent="0.2">
      <c r="A92" s="54"/>
      <c r="B92" s="55"/>
      <c r="C92" s="55"/>
      <c r="D92" s="55"/>
      <c r="E92" s="55"/>
      <c r="F92" s="56"/>
      <c r="G92" s="627"/>
      <c r="H92" s="627"/>
      <c r="I92" s="635" t="s">
        <v>154</v>
      </c>
      <c r="J92" s="635"/>
      <c r="K92" s="635"/>
      <c r="L92" s="635"/>
      <c r="M92" s="635"/>
      <c r="N92" s="635"/>
      <c r="O92" s="575">
        <v>0</v>
      </c>
      <c r="P92" s="575"/>
      <c r="Q92" s="575"/>
      <c r="R92" s="575"/>
      <c r="S92" s="575"/>
      <c r="T92" s="575"/>
      <c r="U92" s="575"/>
      <c r="V92" s="575"/>
      <c r="W92" s="575"/>
      <c r="X92" s="575">
        <v>0.990537</v>
      </c>
      <c r="Y92" s="575"/>
      <c r="Z92" s="575"/>
      <c r="AA92" s="575"/>
      <c r="AB92" s="575"/>
      <c r="AC92" s="575"/>
      <c r="AD92" s="575"/>
      <c r="AE92" s="575"/>
      <c r="AF92" s="575"/>
      <c r="AG92" s="575"/>
      <c r="AH92" s="576">
        <v>90.427064000000001</v>
      </c>
      <c r="AI92" s="576"/>
      <c r="AJ92" s="576"/>
      <c r="AK92" s="576"/>
      <c r="AL92" s="576"/>
      <c r="AM92" s="576"/>
      <c r="AN92" s="576"/>
      <c r="AO92" s="576"/>
      <c r="AP92" s="576"/>
      <c r="AQ92" s="575">
        <v>91.127300000000005</v>
      </c>
      <c r="AR92" s="575"/>
      <c r="AS92" s="575"/>
      <c r="AT92" s="575"/>
      <c r="AU92" s="575"/>
      <c r="AV92" s="575"/>
      <c r="AW92" s="575"/>
      <c r="AX92" s="575"/>
      <c r="AY92" s="599"/>
    </row>
    <row r="93" spans="1:51" ht="23.25" customHeight="1" x14ac:dyDescent="0.2">
      <c r="A93" s="54"/>
      <c r="B93" s="55"/>
      <c r="C93" s="55"/>
      <c r="D93" s="55"/>
      <c r="E93" s="55"/>
      <c r="F93" s="56"/>
      <c r="G93" s="627"/>
      <c r="H93" s="627"/>
      <c r="I93" s="636" t="s">
        <v>155</v>
      </c>
      <c r="J93" s="636"/>
      <c r="K93" s="636"/>
      <c r="L93" s="636"/>
      <c r="M93" s="636"/>
      <c r="N93" s="636"/>
      <c r="O93" s="300">
        <v>0</v>
      </c>
      <c r="P93" s="300"/>
      <c r="Q93" s="300"/>
      <c r="R93" s="300"/>
      <c r="S93" s="300"/>
      <c r="T93" s="300"/>
      <c r="U93" s="300"/>
      <c r="V93" s="300"/>
      <c r="W93" s="300"/>
      <c r="X93" s="560">
        <v>0.990537</v>
      </c>
      <c r="Y93" s="561"/>
      <c r="Z93" s="561"/>
      <c r="AA93" s="561"/>
      <c r="AB93" s="561"/>
      <c r="AC93" s="561"/>
      <c r="AD93" s="561"/>
      <c r="AE93" s="561"/>
      <c r="AF93" s="561"/>
      <c r="AG93" s="637"/>
      <c r="AH93" s="557">
        <v>90.427064000000001</v>
      </c>
      <c r="AI93" s="558"/>
      <c r="AJ93" s="558"/>
      <c r="AK93" s="558"/>
      <c r="AL93" s="558"/>
      <c r="AM93" s="558"/>
      <c r="AN93" s="558"/>
      <c r="AO93" s="558"/>
      <c r="AP93" s="559"/>
      <c r="AQ93" s="560">
        <v>91.127300000000005</v>
      </c>
      <c r="AR93" s="561"/>
      <c r="AS93" s="561"/>
      <c r="AT93" s="561"/>
      <c r="AU93" s="561"/>
      <c r="AV93" s="561"/>
      <c r="AW93" s="561"/>
      <c r="AX93" s="561"/>
      <c r="AY93" s="562"/>
    </row>
    <row r="94" spans="1:51" ht="23.25" customHeight="1" x14ac:dyDescent="0.2">
      <c r="A94" s="54"/>
      <c r="B94" s="55"/>
      <c r="C94" s="55"/>
      <c r="D94" s="55"/>
      <c r="E94" s="55"/>
      <c r="F94" s="56"/>
      <c r="G94" s="627"/>
      <c r="H94" s="627"/>
      <c r="I94" s="605" t="s">
        <v>156</v>
      </c>
      <c r="J94" s="605"/>
      <c r="K94" s="605"/>
      <c r="L94" s="605"/>
      <c r="M94" s="605"/>
      <c r="N94" s="605"/>
      <c r="O94" s="606">
        <v>0</v>
      </c>
      <c r="P94" s="606"/>
      <c r="Q94" s="606"/>
      <c r="R94" s="606"/>
      <c r="S94" s="606"/>
      <c r="T94" s="606"/>
      <c r="U94" s="606"/>
      <c r="V94" s="606"/>
      <c r="W94" s="606"/>
      <c r="X94" s="606">
        <v>0</v>
      </c>
      <c r="Y94" s="606"/>
      <c r="Z94" s="606"/>
      <c r="AA94" s="606"/>
      <c r="AB94" s="606"/>
      <c r="AC94" s="606"/>
      <c r="AD94" s="606"/>
      <c r="AE94" s="606"/>
      <c r="AF94" s="606"/>
      <c r="AG94" s="606"/>
      <c r="AH94" s="607">
        <v>0</v>
      </c>
      <c r="AI94" s="607"/>
      <c r="AJ94" s="607"/>
      <c r="AK94" s="607"/>
      <c r="AL94" s="607"/>
      <c r="AM94" s="607"/>
      <c r="AN94" s="607"/>
      <c r="AO94" s="607"/>
      <c r="AP94" s="607"/>
      <c r="AQ94" s="606">
        <v>0</v>
      </c>
      <c r="AR94" s="606"/>
      <c r="AS94" s="606"/>
      <c r="AT94" s="606"/>
      <c r="AU94" s="606"/>
      <c r="AV94" s="606"/>
      <c r="AW94" s="606"/>
      <c r="AX94" s="606"/>
      <c r="AY94" s="608"/>
    </row>
    <row r="95" spans="1:51" ht="23.25" customHeight="1" thickBot="1" x14ac:dyDescent="0.25">
      <c r="A95" s="54"/>
      <c r="B95" s="55"/>
      <c r="C95" s="55"/>
      <c r="D95" s="55"/>
      <c r="E95" s="55"/>
      <c r="F95" s="56"/>
      <c r="G95" s="628"/>
      <c r="H95" s="629"/>
      <c r="I95" s="600" t="s">
        <v>157</v>
      </c>
      <c r="J95" s="601"/>
      <c r="K95" s="601"/>
      <c r="L95" s="601"/>
      <c r="M95" s="601"/>
      <c r="N95" s="602"/>
      <c r="O95" s="603">
        <f>SUM(O91:W92)</f>
        <v>6.4737000000000003E-2</v>
      </c>
      <c r="P95" s="603"/>
      <c r="Q95" s="603"/>
      <c r="R95" s="603"/>
      <c r="S95" s="603"/>
      <c r="T95" s="603"/>
      <c r="U95" s="603"/>
      <c r="V95" s="603"/>
      <c r="W95" s="604"/>
      <c r="X95" s="603">
        <f>SUM(X91:AG92)</f>
        <v>7812.3152709999995</v>
      </c>
      <c r="Y95" s="603"/>
      <c r="Z95" s="603"/>
      <c r="AA95" s="603"/>
      <c r="AB95" s="603"/>
      <c r="AC95" s="603"/>
      <c r="AD95" s="603"/>
      <c r="AE95" s="603"/>
      <c r="AF95" s="603"/>
      <c r="AG95" s="604"/>
      <c r="AH95" s="621">
        <f>SUM(AH91:AP92)</f>
        <v>20379.672150999999</v>
      </c>
      <c r="AI95" s="621"/>
      <c r="AJ95" s="621"/>
      <c r="AK95" s="621"/>
      <c r="AL95" s="621"/>
      <c r="AM95" s="621"/>
      <c r="AN95" s="621"/>
      <c r="AO95" s="621"/>
      <c r="AP95" s="622"/>
      <c r="AQ95" s="623">
        <f>SUM(AQ91:AY92)</f>
        <v>22294.698041</v>
      </c>
      <c r="AR95" s="603"/>
      <c r="AS95" s="603"/>
      <c r="AT95" s="603"/>
      <c r="AU95" s="603"/>
      <c r="AV95" s="603"/>
      <c r="AW95" s="603"/>
      <c r="AX95" s="603"/>
      <c r="AY95" s="624"/>
    </row>
    <row r="96" spans="1:51" ht="23.25" customHeight="1" thickBot="1" x14ac:dyDescent="0.25">
      <c r="A96" s="54"/>
      <c r="B96" s="55"/>
      <c r="C96" s="55"/>
      <c r="D96" s="55"/>
      <c r="E96" s="55"/>
      <c r="F96" s="56"/>
      <c r="G96" s="577" t="s">
        <v>158</v>
      </c>
      <c r="H96" s="577"/>
      <c r="I96" s="577"/>
      <c r="J96" s="577"/>
      <c r="K96" s="577"/>
      <c r="L96" s="577"/>
      <c r="M96" s="577"/>
      <c r="N96" s="578"/>
      <c r="O96" s="579">
        <v>0</v>
      </c>
      <c r="P96" s="579"/>
      <c r="Q96" s="579"/>
      <c r="R96" s="579"/>
      <c r="S96" s="579"/>
      <c r="T96" s="579"/>
      <c r="U96" s="579"/>
      <c r="V96" s="579"/>
      <c r="W96" s="580"/>
      <c r="X96" s="579">
        <v>0</v>
      </c>
      <c r="Y96" s="579"/>
      <c r="Z96" s="579"/>
      <c r="AA96" s="579"/>
      <c r="AB96" s="579"/>
      <c r="AC96" s="579"/>
      <c r="AD96" s="579"/>
      <c r="AE96" s="579"/>
      <c r="AF96" s="579"/>
      <c r="AG96" s="580"/>
      <c r="AH96" s="579">
        <v>0</v>
      </c>
      <c r="AI96" s="579"/>
      <c r="AJ96" s="579"/>
      <c r="AK96" s="579"/>
      <c r="AL96" s="579"/>
      <c r="AM96" s="579"/>
      <c r="AN96" s="579"/>
      <c r="AO96" s="579"/>
      <c r="AP96" s="580"/>
      <c r="AQ96" s="581">
        <v>0</v>
      </c>
      <c r="AR96" s="579"/>
      <c r="AS96" s="579"/>
      <c r="AT96" s="579"/>
      <c r="AU96" s="579"/>
      <c r="AV96" s="579"/>
      <c r="AW96" s="579"/>
      <c r="AX96" s="579"/>
      <c r="AY96" s="582"/>
    </row>
    <row r="97" spans="1:52" ht="23.25" customHeight="1" x14ac:dyDescent="0.2">
      <c r="A97" s="54"/>
      <c r="B97" s="55"/>
      <c r="C97" s="55"/>
      <c r="D97" s="55"/>
      <c r="E97" s="55"/>
      <c r="F97" s="56"/>
      <c r="G97" s="583" t="s">
        <v>159</v>
      </c>
      <c r="H97" s="584"/>
      <c r="I97" s="584"/>
      <c r="J97" s="584"/>
      <c r="K97" s="584"/>
      <c r="L97" s="584"/>
      <c r="M97" s="584"/>
      <c r="N97" s="584"/>
      <c r="O97" s="596">
        <f>O83+O90-O95-O96</f>
        <v>17359.935262999999</v>
      </c>
      <c r="P97" s="596"/>
      <c r="Q97" s="596"/>
      <c r="R97" s="596"/>
      <c r="S97" s="596"/>
      <c r="T97" s="596"/>
      <c r="U97" s="596"/>
      <c r="V97" s="596"/>
      <c r="W97" s="597"/>
      <c r="X97" s="596">
        <f>X83+X90-X95-X96</f>
        <v>44267.713964000002</v>
      </c>
      <c r="Y97" s="596"/>
      <c r="Z97" s="596"/>
      <c r="AA97" s="596"/>
      <c r="AB97" s="596"/>
      <c r="AC97" s="596"/>
      <c r="AD97" s="596"/>
      <c r="AE97" s="596"/>
      <c r="AF97" s="596"/>
      <c r="AG97" s="597"/>
      <c r="AH97" s="596">
        <f>AH83+AH90-AH95-AH96</f>
        <v>27672.563323000002</v>
      </c>
      <c r="AI97" s="596"/>
      <c r="AJ97" s="596"/>
      <c r="AK97" s="596"/>
      <c r="AL97" s="596"/>
      <c r="AM97" s="596"/>
      <c r="AN97" s="596"/>
      <c r="AO97" s="596"/>
      <c r="AP97" s="597"/>
      <c r="AQ97" s="598">
        <f>AQ83+AQ90-AQ95-AQ96</f>
        <v>8950.2078370000017</v>
      </c>
      <c r="AR97" s="587"/>
      <c r="AS97" s="587"/>
      <c r="AT97" s="587"/>
      <c r="AU97" s="587"/>
      <c r="AV97" s="587"/>
      <c r="AW97" s="587"/>
      <c r="AX97" s="587"/>
      <c r="AY97" s="588"/>
    </row>
    <row r="98" spans="1:52" ht="23.25" customHeight="1" thickBot="1" x14ac:dyDescent="0.25">
      <c r="A98" s="54"/>
      <c r="B98" s="55"/>
      <c r="C98" s="55"/>
      <c r="D98" s="55"/>
      <c r="E98" s="55"/>
      <c r="F98" s="56"/>
      <c r="G98" s="614"/>
      <c r="H98" s="615"/>
      <c r="I98" s="616" t="s">
        <v>160</v>
      </c>
      <c r="J98" s="616"/>
      <c r="K98" s="616"/>
      <c r="L98" s="616"/>
      <c r="M98" s="616"/>
      <c r="N98" s="616"/>
      <c r="O98" s="617">
        <v>17359.935262999999</v>
      </c>
      <c r="P98" s="618"/>
      <c r="Q98" s="618"/>
      <c r="R98" s="618"/>
      <c r="S98" s="618"/>
      <c r="T98" s="618"/>
      <c r="U98" s="618"/>
      <c r="V98" s="618"/>
      <c r="W98" s="619"/>
      <c r="X98" s="617">
        <v>44267.713964000002</v>
      </c>
      <c r="Y98" s="618"/>
      <c r="Z98" s="618"/>
      <c r="AA98" s="618"/>
      <c r="AB98" s="618"/>
      <c r="AC98" s="618"/>
      <c r="AD98" s="618"/>
      <c r="AE98" s="618"/>
      <c r="AF98" s="618"/>
      <c r="AG98" s="619"/>
      <c r="AH98" s="617">
        <v>27672.563322999998</v>
      </c>
      <c r="AI98" s="618"/>
      <c r="AJ98" s="618"/>
      <c r="AK98" s="618"/>
      <c r="AL98" s="618"/>
      <c r="AM98" s="618"/>
      <c r="AN98" s="618"/>
      <c r="AO98" s="618"/>
      <c r="AP98" s="619"/>
      <c r="AQ98" s="617">
        <f>AQ97</f>
        <v>8950.2078370000017</v>
      </c>
      <c r="AR98" s="618"/>
      <c r="AS98" s="618"/>
      <c r="AT98" s="618"/>
      <c r="AU98" s="618"/>
      <c r="AV98" s="618"/>
      <c r="AW98" s="618"/>
      <c r="AX98" s="618"/>
      <c r="AY98" s="620"/>
    </row>
    <row r="99" spans="1:52" ht="23.25" customHeight="1" x14ac:dyDescent="0.2">
      <c r="A99" s="285" t="s">
        <v>161</v>
      </c>
      <c r="B99" s="286"/>
      <c r="C99" s="286"/>
      <c r="D99" s="286"/>
      <c r="E99" s="286"/>
      <c r="F99" s="287"/>
      <c r="G99" s="294" t="s">
        <v>162</v>
      </c>
      <c r="H99" s="295"/>
      <c r="I99" s="295"/>
      <c r="J99" s="295"/>
      <c r="K99" s="295"/>
      <c r="L99" s="295"/>
      <c r="M99" s="295"/>
      <c r="N99" s="295"/>
      <c r="O99" s="296">
        <v>0</v>
      </c>
      <c r="P99" s="296"/>
      <c r="Q99" s="296"/>
      <c r="R99" s="296"/>
      <c r="S99" s="296"/>
      <c r="T99" s="296"/>
      <c r="U99" s="296"/>
      <c r="V99" s="296"/>
      <c r="W99" s="296"/>
      <c r="X99" s="296">
        <v>0</v>
      </c>
      <c r="Y99" s="296"/>
      <c r="Z99" s="296"/>
      <c r="AA99" s="296"/>
      <c r="AB99" s="296"/>
      <c r="AC99" s="296"/>
      <c r="AD99" s="296"/>
      <c r="AE99" s="296"/>
      <c r="AF99" s="296"/>
      <c r="AG99" s="296"/>
      <c r="AH99" s="296">
        <v>0</v>
      </c>
      <c r="AI99" s="296"/>
      <c r="AJ99" s="296"/>
      <c r="AK99" s="296"/>
      <c r="AL99" s="296"/>
      <c r="AM99" s="296"/>
      <c r="AN99" s="296"/>
      <c r="AO99" s="296"/>
      <c r="AP99" s="296"/>
      <c r="AQ99" s="296">
        <v>0</v>
      </c>
      <c r="AR99" s="296"/>
      <c r="AS99" s="296"/>
      <c r="AT99" s="296"/>
      <c r="AU99" s="296"/>
      <c r="AV99" s="296"/>
      <c r="AW99" s="296"/>
      <c r="AX99" s="296"/>
      <c r="AY99" s="297"/>
    </row>
    <row r="100" spans="1:52" ht="23.25" customHeight="1" x14ac:dyDescent="0.2">
      <c r="A100" s="288"/>
      <c r="B100" s="289"/>
      <c r="C100" s="289"/>
      <c r="D100" s="289"/>
      <c r="E100" s="289"/>
      <c r="F100" s="290"/>
      <c r="G100" s="298" t="s">
        <v>163</v>
      </c>
      <c r="H100" s="299"/>
      <c r="I100" s="299"/>
      <c r="J100" s="299"/>
      <c r="K100" s="299"/>
      <c r="L100" s="299"/>
      <c r="M100" s="299"/>
      <c r="N100" s="299"/>
      <c r="O100" s="300">
        <v>0</v>
      </c>
      <c r="P100" s="300"/>
      <c r="Q100" s="300"/>
      <c r="R100" s="300"/>
      <c r="S100" s="300"/>
      <c r="T100" s="300"/>
      <c r="U100" s="300"/>
      <c r="V100" s="300"/>
      <c r="W100" s="300"/>
      <c r="X100" s="300">
        <v>0</v>
      </c>
      <c r="Y100" s="300"/>
      <c r="Z100" s="300"/>
      <c r="AA100" s="300"/>
      <c r="AB100" s="300"/>
      <c r="AC100" s="300"/>
      <c r="AD100" s="300"/>
      <c r="AE100" s="300"/>
      <c r="AF100" s="300"/>
      <c r="AG100" s="300"/>
      <c r="AH100" s="300">
        <v>0</v>
      </c>
      <c r="AI100" s="300"/>
      <c r="AJ100" s="300"/>
      <c r="AK100" s="300"/>
      <c r="AL100" s="300"/>
      <c r="AM100" s="300"/>
      <c r="AN100" s="300"/>
      <c r="AO100" s="300"/>
      <c r="AP100" s="300"/>
      <c r="AQ100" s="300">
        <v>0</v>
      </c>
      <c r="AR100" s="300"/>
      <c r="AS100" s="300"/>
      <c r="AT100" s="300"/>
      <c r="AU100" s="300"/>
      <c r="AV100" s="300"/>
      <c r="AW100" s="300"/>
      <c r="AX100" s="300"/>
      <c r="AY100" s="301"/>
    </row>
    <row r="101" spans="1:52" ht="23.25" customHeight="1" thickBot="1" x14ac:dyDescent="0.25">
      <c r="A101" s="291"/>
      <c r="B101" s="292"/>
      <c r="C101" s="292"/>
      <c r="D101" s="292"/>
      <c r="E101" s="292"/>
      <c r="F101" s="293"/>
      <c r="G101" s="302" t="s">
        <v>164</v>
      </c>
      <c r="H101" s="303"/>
      <c r="I101" s="303"/>
      <c r="J101" s="303"/>
      <c r="K101" s="303"/>
      <c r="L101" s="303"/>
      <c r="M101" s="303"/>
      <c r="N101" s="303"/>
      <c r="O101" s="304">
        <f>SUM(O99:W100)</f>
        <v>0</v>
      </c>
      <c r="P101" s="304"/>
      <c r="Q101" s="304"/>
      <c r="R101" s="304"/>
      <c r="S101" s="304"/>
      <c r="T101" s="304"/>
      <c r="U101" s="304"/>
      <c r="V101" s="304"/>
      <c r="W101" s="304"/>
      <c r="X101" s="304">
        <f>SUM(X99:AG100)</f>
        <v>0</v>
      </c>
      <c r="Y101" s="304"/>
      <c r="Z101" s="304"/>
      <c r="AA101" s="304"/>
      <c r="AB101" s="304"/>
      <c r="AC101" s="304"/>
      <c r="AD101" s="304"/>
      <c r="AE101" s="304"/>
      <c r="AF101" s="304"/>
      <c r="AG101" s="304"/>
      <c r="AH101" s="304">
        <f>SUM(AH99:AP100)</f>
        <v>0</v>
      </c>
      <c r="AI101" s="304"/>
      <c r="AJ101" s="304"/>
      <c r="AK101" s="304"/>
      <c r="AL101" s="304"/>
      <c r="AM101" s="304"/>
      <c r="AN101" s="304"/>
      <c r="AO101" s="304"/>
      <c r="AP101" s="304"/>
      <c r="AQ101" s="304">
        <f>SUM(AQ99:AY100)</f>
        <v>0</v>
      </c>
      <c r="AR101" s="304"/>
      <c r="AS101" s="304"/>
      <c r="AT101" s="304"/>
      <c r="AU101" s="304"/>
      <c r="AV101" s="304"/>
      <c r="AW101" s="304"/>
      <c r="AX101" s="304"/>
      <c r="AY101" s="305"/>
    </row>
    <row r="102" spans="1:52" ht="23.25" customHeight="1" x14ac:dyDescent="0.2">
      <c r="A102" s="51" t="s">
        <v>165</v>
      </c>
      <c r="B102" s="52"/>
      <c r="C102" s="52"/>
      <c r="D102" s="52"/>
      <c r="E102" s="52"/>
      <c r="F102" s="52"/>
      <c r="G102" s="469" t="s">
        <v>166</v>
      </c>
      <c r="H102" s="470"/>
      <c r="I102" s="470"/>
      <c r="J102" s="470"/>
      <c r="K102" s="470"/>
      <c r="L102" s="473" t="s">
        <v>103</v>
      </c>
      <c r="M102" s="473"/>
      <c r="N102" s="473"/>
      <c r="O102" s="475" t="s">
        <v>167</v>
      </c>
      <c r="P102" s="476"/>
      <c r="Q102" s="476"/>
      <c r="R102" s="476"/>
      <c r="S102" s="476"/>
      <c r="T102" s="476"/>
      <c r="U102" s="477"/>
      <c r="V102" s="481" t="s">
        <v>168</v>
      </c>
      <c r="W102" s="482"/>
      <c r="X102" s="482"/>
      <c r="Y102" s="482"/>
      <c r="Z102" s="482"/>
      <c r="AA102" s="482"/>
      <c r="AB102" s="482"/>
      <c r="AC102" s="482"/>
      <c r="AD102" s="482"/>
      <c r="AE102" s="482"/>
      <c r="AF102" s="482"/>
      <c r="AG102" s="482"/>
      <c r="AH102" s="482"/>
      <c r="AI102" s="482"/>
      <c r="AJ102" s="482"/>
      <c r="AK102" s="482"/>
      <c r="AL102" s="482"/>
      <c r="AM102" s="482"/>
      <c r="AN102" s="482"/>
      <c r="AO102" s="482"/>
      <c r="AP102" s="482"/>
      <c r="AQ102" s="482"/>
      <c r="AR102" s="482"/>
      <c r="AS102" s="482"/>
      <c r="AT102" s="482"/>
      <c r="AU102" s="482"/>
      <c r="AV102" s="482"/>
      <c r="AW102" s="482"/>
      <c r="AX102" s="482"/>
      <c r="AY102" s="483"/>
    </row>
    <row r="103" spans="1:52" ht="23.25" customHeight="1" thickBot="1" x14ac:dyDescent="0.25">
      <c r="A103" s="54"/>
      <c r="B103" s="55"/>
      <c r="C103" s="55"/>
      <c r="D103" s="55"/>
      <c r="E103" s="55"/>
      <c r="F103" s="55"/>
      <c r="G103" s="471"/>
      <c r="H103" s="472"/>
      <c r="I103" s="472"/>
      <c r="J103" s="472"/>
      <c r="K103" s="472"/>
      <c r="L103" s="474"/>
      <c r="M103" s="474"/>
      <c r="N103" s="474"/>
      <c r="O103" s="478"/>
      <c r="P103" s="479"/>
      <c r="Q103" s="479"/>
      <c r="R103" s="479"/>
      <c r="S103" s="479"/>
      <c r="T103" s="479"/>
      <c r="U103" s="480"/>
      <c r="V103" s="484" t="s">
        <v>140</v>
      </c>
      <c r="W103" s="485"/>
      <c r="X103" s="485"/>
      <c r="Y103" s="485"/>
      <c r="Z103" s="485"/>
      <c r="AA103" s="486"/>
      <c r="AB103" s="484" t="s">
        <v>141</v>
      </c>
      <c r="AC103" s="485"/>
      <c r="AD103" s="485"/>
      <c r="AE103" s="485"/>
      <c r="AF103" s="485"/>
      <c r="AG103" s="486"/>
      <c r="AH103" s="484" t="s">
        <v>169</v>
      </c>
      <c r="AI103" s="485"/>
      <c r="AJ103" s="485"/>
      <c r="AK103" s="485"/>
      <c r="AL103" s="485"/>
      <c r="AM103" s="486"/>
      <c r="AN103" s="638" t="s">
        <v>170</v>
      </c>
      <c r="AO103" s="639"/>
      <c r="AP103" s="639"/>
      <c r="AQ103" s="639"/>
      <c r="AR103" s="639"/>
      <c r="AS103" s="640"/>
      <c r="AT103" s="641" t="s">
        <v>171</v>
      </c>
      <c r="AU103" s="642"/>
      <c r="AV103" s="642"/>
      <c r="AW103" s="642"/>
      <c r="AX103" s="642"/>
      <c r="AY103" s="643"/>
    </row>
    <row r="104" spans="1:52" ht="23.25" customHeight="1" x14ac:dyDescent="0.2">
      <c r="A104" s="54"/>
      <c r="B104" s="55"/>
      <c r="C104" s="55"/>
      <c r="D104" s="55"/>
      <c r="E104" s="55"/>
      <c r="F104" s="55"/>
      <c r="G104" s="609" t="s">
        <v>172</v>
      </c>
      <c r="H104" s="610"/>
      <c r="I104" s="610"/>
      <c r="J104" s="610"/>
      <c r="K104" s="611"/>
      <c r="L104" s="612" t="s">
        <v>173</v>
      </c>
      <c r="M104" s="612"/>
      <c r="N104" s="612"/>
      <c r="O104" s="585">
        <v>0</v>
      </c>
      <c r="P104" s="586"/>
      <c r="Q104" s="28" t="s">
        <v>174</v>
      </c>
      <c r="R104" s="587">
        <v>0</v>
      </c>
      <c r="S104" s="587"/>
      <c r="T104" s="587"/>
      <c r="U104" s="613"/>
      <c r="V104" s="585">
        <v>0</v>
      </c>
      <c r="W104" s="586"/>
      <c r="X104" s="28" t="s">
        <v>174</v>
      </c>
      <c r="Y104" s="587">
        <v>0</v>
      </c>
      <c r="Z104" s="587"/>
      <c r="AA104" s="613"/>
      <c r="AB104" s="585">
        <v>0</v>
      </c>
      <c r="AC104" s="586"/>
      <c r="AD104" s="28" t="s">
        <v>174</v>
      </c>
      <c r="AE104" s="587">
        <v>0</v>
      </c>
      <c r="AF104" s="587"/>
      <c r="AG104" s="613"/>
      <c r="AH104" s="585">
        <v>0</v>
      </c>
      <c r="AI104" s="586"/>
      <c r="AJ104" s="28" t="s">
        <v>174</v>
      </c>
      <c r="AK104" s="587">
        <v>0</v>
      </c>
      <c r="AL104" s="587"/>
      <c r="AM104" s="613"/>
      <c r="AN104" s="585">
        <v>0</v>
      </c>
      <c r="AO104" s="586"/>
      <c r="AP104" s="28" t="s">
        <v>174</v>
      </c>
      <c r="AQ104" s="587">
        <v>0</v>
      </c>
      <c r="AR104" s="587"/>
      <c r="AS104" s="613"/>
      <c r="AT104" s="585">
        <v>0</v>
      </c>
      <c r="AU104" s="586"/>
      <c r="AV104" s="28" t="s">
        <v>174</v>
      </c>
      <c r="AW104" s="587">
        <v>0</v>
      </c>
      <c r="AX104" s="587"/>
      <c r="AY104" s="588"/>
    </row>
    <row r="105" spans="1:52" ht="23.25" customHeight="1" x14ac:dyDescent="0.2">
      <c r="A105" s="54"/>
      <c r="B105" s="55"/>
      <c r="C105" s="55"/>
      <c r="D105" s="55"/>
      <c r="E105" s="55"/>
      <c r="F105" s="55"/>
      <c r="G105" s="216"/>
      <c r="H105" s="217"/>
      <c r="I105" s="217"/>
      <c r="J105" s="217"/>
      <c r="K105" s="218"/>
      <c r="L105" s="589" t="s">
        <v>173</v>
      </c>
      <c r="M105" s="589"/>
      <c r="N105" s="589"/>
      <c r="O105" s="590">
        <v>0</v>
      </c>
      <c r="P105" s="591"/>
      <c r="Q105" s="29" t="s">
        <v>174</v>
      </c>
      <c r="R105" s="592">
        <v>0</v>
      </c>
      <c r="S105" s="592"/>
      <c r="T105" s="592"/>
      <c r="U105" s="593"/>
      <c r="V105" s="594"/>
      <c r="W105" s="594"/>
      <c r="X105" s="594"/>
      <c r="Y105" s="594"/>
      <c r="Z105" s="594"/>
      <c r="AA105" s="594"/>
      <c r="AB105" s="594"/>
      <c r="AC105" s="594"/>
      <c r="AD105" s="594"/>
      <c r="AE105" s="594"/>
      <c r="AF105" s="594"/>
      <c r="AG105" s="594"/>
      <c r="AH105" s="594"/>
      <c r="AI105" s="594"/>
      <c r="AJ105" s="594"/>
      <c r="AK105" s="594"/>
      <c r="AL105" s="594"/>
      <c r="AM105" s="594"/>
      <c r="AN105" s="594"/>
      <c r="AO105" s="594"/>
      <c r="AP105" s="594"/>
      <c r="AQ105" s="594"/>
      <c r="AR105" s="594"/>
      <c r="AS105" s="594"/>
      <c r="AT105" s="594"/>
      <c r="AU105" s="594"/>
      <c r="AV105" s="594"/>
      <c r="AW105" s="594"/>
      <c r="AX105" s="594"/>
      <c r="AY105" s="595"/>
    </row>
    <row r="106" spans="1:52" ht="23.25" customHeight="1" x14ac:dyDescent="0.2">
      <c r="A106" s="54"/>
      <c r="B106" s="55"/>
      <c r="C106" s="55"/>
      <c r="D106" s="55"/>
      <c r="E106" s="55"/>
      <c r="F106" s="55"/>
      <c r="G106" s="655" t="s">
        <v>175</v>
      </c>
      <c r="H106" s="656"/>
      <c r="I106" s="656"/>
      <c r="J106" s="656"/>
      <c r="K106" s="657"/>
      <c r="L106" s="662" t="s">
        <v>173</v>
      </c>
      <c r="M106" s="662"/>
      <c r="N106" s="662"/>
      <c r="O106" s="653">
        <v>59</v>
      </c>
      <c r="P106" s="654"/>
      <c r="Q106" s="47" t="s">
        <v>174</v>
      </c>
      <c r="R106" s="282">
        <v>40824.636487000003</v>
      </c>
      <c r="S106" s="282"/>
      <c r="T106" s="282"/>
      <c r="U106" s="283"/>
      <c r="V106" s="661"/>
      <c r="W106" s="661"/>
      <c r="X106" s="661"/>
      <c r="Y106" s="661"/>
      <c r="Z106" s="661"/>
      <c r="AA106" s="661"/>
      <c r="AB106" s="653">
        <v>59</v>
      </c>
      <c r="AC106" s="654"/>
      <c r="AD106" s="47" t="s">
        <v>174</v>
      </c>
      <c r="AE106" s="282">
        <v>7716.1303390000003</v>
      </c>
      <c r="AF106" s="282"/>
      <c r="AG106" s="283"/>
      <c r="AH106" s="653">
        <v>59</v>
      </c>
      <c r="AI106" s="654"/>
      <c r="AJ106" s="47" t="s">
        <v>174</v>
      </c>
      <c r="AK106" s="282">
        <v>16382.549348</v>
      </c>
      <c r="AL106" s="282"/>
      <c r="AM106" s="283"/>
      <c r="AN106" s="653">
        <v>59</v>
      </c>
      <c r="AO106" s="654"/>
      <c r="AP106" s="47" t="s">
        <v>174</v>
      </c>
      <c r="AQ106" s="282">
        <v>16725.9568</v>
      </c>
      <c r="AR106" s="282"/>
      <c r="AS106" s="283"/>
      <c r="AT106" s="653" t="s">
        <v>87</v>
      </c>
      <c r="AU106" s="654"/>
      <c r="AV106" s="47" t="s">
        <v>174</v>
      </c>
      <c r="AW106" s="282">
        <v>0</v>
      </c>
      <c r="AX106" s="282"/>
      <c r="AY106" s="284"/>
    </row>
    <row r="107" spans="1:52" ht="23.25" customHeight="1" x14ac:dyDescent="0.2">
      <c r="A107" s="54"/>
      <c r="B107" s="55"/>
      <c r="C107" s="55"/>
      <c r="D107" s="55"/>
      <c r="E107" s="55"/>
      <c r="F107" s="55"/>
      <c r="G107" s="658"/>
      <c r="H107" s="659"/>
      <c r="I107" s="659"/>
      <c r="J107" s="659"/>
      <c r="K107" s="660"/>
      <c r="L107" s="589" t="s">
        <v>173</v>
      </c>
      <c r="M107" s="589"/>
      <c r="N107" s="589"/>
      <c r="O107" s="590">
        <v>59</v>
      </c>
      <c r="P107" s="591"/>
      <c r="Q107" s="29" t="s">
        <v>174</v>
      </c>
      <c r="R107" s="592">
        <v>40878.574099999998</v>
      </c>
      <c r="S107" s="592"/>
      <c r="T107" s="592"/>
      <c r="U107" s="593"/>
      <c r="V107" s="594"/>
      <c r="W107" s="594"/>
      <c r="X107" s="594"/>
      <c r="Y107" s="594"/>
      <c r="Z107" s="594"/>
      <c r="AA107" s="594"/>
      <c r="AB107" s="594"/>
      <c r="AC107" s="594"/>
      <c r="AD107" s="594"/>
      <c r="AE107" s="594"/>
      <c r="AF107" s="594"/>
      <c r="AG107" s="594"/>
      <c r="AH107" s="594"/>
      <c r="AI107" s="594"/>
      <c r="AJ107" s="594"/>
      <c r="AK107" s="594"/>
      <c r="AL107" s="594"/>
      <c r="AM107" s="594"/>
      <c r="AN107" s="594"/>
      <c r="AO107" s="594"/>
      <c r="AP107" s="594"/>
      <c r="AQ107" s="594"/>
      <c r="AR107" s="594"/>
      <c r="AS107" s="594"/>
      <c r="AT107" s="594"/>
      <c r="AU107" s="594"/>
      <c r="AV107" s="594"/>
      <c r="AW107" s="594"/>
      <c r="AX107" s="594"/>
      <c r="AY107" s="595"/>
    </row>
    <row r="108" spans="1:52" ht="23.25" customHeight="1" x14ac:dyDescent="0.2">
      <c r="A108" s="54"/>
      <c r="B108" s="55"/>
      <c r="C108" s="55"/>
      <c r="D108" s="55"/>
      <c r="E108" s="55"/>
      <c r="F108" s="55"/>
      <c r="G108" s="655" t="s">
        <v>176</v>
      </c>
      <c r="H108" s="656"/>
      <c r="I108" s="656"/>
      <c r="J108" s="656"/>
      <c r="K108" s="657"/>
      <c r="L108" s="662" t="s">
        <v>173</v>
      </c>
      <c r="M108" s="662"/>
      <c r="N108" s="662"/>
      <c r="O108" s="653">
        <v>46</v>
      </c>
      <c r="P108" s="654"/>
      <c r="Q108" s="47" t="s">
        <v>174</v>
      </c>
      <c r="R108" s="282">
        <v>9003.4648519999992</v>
      </c>
      <c r="S108" s="282"/>
      <c r="T108" s="282"/>
      <c r="U108" s="283"/>
      <c r="V108" s="661"/>
      <c r="W108" s="661"/>
      <c r="X108" s="661"/>
      <c r="Y108" s="661"/>
      <c r="Z108" s="661"/>
      <c r="AA108" s="661"/>
      <c r="AB108" s="661"/>
      <c r="AC108" s="661"/>
      <c r="AD108" s="661"/>
      <c r="AE108" s="661"/>
      <c r="AF108" s="661"/>
      <c r="AG108" s="661"/>
      <c r="AH108" s="653">
        <v>46</v>
      </c>
      <c r="AI108" s="654"/>
      <c r="AJ108" s="47" t="s">
        <v>174</v>
      </c>
      <c r="AK108" s="282">
        <v>3738.5419109999998</v>
      </c>
      <c r="AL108" s="282"/>
      <c r="AM108" s="283"/>
      <c r="AN108" s="653">
        <v>46</v>
      </c>
      <c r="AO108" s="654"/>
      <c r="AP108" s="47" t="s">
        <v>174</v>
      </c>
      <c r="AQ108" s="282">
        <v>5264.9229409999998</v>
      </c>
      <c r="AR108" s="282"/>
      <c r="AS108" s="283"/>
      <c r="AT108" s="653" t="s">
        <v>87</v>
      </c>
      <c r="AU108" s="654"/>
      <c r="AV108" s="47" t="s">
        <v>174</v>
      </c>
      <c r="AW108" s="282">
        <v>0</v>
      </c>
      <c r="AX108" s="282"/>
      <c r="AY108" s="284"/>
    </row>
    <row r="109" spans="1:52" ht="23.25" customHeight="1" x14ac:dyDescent="0.2">
      <c r="A109" s="54"/>
      <c r="B109" s="55"/>
      <c r="C109" s="55"/>
      <c r="D109" s="55"/>
      <c r="E109" s="55"/>
      <c r="F109" s="55"/>
      <c r="G109" s="658"/>
      <c r="H109" s="659"/>
      <c r="I109" s="659"/>
      <c r="J109" s="659"/>
      <c r="K109" s="660"/>
      <c r="L109" s="589" t="s">
        <v>173</v>
      </c>
      <c r="M109" s="589"/>
      <c r="N109" s="589"/>
      <c r="O109" s="590">
        <v>46</v>
      </c>
      <c r="P109" s="591"/>
      <c r="Q109" s="29" t="s">
        <v>174</v>
      </c>
      <c r="R109" s="669">
        <v>9060.7211239999997</v>
      </c>
      <c r="S109" s="669"/>
      <c r="T109" s="669"/>
      <c r="U109" s="670"/>
      <c r="V109" s="594"/>
      <c r="W109" s="594"/>
      <c r="X109" s="594"/>
      <c r="Y109" s="594"/>
      <c r="Z109" s="594"/>
      <c r="AA109" s="594"/>
      <c r="AB109" s="594"/>
      <c r="AC109" s="594"/>
      <c r="AD109" s="594"/>
      <c r="AE109" s="594"/>
      <c r="AF109" s="594"/>
      <c r="AG109" s="594"/>
      <c r="AH109" s="594"/>
      <c r="AI109" s="594"/>
      <c r="AJ109" s="594"/>
      <c r="AK109" s="594"/>
      <c r="AL109" s="594"/>
      <c r="AM109" s="594"/>
      <c r="AN109" s="594"/>
      <c r="AO109" s="594"/>
      <c r="AP109" s="594"/>
      <c r="AQ109" s="594"/>
      <c r="AR109" s="594"/>
      <c r="AS109" s="594"/>
      <c r="AT109" s="594"/>
      <c r="AU109" s="594"/>
      <c r="AV109" s="594"/>
      <c r="AW109" s="594"/>
      <c r="AX109" s="594"/>
      <c r="AY109" s="595"/>
    </row>
    <row r="110" spans="1:52" ht="23.25" customHeight="1" thickBot="1" x14ac:dyDescent="0.25">
      <c r="A110" s="413"/>
      <c r="B110" s="414"/>
      <c r="C110" s="414"/>
      <c r="D110" s="414"/>
      <c r="E110" s="414"/>
      <c r="F110" s="414"/>
      <c r="G110" s="644" t="s">
        <v>177</v>
      </c>
      <c r="H110" s="645"/>
      <c r="I110" s="645"/>
      <c r="J110" s="645"/>
      <c r="K110" s="645"/>
      <c r="L110" s="646" t="s">
        <v>173</v>
      </c>
      <c r="M110" s="646"/>
      <c r="N110" s="646"/>
      <c r="O110" s="647">
        <v>0</v>
      </c>
      <c r="P110" s="648"/>
      <c r="Q110" s="48" t="s">
        <v>174</v>
      </c>
      <c r="R110" s="573">
        <v>0</v>
      </c>
      <c r="S110" s="573"/>
      <c r="T110" s="573"/>
      <c r="U110" s="649"/>
      <c r="V110" s="650"/>
      <c r="W110" s="650"/>
      <c r="X110" s="650"/>
      <c r="Y110" s="650"/>
      <c r="Z110" s="650"/>
      <c r="AA110" s="650"/>
      <c r="AB110" s="650"/>
      <c r="AC110" s="650"/>
      <c r="AD110" s="650"/>
      <c r="AE110" s="650"/>
      <c r="AF110" s="650"/>
      <c r="AG110" s="650"/>
      <c r="AH110" s="650"/>
      <c r="AI110" s="650"/>
      <c r="AJ110" s="650"/>
      <c r="AK110" s="650"/>
      <c r="AL110" s="650"/>
      <c r="AM110" s="650"/>
      <c r="AN110" s="647">
        <v>0</v>
      </c>
      <c r="AO110" s="648"/>
      <c r="AP110" s="48" t="s">
        <v>174</v>
      </c>
      <c r="AQ110" s="573">
        <v>0</v>
      </c>
      <c r="AR110" s="573"/>
      <c r="AS110" s="649"/>
      <c r="AT110" s="647">
        <v>0</v>
      </c>
      <c r="AU110" s="648"/>
      <c r="AV110" s="48" t="s">
        <v>174</v>
      </c>
      <c r="AW110" s="573">
        <v>0</v>
      </c>
      <c r="AX110" s="573"/>
      <c r="AY110" s="574"/>
    </row>
    <row r="111" spans="1:52" ht="23.25" customHeight="1" thickBot="1" x14ac:dyDescent="0.25">
      <c r="A111" s="51" t="s">
        <v>178</v>
      </c>
      <c r="B111" s="52"/>
      <c r="C111" s="52"/>
      <c r="D111" s="52"/>
      <c r="E111" s="52"/>
      <c r="F111" s="52"/>
      <c r="G111" s="679" t="s">
        <v>179</v>
      </c>
      <c r="H111" s="680"/>
      <c r="I111" s="680"/>
      <c r="J111" s="680"/>
      <c r="K111" s="680"/>
      <c r="L111" s="681" t="s">
        <v>103</v>
      </c>
      <c r="M111" s="681"/>
      <c r="N111" s="681"/>
      <c r="O111" s="682" t="s">
        <v>140</v>
      </c>
      <c r="P111" s="671"/>
      <c r="Q111" s="671"/>
      <c r="R111" s="671"/>
      <c r="S111" s="671"/>
      <c r="T111" s="671"/>
      <c r="U111" s="671"/>
      <c r="V111" s="671"/>
      <c r="W111" s="672"/>
      <c r="X111" s="671" t="s">
        <v>141</v>
      </c>
      <c r="Y111" s="671"/>
      <c r="Z111" s="671"/>
      <c r="AA111" s="671"/>
      <c r="AB111" s="671"/>
      <c r="AC111" s="671"/>
      <c r="AD111" s="671"/>
      <c r="AE111" s="671"/>
      <c r="AF111" s="671"/>
      <c r="AG111" s="672"/>
      <c r="AH111" s="671" t="s">
        <v>142</v>
      </c>
      <c r="AI111" s="671"/>
      <c r="AJ111" s="671"/>
      <c r="AK111" s="671"/>
      <c r="AL111" s="671"/>
      <c r="AM111" s="671"/>
      <c r="AN111" s="671"/>
      <c r="AO111" s="671"/>
      <c r="AP111" s="672"/>
      <c r="AQ111" s="671" t="s">
        <v>143</v>
      </c>
      <c r="AR111" s="671"/>
      <c r="AS111" s="671"/>
      <c r="AT111" s="671"/>
      <c r="AU111" s="671"/>
      <c r="AV111" s="671"/>
      <c r="AW111" s="671"/>
      <c r="AX111" s="671"/>
      <c r="AY111" s="691"/>
      <c r="AZ111" s="49"/>
    </row>
    <row r="112" spans="1:52" ht="23.25" customHeight="1" x14ac:dyDescent="0.2">
      <c r="A112" s="54"/>
      <c r="B112" s="55"/>
      <c r="C112" s="55"/>
      <c r="D112" s="55"/>
      <c r="E112" s="55"/>
      <c r="F112" s="55"/>
      <c r="G112" s="673" t="s">
        <v>180</v>
      </c>
      <c r="H112" s="674"/>
      <c r="I112" s="674"/>
      <c r="J112" s="674"/>
      <c r="K112" s="674"/>
      <c r="L112" s="612" t="s">
        <v>173</v>
      </c>
      <c r="M112" s="612"/>
      <c r="N112" s="612"/>
      <c r="O112" s="677"/>
      <c r="P112" s="678"/>
      <c r="Q112" s="678"/>
      <c r="R112" s="30" t="s">
        <v>181</v>
      </c>
      <c r="S112" s="683"/>
      <c r="T112" s="683"/>
      <c r="U112" s="683"/>
      <c r="V112" s="683"/>
      <c r="W112" s="684"/>
      <c r="X112" s="677"/>
      <c r="Y112" s="678"/>
      <c r="Z112" s="678"/>
      <c r="AA112" s="30" t="s">
        <v>181</v>
      </c>
      <c r="AB112" s="683"/>
      <c r="AC112" s="683"/>
      <c r="AD112" s="683"/>
      <c r="AE112" s="683"/>
      <c r="AF112" s="683"/>
      <c r="AG112" s="684"/>
      <c r="AH112" s="677"/>
      <c r="AI112" s="678"/>
      <c r="AJ112" s="678"/>
      <c r="AK112" s="30" t="s">
        <v>181</v>
      </c>
      <c r="AL112" s="683"/>
      <c r="AM112" s="683"/>
      <c r="AN112" s="683"/>
      <c r="AO112" s="683"/>
      <c r="AP112" s="684"/>
      <c r="AQ112" s="651"/>
      <c r="AR112" s="651"/>
      <c r="AS112" s="651"/>
      <c r="AT112" s="651"/>
      <c r="AU112" s="651"/>
      <c r="AV112" s="651"/>
      <c r="AW112" s="651"/>
      <c r="AX112" s="651"/>
      <c r="AY112" s="652"/>
    </row>
    <row r="113" spans="1:51" ht="23.25" customHeight="1" x14ac:dyDescent="0.2">
      <c r="A113" s="54"/>
      <c r="B113" s="55"/>
      <c r="C113" s="55"/>
      <c r="D113" s="55"/>
      <c r="E113" s="55"/>
      <c r="F113" s="55"/>
      <c r="G113" s="675"/>
      <c r="H113" s="676"/>
      <c r="I113" s="676"/>
      <c r="J113" s="676"/>
      <c r="K113" s="676"/>
      <c r="L113" s="589" t="s">
        <v>173</v>
      </c>
      <c r="M113" s="589"/>
      <c r="N113" s="589"/>
      <c r="O113" s="686"/>
      <c r="P113" s="686"/>
      <c r="Q113" s="687"/>
      <c r="R113" s="31" t="s">
        <v>181</v>
      </c>
      <c r="S113" s="688"/>
      <c r="T113" s="689"/>
      <c r="U113" s="689"/>
      <c r="V113" s="689"/>
      <c r="W113" s="689"/>
      <c r="X113" s="686"/>
      <c r="Y113" s="686"/>
      <c r="Z113" s="687"/>
      <c r="AA113" s="31" t="s">
        <v>181</v>
      </c>
      <c r="AB113" s="688"/>
      <c r="AC113" s="689"/>
      <c r="AD113" s="689"/>
      <c r="AE113" s="689"/>
      <c r="AF113" s="689"/>
      <c r="AG113" s="689"/>
      <c r="AH113" s="686"/>
      <c r="AI113" s="686"/>
      <c r="AJ113" s="687"/>
      <c r="AK113" s="31" t="s">
        <v>181</v>
      </c>
      <c r="AL113" s="688"/>
      <c r="AM113" s="689"/>
      <c r="AN113" s="689"/>
      <c r="AO113" s="689"/>
      <c r="AP113" s="689"/>
      <c r="AQ113" s="686"/>
      <c r="AR113" s="686"/>
      <c r="AS113" s="687"/>
      <c r="AT113" s="31" t="s">
        <v>181</v>
      </c>
      <c r="AU113" s="688"/>
      <c r="AV113" s="689"/>
      <c r="AW113" s="689"/>
      <c r="AX113" s="689"/>
      <c r="AY113" s="690"/>
    </row>
    <row r="114" spans="1:51" ht="23.25" customHeight="1" x14ac:dyDescent="0.2">
      <c r="A114" s="54"/>
      <c r="B114" s="55"/>
      <c r="C114" s="55"/>
      <c r="D114" s="55"/>
      <c r="E114" s="55"/>
      <c r="F114" s="55"/>
      <c r="G114" s="675" t="s">
        <v>182</v>
      </c>
      <c r="H114" s="676"/>
      <c r="I114" s="676"/>
      <c r="J114" s="676"/>
      <c r="K114" s="676"/>
      <c r="L114" s="668" t="s">
        <v>173</v>
      </c>
      <c r="M114" s="668"/>
      <c r="N114" s="668"/>
      <c r="O114" s="663"/>
      <c r="P114" s="663"/>
      <c r="Q114" s="664"/>
      <c r="R114" s="32" t="s">
        <v>181</v>
      </c>
      <c r="S114" s="665"/>
      <c r="T114" s="666"/>
      <c r="U114" s="666"/>
      <c r="V114" s="666"/>
      <c r="W114" s="666"/>
      <c r="X114" s="663"/>
      <c r="Y114" s="663"/>
      <c r="Z114" s="664"/>
      <c r="AA114" s="32" t="s">
        <v>181</v>
      </c>
      <c r="AB114" s="665"/>
      <c r="AC114" s="666"/>
      <c r="AD114" s="666"/>
      <c r="AE114" s="666"/>
      <c r="AF114" s="666"/>
      <c r="AG114" s="666"/>
      <c r="AH114" s="663"/>
      <c r="AI114" s="663"/>
      <c r="AJ114" s="664"/>
      <c r="AK114" s="32" t="s">
        <v>181</v>
      </c>
      <c r="AL114" s="665"/>
      <c r="AM114" s="666"/>
      <c r="AN114" s="666"/>
      <c r="AO114" s="666"/>
      <c r="AP114" s="666"/>
      <c r="AQ114" s="663"/>
      <c r="AR114" s="663"/>
      <c r="AS114" s="664"/>
      <c r="AT114" s="32" t="s">
        <v>181</v>
      </c>
      <c r="AU114" s="665"/>
      <c r="AV114" s="666"/>
      <c r="AW114" s="666"/>
      <c r="AX114" s="666"/>
      <c r="AY114" s="685"/>
    </row>
    <row r="115" spans="1:51" ht="23.25" customHeight="1" x14ac:dyDescent="0.2">
      <c r="A115" s="54"/>
      <c r="B115" s="55"/>
      <c r="C115" s="55"/>
      <c r="D115" s="55"/>
      <c r="E115" s="55"/>
      <c r="F115" s="55"/>
      <c r="G115" s="667" t="s">
        <v>183</v>
      </c>
      <c r="H115" s="563"/>
      <c r="I115" s="563"/>
      <c r="J115" s="563"/>
      <c r="K115" s="563"/>
      <c r="L115" s="668" t="s">
        <v>173</v>
      </c>
      <c r="M115" s="668"/>
      <c r="N115" s="668"/>
      <c r="O115" s="663"/>
      <c r="P115" s="663"/>
      <c r="Q115" s="664"/>
      <c r="R115" s="32" t="s">
        <v>181</v>
      </c>
      <c r="S115" s="665"/>
      <c r="T115" s="666"/>
      <c r="U115" s="666"/>
      <c r="V115" s="666"/>
      <c r="W115" s="666"/>
      <c r="X115" s="663"/>
      <c r="Y115" s="663"/>
      <c r="Z115" s="664"/>
      <c r="AA115" s="32" t="s">
        <v>181</v>
      </c>
      <c r="AB115" s="665"/>
      <c r="AC115" s="666"/>
      <c r="AD115" s="666"/>
      <c r="AE115" s="666"/>
      <c r="AF115" s="666"/>
      <c r="AG115" s="666"/>
      <c r="AH115" s="663"/>
      <c r="AI115" s="663"/>
      <c r="AJ115" s="664"/>
      <c r="AK115" s="32" t="s">
        <v>181</v>
      </c>
      <c r="AL115" s="665"/>
      <c r="AM115" s="666"/>
      <c r="AN115" s="666"/>
      <c r="AO115" s="666"/>
      <c r="AP115" s="666"/>
      <c r="AQ115" s="663"/>
      <c r="AR115" s="663"/>
      <c r="AS115" s="664"/>
      <c r="AT115" s="32" t="s">
        <v>181</v>
      </c>
      <c r="AU115" s="665"/>
      <c r="AV115" s="666"/>
      <c r="AW115" s="666"/>
      <c r="AX115" s="666"/>
      <c r="AY115" s="685"/>
    </row>
    <row r="116" spans="1:51" ht="23.25" customHeight="1" thickBot="1" x14ac:dyDescent="0.25">
      <c r="A116" s="413"/>
      <c r="B116" s="414"/>
      <c r="C116" s="414"/>
      <c r="D116" s="414"/>
      <c r="E116" s="414"/>
      <c r="F116" s="414"/>
      <c r="G116" s="644" t="s">
        <v>184</v>
      </c>
      <c r="H116" s="645"/>
      <c r="I116" s="645"/>
      <c r="J116" s="645"/>
      <c r="K116" s="645"/>
      <c r="L116" s="646" t="s">
        <v>173</v>
      </c>
      <c r="M116" s="646"/>
      <c r="N116" s="646"/>
      <c r="O116" s="692"/>
      <c r="P116" s="692"/>
      <c r="Q116" s="693"/>
      <c r="R116" s="33" t="s">
        <v>181</v>
      </c>
      <c r="S116" s="694"/>
      <c r="T116" s="695"/>
      <c r="U116" s="695"/>
      <c r="V116" s="695"/>
      <c r="W116" s="695"/>
      <c r="X116" s="692"/>
      <c r="Y116" s="692"/>
      <c r="Z116" s="693"/>
      <c r="AA116" s="33" t="s">
        <v>181</v>
      </c>
      <c r="AB116" s="694">
        <f>S116+AB112-AB114-AB115</f>
        <v>0</v>
      </c>
      <c r="AC116" s="695"/>
      <c r="AD116" s="695"/>
      <c r="AE116" s="695"/>
      <c r="AF116" s="695"/>
      <c r="AG116" s="695"/>
      <c r="AH116" s="692"/>
      <c r="AI116" s="692"/>
      <c r="AJ116" s="693"/>
      <c r="AK116" s="33" t="s">
        <v>181</v>
      </c>
      <c r="AL116" s="694">
        <f>AB116+AL112-AL114-AL115</f>
        <v>0</v>
      </c>
      <c r="AM116" s="695"/>
      <c r="AN116" s="695"/>
      <c r="AO116" s="695"/>
      <c r="AP116" s="695"/>
      <c r="AQ116" s="692"/>
      <c r="AR116" s="692"/>
      <c r="AS116" s="693"/>
      <c r="AT116" s="33" t="s">
        <v>181</v>
      </c>
      <c r="AU116" s="694">
        <f>AL116+AU113-AU114-AU115</f>
        <v>0</v>
      </c>
      <c r="AV116" s="695"/>
      <c r="AW116" s="695"/>
      <c r="AX116" s="695"/>
      <c r="AY116" s="697"/>
    </row>
    <row r="117" spans="1:51" ht="23.25" customHeight="1" thickBot="1" x14ac:dyDescent="0.25">
      <c r="A117" s="51" t="s">
        <v>185</v>
      </c>
      <c r="B117" s="52"/>
      <c r="C117" s="52"/>
      <c r="D117" s="52"/>
      <c r="E117" s="52"/>
      <c r="F117" s="52"/>
      <c r="G117" s="679" t="s">
        <v>179</v>
      </c>
      <c r="H117" s="680"/>
      <c r="I117" s="680"/>
      <c r="J117" s="680"/>
      <c r="K117" s="680"/>
      <c r="L117" s="681" t="s">
        <v>103</v>
      </c>
      <c r="M117" s="681"/>
      <c r="N117" s="681"/>
      <c r="O117" s="682" t="s">
        <v>140</v>
      </c>
      <c r="P117" s="671"/>
      <c r="Q117" s="671"/>
      <c r="R117" s="671"/>
      <c r="S117" s="671"/>
      <c r="T117" s="671"/>
      <c r="U117" s="671"/>
      <c r="V117" s="671"/>
      <c r="W117" s="672"/>
      <c r="X117" s="671" t="s">
        <v>141</v>
      </c>
      <c r="Y117" s="671"/>
      <c r="Z117" s="671"/>
      <c r="AA117" s="671"/>
      <c r="AB117" s="671"/>
      <c r="AC117" s="671"/>
      <c r="AD117" s="671"/>
      <c r="AE117" s="671"/>
      <c r="AF117" s="671"/>
      <c r="AG117" s="672"/>
      <c r="AH117" s="671" t="s">
        <v>142</v>
      </c>
      <c r="AI117" s="671"/>
      <c r="AJ117" s="671"/>
      <c r="AK117" s="671"/>
      <c r="AL117" s="671"/>
      <c r="AM117" s="671"/>
      <c r="AN117" s="671"/>
      <c r="AO117" s="671"/>
      <c r="AP117" s="672"/>
      <c r="AQ117" s="671" t="s">
        <v>143</v>
      </c>
      <c r="AR117" s="671"/>
      <c r="AS117" s="671"/>
      <c r="AT117" s="671"/>
      <c r="AU117" s="671"/>
      <c r="AV117" s="671"/>
      <c r="AW117" s="671"/>
      <c r="AX117" s="671"/>
      <c r="AY117" s="691"/>
    </row>
    <row r="118" spans="1:51" ht="23.25" customHeight="1" x14ac:dyDescent="0.2">
      <c r="A118" s="54"/>
      <c r="B118" s="55"/>
      <c r="C118" s="55"/>
      <c r="D118" s="55"/>
      <c r="E118" s="55"/>
      <c r="F118" s="55"/>
      <c r="G118" s="673" t="s">
        <v>186</v>
      </c>
      <c r="H118" s="674"/>
      <c r="I118" s="674"/>
      <c r="J118" s="674"/>
      <c r="K118" s="674"/>
      <c r="L118" s="699" t="s">
        <v>173</v>
      </c>
      <c r="M118" s="699"/>
      <c r="N118" s="699"/>
      <c r="O118" s="677"/>
      <c r="P118" s="678"/>
      <c r="Q118" s="678"/>
      <c r="R118" s="30" t="s">
        <v>181</v>
      </c>
      <c r="S118" s="683"/>
      <c r="T118" s="683"/>
      <c r="U118" s="683"/>
      <c r="V118" s="683"/>
      <c r="W118" s="684"/>
      <c r="X118" s="677"/>
      <c r="Y118" s="678"/>
      <c r="Z118" s="678"/>
      <c r="AA118" s="30" t="s">
        <v>181</v>
      </c>
      <c r="AB118" s="683"/>
      <c r="AC118" s="683"/>
      <c r="AD118" s="683"/>
      <c r="AE118" s="683"/>
      <c r="AF118" s="683"/>
      <c r="AG118" s="684"/>
      <c r="AH118" s="677"/>
      <c r="AI118" s="678"/>
      <c r="AJ118" s="678"/>
      <c r="AK118" s="30" t="s">
        <v>181</v>
      </c>
      <c r="AL118" s="683"/>
      <c r="AM118" s="683"/>
      <c r="AN118" s="683"/>
      <c r="AO118" s="683"/>
      <c r="AP118" s="684"/>
      <c r="AQ118" s="651"/>
      <c r="AR118" s="651"/>
      <c r="AS118" s="651"/>
      <c r="AT118" s="651"/>
      <c r="AU118" s="651"/>
      <c r="AV118" s="651"/>
      <c r="AW118" s="651"/>
      <c r="AX118" s="651"/>
      <c r="AY118" s="652"/>
    </row>
    <row r="119" spans="1:51" ht="23.25" customHeight="1" x14ac:dyDescent="0.2">
      <c r="A119" s="54"/>
      <c r="B119" s="55"/>
      <c r="C119" s="55"/>
      <c r="D119" s="55"/>
      <c r="E119" s="55"/>
      <c r="F119" s="55"/>
      <c r="G119" s="675"/>
      <c r="H119" s="676"/>
      <c r="I119" s="676"/>
      <c r="J119" s="676"/>
      <c r="K119" s="676"/>
      <c r="L119" s="700" t="s">
        <v>173</v>
      </c>
      <c r="M119" s="700"/>
      <c r="N119" s="700"/>
      <c r="O119" s="686"/>
      <c r="P119" s="686"/>
      <c r="Q119" s="687"/>
      <c r="R119" s="31" t="s">
        <v>181</v>
      </c>
      <c r="S119" s="688"/>
      <c r="T119" s="689"/>
      <c r="U119" s="689"/>
      <c r="V119" s="689"/>
      <c r="W119" s="689"/>
      <c r="X119" s="686"/>
      <c r="Y119" s="686"/>
      <c r="Z119" s="687"/>
      <c r="AA119" s="31" t="s">
        <v>181</v>
      </c>
      <c r="AB119" s="688"/>
      <c r="AC119" s="689"/>
      <c r="AD119" s="689"/>
      <c r="AE119" s="689"/>
      <c r="AF119" s="689"/>
      <c r="AG119" s="689"/>
      <c r="AH119" s="686"/>
      <c r="AI119" s="686"/>
      <c r="AJ119" s="687"/>
      <c r="AK119" s="31" t="s">
        <v>181</v>
      </c>
      <c r="AL119" s="688"/>
      <c r="AM119" s="689"/>
      <c r="AN119" s="689"/>
      <c r="AO119" s="689"/>
      <c r="AP119" s="689"/>
      <c r="AQ119" s="686"/>
      <c r="AR119" s="686"/>
      <c r="AS119" s="687"/>
      <c r="AT119" s="31" t="s">
        <v>181</v>
      </c>
      <c r="AU119" s="688"/>
      <c r="AV119" s="689"/>
      <c r="AW119" s="689"/>
      <c r="AX119" s="689"/>
      <c r="AY119" s="690"/>
    </row>
    <row r="120" spans="1:51" ht="23.25" customHeight="1" x14ac:dyDescent="0.2">
      <c r="A120" s="54"/>
      <c r="B120" s="55"/>
      <c r="C120" s="55"/>
      <c r="D120" s="55"/>
      <c r="E120" s="55"/>
      <c r="F120" s="55"/>
      <c r="G120" s="675" t="s">
        <v>187</v>
      </c>
      <c r="H120" s="676"/>
      <c r="I120" s="676"/>
      <c r="J120" s="676"/>
      <c r="K120" s="676"/>
      <c r="L120" s="696" t="s">
        <v>173</v>
      </c>
      <c r="M120" s="696"/>
      <c r="N120" s="696"/>
      <c r="O120" s="663"/>
      <c r="P120" s="663"/>
      <c r="Q120" s="664"/>
      <c r="R120" s="32" t="s">
        <v>181</v>
      </c>
      <c r="S120" s="665"/>
      <c r="T120" s="666"/>
      <c r="U120" s="666"/>
      <c r="V120" s="666"/>
      <c r="W120" s="666"/>
      <c r="X120" s="663"/>
      <c r="Y120" s="663"/>
      <c r="Z120" s="664"/>
      <c r="AA120" s="32" t="s">
        <v>181</v>
      </c>
      <c r="AB120" s="665"/>
      <c r="AC120" s="666"/>
      <c r="AD120" s="666"/>
      <c r="AE120" s="666"/>
      <c r="AF120" s="666"/>
      <c r="AG120" s="666"/>
      <c r="AH120" s="663"/>
      <c r="AI120" s="663"/>
      <c r="AJ120" s="664"/>
      <c r="AK120" s="32" t="s">
        <v>181</v>
      </c>
      <c r="AL120" s="665"/>
      <c r="AM120" s="666"/>
      <c r="AN120" s="666"/>
      <c r="AO120" s="666"/>
      <c r="AP120" s="666"/>
      <c r="AQ120" s="663"/>
      <c r="AR120" s="663"/>
      <c r="AS120" s="664"/>
      <c r="AT120" s="32" t="s">
        <v>181</v>
      </c>
      <c r="AU120" s="665"/>
      <c r="AV120" s="666"/>
      <c r="AW120" s="666"/>
      <c r="AX120" s="666"/>
      <c r="AY120" s="685"/>
    </row>
    <row r="121" spans="1:51" ht="23.25" customHeight="1" x14ac:dyDescent="0.2">
      <c r="A121" s="54"/>
      <c r="B121" s="55"/>
      <c r="C121" s="55"/>
      <c r="D121" s="55"/>
      <c r="E121" s="55"/>
      <c r="F121" s="55"/>
      <c r="G121" s="667" t="s">
        <v>188</v>
      </c>
      <c r="H121" s="563"/>
      <c r="I121" s="563"/>
      <c r="J121" s="563"/>
      <c r="K121" s="563"/>
      <c r="L121" s="696" t="s">
        <v>173</v>
      </c>
      <c r="M121" s="696"/>
      <c r="N121" s="696"/>
      <c r="O121" s="663"/>
      <c r="P121" s="663"/>
      <c r="Q121" s="664"/>
      <c r="R121" s="32" t="s">
        <v>181</v>
      </c>
      <c r="S121" s="665"/>
      <c r="T121" s="666"/>
      <c r="U121" s="666"/>
      <c r="V121" s="666"/>
      <c r="W121" s="666"/>
      <c r="X121" s="663"/>
      <c r="Y121" s="663"/>
      <c r="Z121" s="664"/>
      <c r="AA121" s="32" t="s">
        <v>181</v>
      </c>
      <c r="AB121" s="665"/>
      <c r="AC121" s="666"/>
      <c r="AD121" s="666"/>
      <c r="AE121" s="666"/>
      <c r="AF121" s="666"/>
      <c r="AG121" s="666"/>
      <c r="AH121" s="663"/>
      <c r="AI121" s="663"/>
      <c r="AJ121" s="664"/>
      <c r="AK121" s="32" t="s">
        <v>181</v>
      </c>
      <c r="AL121" s="665"/>
      <c r="AM121" s="666"/>
      <c r="AN121" s="666"/>
      <c r="AO121" s="666"/>
      <c r="AP121" s="666"/>
      <c r="AQ121" s="663"/>
      <c r="AR121" s="663"/>
      <c r="AS121" s="664"/>
      <c r="AT121" s="32" t="s">
        <v>181</v>
      </c>
      <c r="AU121" s="665"/>
      <c r="AV121" s="666"/>
      <c r="AW121" s="666"/>
      <c r="AX121" s="666"/>
      <c r="AY121" s="685"/>
    </row>
    <row r="122" spans="1:51" ht="23.25" customHeight="1" thickBot="1" x14ac:dyDescent="0.25">
      <c r="A122" s="413"/>
      <c r="B122" s="414"/>
      <c r="C122" s="414"/>
      <c r="D122" s="414"/>
      <c r="E122" s="414"/>
      <c r="F122" s="414"/>
      <c r="G122" s="644" t="s">
        <v>189</v>
      </c>
      <c r="H122" s="645"/>
      <c r="I122" s="645"/>
      <c r="J122" s="645"/>
      <c r="K122" s="645"/>
      <c r="L122" s="698" t="s">
        <v>173</v>
      </c>
      <c r="M122" s="698"/>
      <c r="N122" s="698"/>
      <c r="O122" s="692"/>
      <c r="P122" s="692"/>
      <c r="Q122" s="693"/>
      <c r="R122" s="33" t="s">
        <v>181</v>
      </c>
      <c r="S122" s="694"/>
      <c r="T122" s="695"/>
      <c r="U122" s="695"/>
      <c r="V122" s="695"/>
      <c r="W122" s="695"/>
      <c r="X122" s="692"/>
      <c r="Y122" s="692"/>
      <c r="Z122" s="693"/>
      <c r="AA122" s="33" t="s">
        <v>181</v>
      </c>
      <c r="AB122" s="694">
        <f>S122+AB118-AB120-AB121</f>
        <v>0</v>
      </c>
      <c r="AC122" s="695"/>
      <c r="AD122" s="695"/>
      <c r="AE122" s="695"/>
      <c r="AF122" s="695"/>
      <c r="AG122" s="695"/>
      <c r="AH122" s="692"/>
      <c r="AI122" s="692"/>
      <c r="AJ122" s="693"/>
      <c r="AK122" s="33" t="s">
        <v>181</v>
      </c>
      <c r="AL122" s="694">
        <f>AB122+AL118-AL120-AL121</f>
        <v>0</v>
      </c>
      <c r="AM122" s="695"/>
      <c r="AN122" s="695"/>
      <c r="AO122" s="695"/>
      <c r="AP122" s="695"/>
      <c r="AQ122" s="692"/>
      <c r="AR122" s="692"/>
      <c r="AS122" s="693"/>
      <c r="AT122" s="33" t="s">
        <v>181</v>
      </c>
      <c r="AU122" s="694">
        <f>AL122+AU119-AU120-AU121</f>
        <v>0</v>
      </c>
      <c r="AV122" s="695"/>
      <c r="AW122" s="695"/>
      <c r="AX122" s="695"/>
      <c r="AY122" s="697"/>
    </row>
    <row r="123" spans="1:51" ht="23.25" customHeight="1" thickBot="1" x14ac:dyDescent="0.25">
      <c r="A123" s="51" t="s">
        <v>190</v>
      </c>
      <c r="B123" s="52"/>
      <c r="C123" s="52"/>
      <c r="D123" s="52"/>
      <c r="E123" s="52"/>
      <c r="F123" s="52"/>
      <c r="G123" s="679" t="s">
        <v>179</v>
      </c>
      <c r="H123" s="680"/>
      <c r="I123" s="680"/>
      <c r="J123" s="680"/>
      <c r="K123" s="680"/>
      <c r="L123" s="681" t="s">
        <v>103</v>
      </c>
      <c r="M123" s="681"/>
      <c r="N123" s="681"/>
      <c r="O123" s="682" t="s">
        <v>140</v>
      </c>
      <c r="P123" s="671"/>
      <c r="Q123" s="671"/>
      <c r="R123" s="671"/>
      <c r="S123" s="671"/>
      <c r="T123" s="671"/>
      <c r="U123" s="671"/>
      <c r="V123" s="671"/>
      <c r="W123" s="672"/>
      <c r="X123" s="671" t="s">
        <v>141</v>
      </c>
      <c r="Y123" s="671"/>
      <c r="Z123" s="671"/>
      <c r="AA123" s="671"/>
      <c r="AB123" s="671"/>
      <c r="AC123" s="671"/>
      <c r="AD123" s="671"/>
      <c r="AE123" s="671"/>
      <c r="AF123" s="671"/>
      <c r="AG123" s="672"/>
      <c r="AH123" s="671" t="s">
        <v>142</v>
      </c>
      <c r="AI123" s="671"/>
      <c r="AJ123" s="671"/>
      <c r="AK123" s="671"/>
      <c r="AL123" s="671"/>
      <c r="AM123" s="671"/>
      <c r="AN123" s="671"/>
      <c r="AO123" s="671"/>
      <c r="AP123" s="672"/>
      <c r="AQ123" s="671" t="s">
        <v>143</v>
      </c>
      <c r="AR123" s="671"/>
      <c r="AS123" s="671"/>
      <c r="AT123" s="671"/>
      <c r="AU123" s="671"/>
      <c r="AV123" s="671"/>
      <c r="AW123" s="671"/>
      <c r="AX123" s="671"/>
      <c r="AY123" s="691"/>
    </row>
    <row r="124" spans="1:51" ht="23.25" customHeight="1" x14ac:dyDescent="0.2">
      <c r="A124" s="54"/>
      <c r="B124" s="55"/>
      <c r="C124" s="55"/>
      <c r="D124" s="55"/>
      <c r="E124" s="55"/>
      <c r="F124" s="55"/>
      <c r="G124" s="673" t="s">
        <v>191</v>
      </c>
      <c r="H124" s="674"/>
      <c r="I124" s="674"/>
      <c r="J124" s="674"/>
      <c r="K124" s="674"/>
      <c r="L124" s="612" t="s">
        <v>173</v>
      </c>
      <c r="M124" s="612"/>
      <c r="N124" s="612"/>
      <c r="O124" s="677"/>
      <c r="P124" s="678"/>
      <c r="Q124" s="678"/>
      <c r="R124" s="30" t="s">
        <v>181</v>
      </c>
      <c r="S124" s="683"/>
      <c r="T124" s="683"/>
      <c r="U124" s="683"/>
      <c r="V124" s="683"/>
      <c r="W124" s="684"/>
      <c r="X124" s="677"/>
      <c r="Y124" s="678"/>
      <c r="Z124" s="678"/>
      <c r="AA124" s="30" t="s">
        <v>181</v>
      </c>
      <c r="AB124" s="683"/>
      <c r="AC124" s="683"/>
      <c r="AD124" s="683"/>
      <c r="AE124" s="683"/>
      <c r="AF124" s="683"/>
      <c r="AG124" s="684"/>
      <c r="AH124" s="677"/>
      <c r="AI124" s="678"/>
      <c r="AJ124" s="678"/>
      <c r="AK124" s="30" t="s">
        <v>181</v>
      </c>
      <c r="AL124" s="683"/>
      <c r="AM124" s="683"/>
      <c r="AN124" s="683"/>
      <c r="AO124" s="683"/>
      <c r="AP124" s="684"/>
      <c r="AQ124" s="651"/>
      <c r="AR124" s="651"/>
      <c r="AS124" s="651"/>
      <c r="AT124" s="651"/>
      <c r="AU124" s="651"/>
      <c r="AV124" s="651"/>
      <c r="AW124" s="651"/>
      <c r="AX124" s="651"/>
      <c r="AY124" s="652"/>
    </row>
    <row r="125" spans="1:51" ht="23.25" customHeight="1" x14ac:dyDescent="0.2">
      <c r="A125" s="54"/>
      <c r="B125" s="55"/>
      <c r="C125" s="55"/>
      <c r="D125" s="55"/>
      <c r="E125" s="55"/>
      <c r="F125" s="55"/>
      <c r="G125" s="675"/>
      <c r="H125" s="676"/>
      <c r="I125" s="676"/>
      <c r="J125" s="676"/>
      <c r="K125" s="676"/>
      <c r="L125" s="589" t="s">
        <v>173</v>
      </c>
      <c r="M125" s="589"/>
      <c r="N125" s="589"/>
      <c r="O125" s="686"/>
      <c r="P125" s="686"/>
      <c r="Q125" s="687"/>
      <c r="R125" s="31" t="s">
        <v>181</v>
      </c>
      <c r="S125" s="688"/>
      <c r="T125" s="689"/>
      <c r="U125" s="689"/>
      <c r="V125" s="689"/>
      <c r="W125" s="689"/>
      <c r="X125" s="686"/>
      <c r="Y125" s="686"/>
      <c r="Z125" s="687"/>
      <c r="AA125" s="31" t="s">
        <v>181</v>
      </c>
      <c r="AB125" s="688"/>
      <c r="AC125" s="689"/>
      <c r="AD125" s="689"/>
      <c r="AE125" s="689"/>
      <c r="AF125" s="689"/>
      <c r="AG125" s="689"/>
      <c r="AH125" s="686"/>
      <c r="AI125" s="686"/>
      <c r="AJ125" s="687"/>
      <c r="AK125" s="31" t="s">
        <v>181</v>
      </c>
      <c r="AL125" s="688"/>
      <c r="AM125" s="689"/>
      <c r="AN125" s="689"/>
      <c r="AO125" s="689"/>
      <c r="AP125" s="689"/>
      <c r="AQ125" s="686"/>
      <c r="AR125" s="686"/>
      <c r="AS125" s="687"/>
      <c r="AT125" s="31" t="s">
        <v>181</v>
      </c>
      <c r="AU125" s="688"/>
      <c r="AV125" s="689"/>
      <c r="AW125" s="689"/>
      <c r="AX125" s="689"/>
      <c r="AY125" s="690"/>
    </row>
    <row r="126" spans="1:51" ht="23.25" customHeight="1" x14ac:dyDescent="0.2">
      <c r="A126" s="54"/>
      <c r="B126" s="55"/>
      <c r="C126" s="55"/>
      <c r="D126" s="55"/>
      <c r="E126" s="55"/>
      <c r="F126" s="55"/>
      <c r="G126" s="675" t="s">
        <v>192</v>
      </c>
      <c r="H126" s="676"/>
      <c r="I126" s="676"/>
      <c r="J126" s="676"/>
      <c r="K126" s="676"/>
      <c r="L126" s="668" t="s">
        <v>173</v>
      </c>
      <c r="M126" s="668"/>
      <c r="N126" s="668"/>
      <c r="O126" s="663"/>
      <c r="P126" s="663"/>
      <c r="Q126" s="664"/>
      <c r="R126" s="32" t="s">
        <v>181</v>
      </c>
      <c r="S126" s="665"/>
      <c r="T126" s="666"/>
      <c r="U126" s="666"/>
      <c r="V126" s="666"/>
      <c r="W126" s="666"/>
      <c r="X126" s="663"/>
      <c r="Y126" s="663"/>
      <c r="Z126" s="664"/>
      <c r="AA126" s="32" t="s">
        <v>181</v>
      </c>
      <c r="AB126" s="665"/>
      <c r="AC126" s="666"/>
      <c r="AD126" s="666"/>
      <c r="AE126" s="666"/>
      <c r="AF126" s="666"/>
      <c r="AG126" s="666"/>
      <c r="AH126" s="663"/>
      <c r="AI126" s="663"/>
      <c r="AJ126" s="664"/>
      <c r="AK126" s="32" t="s">
        <v>181</v>
      </c>
      <c r="AL126" s="665"/>
      <c r="AM126" s="666"/>
      <c r="AN126" s="666"/>
      <c r="AO126" s="666"/>
      <c r="AP126" s="666"/>
      <c r="AQ126" s="663"/>
      <c r="AR126" s="663"/>
      <c r="AS126" s="664"/>
      <c r="AT126" s="32" t="s">
        <v>181</v>
      </c>
      <c r="AU126" s="665"/>
      <c r="AV126" s="666"/>
      <c r="AW126" s="666"/>
      <c r="AX126" s="666"/>
      <c r="AY126" s="685"/>
    </row>
    <row r="127" spans="1:51" ht="23.25" customHeight="1" x14ac:dyDescent="0.2">
      <c r="A127" s="54"/>
      <c r="B127" s="55"/>
      <c r="C127" s="55"/>
      <c r="D127" s="55"/>
      <c r="E127" s="55"/>
      <c r="F127" s="55"/>
      <c r="G127" s="667" t="s">
        <v>193</v>
      </c>
      <c r="H127" s="563"/>
      <c r="I127" s="563"/>
      <c r="J127" s="563"/>
      <c r="K127" s="563"/>
      <c r="L127" s="668" t="s">
        <v>173</v>
      </c>
      <c r="M127" s="668"/>
      <c r="N127" s="668"/>
      <c r="O127" s="663"/>
      <c r="P127" s="663"/>
      <c r="Q127" s="664"/>
      <c r="R127" s="32" t="s">
        <v>181</v>
      </c>
      <c r="S127" s="665"/>
      <c r="T127" s="666"/>
      <c r="U127" s="666"/>
      <c r="V127" s="666"/>
      <c r="W127" s="666"/>
      <c r="X127" s="663"/>
      <c r="Y127" s="663"/>
      <c r="Z127" s="664"/>
      <c r="AA127" s="32" t="s">
        <v>181</v>
      </c>
      <c r="AB127" s="665"/>
      <c r="AC127" s="666"/>
      <c r="AD127" s="666"/>
      <c r="AE127" s="666"/>
      <c r="AF127" s="666"/>
      <c r="AG127" s="666"/>
      <c r="AH127" s="663"/>
      <c r="AI127" s="663"/>
      <c r="AJ127" s="664"/>
      <c r="AK127" s="32" t="s">
        <v>181</v>
      </c>
      <c r="AL127" s="665"/>
      <c r="AM127" s="666"/>
      <c r="AN127" s="666"/>
      <c r="AO127" s="666"/>
      <c r="AP127" s="666"/>
      <c r="AQ127" s="663"/>
      <c r="AR127" s="663"/>
      <c r="AS127" s="664"/>
      <c r="AT127" s="32" t="s">
        <v>181</v>
      </c>
      <c r="AU127" s="665"/>
      <c r="AV127" s="666"/>
      <c r="AW127" s="666"/>
      <c r="AX127" s="666"/>
      <c r="AY127" s="685"/>
    </row>
    <row r="128" spans="1:51" ht="23.25" customHeight="1" thickBot="1" x14ac:dyDescent="0.25">
      <c r="A128" s="413"/>
      <c r="B128" s="414"/>
      <c r="C128" s="414"/>
      <c r="D128" s="414"/>
      <c r="E128" s="414"/>
      <c r="F128" s="414"/>
      <c r="G128" s="644" t="s">
        <v>194</v>
      </c>
      <c r="H128" s="645"/>
      <c r="I128" s="645"/>
      <c r="J128" s="645"/>
      <c r="K128" s="645"/>
      <c r="L128" s="646" t="s">
        <v>173</v>
      </c>
      <c r="M128" s="646"/>
      <c r="N128" s="646"/>
      <c r="O128" s="692"/>
      <c r="P128" s="692"/>
      <c r="Q128" s="693"/>
      <c r="R128" s="33" t="s">
        <v>181</v>
      </c>
      <c r="S128" s="694"/>
      <c r="T128" s="695"/>
      <c r="U128" s="695"/>
      <c r="V128" s="695"/>
      <c r="W128" s="695"/>
      <c r="X128" s="692"/>
      <c r="Y128" s="692"/>
      <c r="Z128" s="693"/>
      <c r="AA128" s="33" t="s">
        <v>181</v>
      </c>
      <c r="AB128" s="694">
        <f>S128+AB124-AB126-AB127</f>
        <v>0</v>
      </c>
      <c r="AC128" s="695"/>
      <c r="AD128" s="695"/>
      <c r="AE128" s="695"/>
      <c r="AF128" s="695"/>
      <c r="AG128" s="695"/>
      <c r="AH128" s="692"/>
      <c r="AI128" s="692"/>
      <c r="AJ128" s="693"/>
      <c r="AK128" s="33" t="s">
        <v>181</v>
      </c>
      <c r="AL128" s="694">
        <f>AB128+AL124-AL126-AL127</f>
        <v>0</v>
      </c>
      <c r="AM128" s="695"/>
      <c r="AN128" s="695"/>
      <c r="AO128" s="695"/>
      <c r="AP128" s="695"/>
      <c r="AQ128" s="692"/>
      <c r="AR128" s="692"/>
      <c r="AS128" s="693"/>
      <c r="AT128" s="33" t="s">
        <v>181</v>
      </c>
      <c r="AU128" s="694">
        <f>AL128+AU125-AU126-AU127</f>
        <v>0</v>
      </c>
      <c r="AV128" s="695"/>
      <c r="AW128" s="695"/>
      <c r="AX128" s="695"/>
      <c r="AY128" s="697"/>
    </row>
    <row r="129" spans="1:52" ht="25.5" customHeight="1" x14ac:dyDescent="0.2">
      <c r="A129" s="51" t="s">
        <v>195</v>
      </c>
      <c r="B129" s="52"/>
      <c r="C129" s="52"/>
      <c r="D129" s="52"/>
      <c r="E129" s="52"/>
      <c r="F129" s="53"/>
      <c r="G129" s="247" t="s">
        <v>196</v>
      </c>
      <c r="H129" s="248"/>
      <c r="I129" s="248"/>
      <c r="J129" s="248"/>
      <c r="K129" s="248"/>
      <c r="L129" s="248"/>
      <c r="M129" s="248"/>
      <c r="N129" s="248"/>
      <c r="O129" s="248"/>
      <c r="P129" s="248"/>
      <c r="Q129" s="249"/>
      <c r="R129" s="250">
        <v>7796.8743000000004</v>
      </c>
      <c r="S129" s="251"/>
      <c r="T129" s="251"/>
      <c r="U129" s="251"/>
      <c r="V129" s="251"/>
      <c r="W129" s="251"/>
      <c r="X129" s="251"/>
      <c r="Y129" s="251"/>
      <c r="Z129" s="251"/>
      <c r="AA129" s="251"/>
      <c r="AB129" s="252"/>
      <c r="AC129" s="253" t="s">
        <v>197</v>
      </c>
      <c r="AD129" s="254"/>
      <c r="AE129" s="254"/>
      <c r="AF129" s="254"/>
      <c r="AG129" s="254"/>
      <c r="AH129" s="254"/>
      <c r="AI129" s="254"/>
      <c r="AJ129" s="254"/>
      <c r="AK129" s="254"/>
      <c r="AL129" s="254"/>
      <c r="AM129" s="255"/>
      <c r="AN129" s="250">
        <f>X91</f>
        <v>7811.3247339999998</v>
      </c>
      <c r="AO129" s="251"/>
      <c r="AP129" s="251"/>
      <c r="AQ129" s="251"/>
      <c r="AR129" s="251"/>
      <c r="AS129" s="251"/>
      <c r="AT129" s="251"/>
      <c r="AU129" s="251"/>
      <c r="AV129" s="251"/>
      <c r="AW129" s="251"/>
      <c r="AX129" s="251"/>
      <c r="AY129" s="256"/>
    </row>
    <row r="130" spans="1:52" ht="25.5" customHeight="1" x14ac:dyDescent="0.2">
      <c r="A130" s="54"/>
      <c r="B130" s="55"/>
      <c r="C130" s="55"/>
      <c r="D130" s="55"/>
      <c r="E130" s="55"/>
      <c r="F130" s="56"/>
      <c r="G130" s="257" t="s">
        <v>198</v>
      </c>
      <c r="H130" s="258"/>
      <c r="I130" s="258"/>
      <c r="J130" s="258"/>
      <c r="K130" s="258"/>
      <c r="L130" s="258"/>
      <c r="M130" s="258"/>
      <c r="N130" s="258"/>
      <c r="O130" s="258"/>
      <c r="P130" s="258"/>
      <c r="Q130" s="259"/>
      <c r="R130" s="260">
        <f>R129-AN129</f>
        <v>-14.450433999999404</v>
      </c>
      <c r="S130" s="261"/>
      <c r="T130" s="261"/>
      <c r="U130" s="261"/>
      <c r="V130" s="261"/>
      <c r="W130" s="261"/>
      <c r="X130" s="261"/>
      <c r="Y130" s="261"/>
      <c r="Z130" s="261"/>
      <c r="AA130" s="261"/>
      <c r="AB130" s="262"/>
      <c r="AC130" s="263" t="s">
        <v>199</v>
      </c>
      <c r="AD130" s="264"/>
      <c r="AE130" s="264"/>
      <c r="AF130" s="264"/>
      <c r="AG130" s="264"/>
      <c r="AH130" s="264"/>
      <c r="AI130" s="264"/>
      <c r="AJ130" s="264"/>
      <c r="AK130" s="264"/>
      <c r="AL130" s="264"/>
      <c r="AM130" s="265"/>
      <c r="AN130" s="266">
        <f>R130/R129</f>
        <v>-1.8533624429470927E-3</v>
      </c>
      <c r="AO130" s="267"/>
      <c r="AP130" s="267"/>
      <c r="AQ130" s="267"/>
      <c r="AR130" s="267"/>
      <c r="AS130" s="267"/>
      <c r="AT130" s="267"/>
      <c r="AU130" s="267"/>
      <c r="AV130" s="267"/>
      <c r="AW130" s="267"/>
      <c r="AX130" s="267"/>
      <c r="AY130" s="268"/>
    </row>
    <row r="131" spans="1:52" x14ac:dyDescent="0.2">
      <c r="A131" s="54"/>
      <c r="B131" s="55"/>
      <c r="C131" s="55"/>
      <c r="D131" s="55"/>
      <c r="E131" s="55"/>
      <c r="F131" s="56"/>
      <c r="G131" s="157" t="s">
        <v>200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70"/>
    </row>
    <row r="132" spans="1:52" ht="69.75" customHeight="1" thickBot="1" x14ac:dyDescent="0.25">
      <c r="A132" s="54"/>
      <c r="B132" s="55"/>
      <c r="C132" s="55"/>
      <c r="D132" s="55"/>
      <c r="E132" s="55"/>
      <c r="F132" s="56"/>
      <c r="G132" s="271" t="s">
        <v>87</v>
      </c>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2"/>
      <c r="AX132" s="272"/>
      <c r="AY132" s="273"/>
    </row>
    <row r="133" spans="1:52" ht="25.5" customHeight="1" x14ac:dyDescent="0.2">
      <c r="A133" s="54"/>
      <c r="B133" s="55"/>
      <c r="C133" s="55"/>
      <c r="D133" s="55"/>
      <c r="E133" s="55"/>
      <c r="F133" s="56"/>
      <c r="G133" s="247" t="s">
        <v>201</v>
      </c>
      <c r="H133" s="248"/>
      <c r="I133" s="248"/>
      <c r="J133" s="248"/>
      <c r="K133" s="248"/>
      <c r="L133" s="248"/>
      <c r="M133" s="248"/>
      <c r="N133" s="248"/>
      <c r="O133" s="248"/>
      <c r="P133" s="248"/>
      <c r="Q133" s="249"/>
      <c r="R133" s="911">
        <v>20483.533183</v>
      </c>
      <c r="S133" s="912"/>
      <c r="T133" s="912"/>
      <c r="U133" s="912"/>
      <c r="V133" s="912"/>
      <c r="W133" s="912"/>
      <c r="X133" s="912"/>
      <c r="Y133" s="912"/>
      <c r="Z133" s="912"/>
      <c r="AA133" s="912"/>
      <c r="AB133" s="913"/>
      <c r="AC133" s="253" t="s">
        <v>202</v>
      </c>
      <c r="AD133" s="254"/>
      <c r="AE133" s="254"/>
      <c r="AF133" s="254"/>
      <c r="AG133" s="254"/>
      <c r="AH133" s="254"/>
      <c r="AI133" s="254"/>
      <c r="AJ133" s="254"/>
      <c r="AK133" s="254"/>
      <c r="AL133" s="254"/>
      <c r="AM133" s="255"/>
      <c r="AN133" s="914">
        <f>AH91</f>
        <v>20289.245086999999</v>
      </c>
      <c r="AO133" s="915"/>
      <c r="AP133" s="915"/>
      <c r="AQ133" s="915"/>
      <c r="AR133" s="915"/>
      <c r="AS133" s="915"/>
      <c r="AT133" s="915"/>
      <c r="AU133" s="915"/>
      <c r="AV133" s="915"/>
      <c r="AW133" s="915"/>
      <c r="AX133" s="915"/>
      <c r="AY133" s="916"/>
    </row>
    <row r="134" spans="1:52" ht="25.5" customHeight="1" x14ac:dyDescent="0.2">
      <c r="A134" s="54"/>
      <c r="B134" s="55"/>
      <c r="C134" s="55"/>
      <c r="D134" s="55"/>
      <c r="E134" s="55"/>
      <c r="F134" s="56"/>
      <c r="G134" s="257" t="s">
        <v>198</v>
      </c>
      <c r="H134" s="258"/>
      <c r="I134" s="258"/>
      <c r="J134" s="258"/>
      <c r="K134" s="258"/>
      <c r="L134" s="258"/>
      <c r="M134" s="258"/>
      <c r="N134" s="258"/>
      <c r="O134" s="258"/>
      <c r="P134" s="258"/>
      <c r="Q134" s="259"/>
      <c r="R134" s="917">
        <f>R133-AN133</f>
        <v>194.28809600000022</v>
      </c>
      <c r="S134" s="918"/>
      <c r="T134" s="918"/>
      <c r="U134" s="918"/>
      <c r="V134" s="918"/>
      <c r="W134" s="918"/>
      <c r="X134" s="918"/>
      <c r="Y134" s="918"/>
      <c r="Z134" s="918"/>
      <c r="AA134" s="918"/>
      <c r="AB134" s="919"/>
      <c r="AC134" s="263" t="s">
        <v>199</v>
      </c>
      <c r="AD134" s="264"/>
      <c r="AE134" s="264"/>
      <c r="AF134" s="264"/>
      <c r="AG134" s="264"/>
      <c r="AH134" s="264"/>
      <c r="AI134" s="264"/>
      <c r="AJ134" s="264"/>
      <c r="AK134" s="264"/>
      <c r="AL134" s="264"/>
      <c r="AM134" s="265"/>
      <c r="AN134" s="920">
        <f>R134/R133</f>
        <v>9.48508708259602E-3</v>
      </c>
      <c r="AO134" s="921"/>
      <c r="AP134" s="921"/>
      <c r="AQ134" s="921"/>
      <c r="AR134" s="921"/>
      <c r="AS134" s="921"/>
      <c r="AT134" s="921"/>
      <c r="AU134" s="921"/>
      <c r="AV134" s="921"/>
      <c r="AW134" s="921"/>
      <c r="AX134" s="921"/>
      <c r="AY134" s="922"/>
    </row>
    <row r="135" spans="1:52" x14ac:dyDescent="0.2">
      <c r="A135" s="54"/>
      <c r="B135" s="55"/>
      <c r="C135" s="55"/>
      <c r="D135" s="55"/>
      <c r="E135" s="55"/>
      <c r="F135" s="56"/>
      <c r="G135" s="306" t="s">
        <v>200</v>
      </c>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c r="AJ135" s="307"/>
      <c r="AK135" s="307"/>
      <c r="AL135" s="307"/>
      <c r="AM135" s="307"/>
      <c r="AN135" s="307"/>
      <c r="AO135" s="307"/>
      <c r="AP135" s="307"/>
      <c r="AQ135" s="307"/>
      <c r="AR135" s="307"/>
      <c r="AS135" s="307"/>
      <c r="AT135" s="307"/>
      <c r="AU135" s="307"/>
      <c r="AV135" s="307"/>
      <c r="AW135" s="307"/>
      <c r="AX135" s="307"/>
      <c r="AY135" s="308"/>
    </row>
    <row r="136" spans="1:52" ht="69.75" customHeight="1" thickBot="1" x14ac:dyDescent="0.25">
      <c r="A136" s="413"/>
      <c r="B136" s="414"/>
      <c r="C136" s="414"/>
      <c r="D136" s="414"/>
      <c r="E136" s="414"/>
      <c r="F136" s="415"/>
      <c r="G136" s="930" t="s">
        <v>203</v>
      </c>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E136" s="931"/>
      <c r="AF136" s="931"/>
      <c r="AG136" s="931"/>
      <c r="AH136" s="931"/>
      <c r="AI136" s="931"/>
      <c r="AJ136" s="931"/>
      <c r="AK136" s="931"/>
      <c r="AL136" s="931"/>
      <c r="AM136" s="931"/>
      <c r="AN136" s="931"/>
      <c r="AO136" s="931"/>
      <c r="AP136" s="931"/>
      <c r="AQ136" s="931"/>
      <c r="AR136" s="931"/>
      <c r="AS136" s="931"/>
      <c r="AT136" s="931"/>
      <c r="AU136" s="931"/>
      <c r="AV136" s="931"/>
      <c r="AW136" s="931"/>
      <c r="AX136" s="931"/>
      <c r="AY136" s="932"/>
    </row>
    <row r="137" spans="1:52" ht="36" customHeight="1" x14ac:dyDescent="0.2">
      <c r="A137" s="160" t="s">
        <v>204</v>
      </c>
      <c r="B137" s="161"/>
      <c r="C137" s="161"/>
      <c r="D137" s="161"/>
      <c r="E137" s="161"/>
      <c r="F137" s="162"/>
      <c r="G137" s="169">
        <v>1</v>
      </c>
      <c r="H137" s="169"/>
      <c r="I137" s="169"/>
      <c r="J137" s="169"/>
      <c r="K137" s="169"/>
      <c r="L137" s="169"/>
      <c r="M137" s="169"/>
      <c r="N137" s="169"/>
      <c r="O137" s="433" t="s">
        <v>205</v>
      </c>
      <c r="P137" s="433"/>
      <c r="Q137" s="433"/>
      <c r="R137" s="435" t="s">
        <v>206</v>
      </c>
      <c r="S137" s="435"/>
      <c r="T137" s="435"/>
      <c r="U137" s="172" t="s">
        <v>207</v>
      </c>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3"/>
    </row>
    <row r="138" spans="1:52" ht="48" customHeight="1" x14ac:dyDescent="0.2">
      <c r="A138" s="163"/>
      <c r="B138" s="164"/>
      <c r="C138" s="164"/>
      <c r="D138" s="164"/>
      <c r="E138" s="164"/>
      <c r="F138" s="165"/>
      <c r="G138" s="170"/>
      <c r="H138" s="170"/>
      <c r="I138" s="170"/>
      <c r="J138" s="170"/>
      <c r="K138" s="170"/>
      <c r="L138" s="170"/>
      <c r="M138" s="170"/>
      <c r="N138" s="170"/>
      <c r="O138" s="434"/>
      <c r="P138" s="434"/>
      <c r="Q138" s="434"/>
      <c r="R138" s="436" t="s">
        <v>208</v>
      </c>
      <c r="S138" s="436"/>
      <c r="T138" s="436"/>
      <c r="U138" s="437" t="s">
        <v>209</v>
      </c>
      <c r="V138" s="438"/>
      <c r="W138" s="438"/>
      <c r="X138" s="438"/>
      <c r="Y138" s="438"/>
      <c r="Z138" s="438"/>
      <c r="AA138" s="438"/>
      <c r="AB138" s="438"/>
      <c r="AC138" s="438"/>
      <c r="AD138" s="438"/>
      <c r="AE138" s="438"/>
      <c r="AF138" s="438"/>
      <c r="AG138" s="438"/>
      <c r="AH138" s="438"/>
      <c r="AI138" s="438"/>
      <c r="AJ138" s="438"/>
      <c r="AK138" s="438"/>
      <c r="AL138" s="438"/>
      <c r="AM138" s="438"/>
      <c r="AN138" s="438"/>
      <c r="AO138" s="438"/>
      <c r="AP138" s="438"/>
      <c r="AQ138" s="438"/>
      <c r="AR138" s="438"/>
      <c r="AS138" s="438"/>
      <c r="AT138" s="438"/>
      <c r="AU138" s="438"/>
      <c r="AV138" s="438"/>
      <c r="AW138" s="438"/>
      <c r="AX138" s="438"/>
      <c r="AY138" s="439"/>
    </row>
    <row r="139" spans="1:52" ht="36" customHeight="1" x14ac:dyDescent="0.2">
      <c r="A139" s="163"/>
      <c r="B139" s="164"/>
      <c r="C139" s="164"/>
      <c r="D139" s="164"/>
      <c r="E139" s="164"/>
      <c r="F139" s="165"/>
      <c r="G139" s="170"/>
      <c r="H139" s="170"/>
      <c r="I139" s="170"/>
      <c r="J139" s="170"/>
      <c r="K139" s="170"/>
      <c r="L139" s="170"/>
      <c r="M139" s="170"/>
      <c r="N139" s="170"/>
      <c r="O139" s="434" t="s">
        <v>210</v>
      </c>
      <c r="P139" s="434"/>
      <c r="Q139" s="434"/>
      <c r="R139" s="434"/>
      <c r="S139" s="434"/>
      <c r="T139" s="434"/>
      <c r="U139" s="441" t="s">
        <v>206</v>
      </c>
      <c r="V139" s="441"/>
      <c r="W139" s="441"/>
      <c r="X139" s="442" t="s">
        <v>211</v>
      </c>
      <c r="Y139" s="443"/>
      <c r="Z139" s="443"/>
      <c r="AA139" s="443"/>
      <c r="AB139" s="443"/>
      <c r="AC139" s="443"/>
      <c r="AD139" s="443"/>
      <c r="AE139" s="443"/>
      <c r="AF139" s="443"/>
      <c r="AG139" s="443"/>
      <c r="AH139" s="443"/>
      <c r="AI139" s="443"/>
      <c r="AJ139" s="443"/>
      <c r="AK139" s="443"/>
      <c r="AL139" s="443"/>
      <c r="AM139" s="443"/>
      <c r="AN139" s="443"/>
      <c r="AO139" s="443"/>
      <c r="AP139" s="443"/>
      <c r="AQ139" s="443"/>
      <c r="AR139" s="443"/>
      <c r="AS139" s="443"/>
      <c r="AT139" s="443"/>
      <c r="AU139" s="443"/>
      <c r="AV139" s="443"/>
      <c r="AW139" s="443"/>
      <c r="AX139" s="443"/>
      <c r="AY139" s="444"/>
    </row>
    <row r="140" spans="1:52" ht="74.25" customHeight="1" x14ac:dyDescent="0.2">
      <c r="A140" s="163"/>
      <c r="B140" s="164"/>
      <c r="C140" s="164"/>
      <c r="D140" s="164"/>
      <c r="E140" s="164"/>
      <c r="F140" s="165"/>
      <c r="G140" s="170"/>
      <c r="H140" s="170"/>
      <c r="I140" s="170"/>
      <c r="J140" s="170"/>
      <c r="K140" s="170"/>
      <c r="L140" s="170"/>
      <c r="M140" s="170"/>
      <c r="N140" s="170"/>
      <c r="O140" s="434"/>
      <c r="P140" s="434"/>
      <c r="Q140" s="434"/>
      <c r="R140" s="434"/>
      <c r="S140" s="434"/>
      <c r="T140" s="434"/>
      <c r="U140" s="445" t="s">
        <v>212</v>
      </c>
      <c r="V140" s="445"/>
      <c r="W140" s="445"/>
      <c r="X140" s="446" t="s">
        <v>213</v>
      </c>
      <c r="Y140" s="447"/>
      <c r="Z140" s="447"/>
      <c r="AA140" s="447"/>
      <c r="AB140" s="447"/>
      <c r="AC140" s="447"/>
      <c r="AD140" s="447"/>
      <c r="AE140" s="447"/>
      <c r="AF140" s="447"/>
      <c r="AG140" s="447"/>
      <c r="AH140" s="447"/>
      <c r="AI140" s="447"/>
      <c r="AJ140" s="447"/>
      <c r="AK140" s="447"/>
      <c r="AL140" s="447"/>
      <c r="AM140" s="447"/>
      <c r="AN140" s="447"/>
      <c r="AO140" s="447"/>
      <c r="AP140" s="447"/>
      <c r="AQ140" s="447"/>
      <c r="AR140" s="447"/>
      <c r="AS140" s="447"/>
      <c r="AT140" s="447"/>
      <c r="AU140" s="447"/>
      <c r="AV140" s="447"/>
      <c r="AW140" s="447"/>
      <c r="AX140" s="447"/>
      <c r="AY140" s="448"/>
    </row>
    <row r="141" spans="1:52" ht="74.25" customHeight="1" x14ac:dyDescent="0.2">
      <c r="A141" s="163"/>
      <c r="B141" s="164"/>
      <c r="C141" s="164"/>
      <c r="D141" s="164"/>
      <c r="E141" s="164"/>
      <c r="F141" s="165"/>
      <c r="G141" s="170"/>
      <c r="H141" s="170"/>
      <c r="I141" s="170"/>
      <c r="J141" s="170"/>
      <c r="K141" s="170"/>
      <c r="L141" s="170"/>
      <c r="M141" s="170"/>
      <c r="N141" s="170"/>
      <c r="O141" s="434"/>
      <c r="P141" s="434"/>
      <c r="Q141" s="434"/>
      <c r="R141" s="434"/>
      <c r="S141" s="434"/>
      <c r="T141" s="434"/>
      <c r="U141" s="445" t="s">
        <v>214</v>
      </c>
      <c r="V141" s="445"/>
      <c r="W141" s="445"/>
      <c r="X141" s="446" t="s">
        <v>380</v>
      </c>
      <c r="Y141" s="447"/>
      <c r="Z141" s="447"/>
      <c r="AA141" s="447"/>
      <c r="AB141" s="447"/>
      <c r="AC141" s="447"/>
      <c r="AD141" s="447"/>
      <c r="AE141" s="447"/>
      <c r="AF141" s="447"/>
      <c r="AG141" s="447"/>
      <c r="AH141" s="447"/>
      <c r="AI141" s="447"/>
      <c r="AJ141" s="447"/>
      <c r="AK141" s="447"/>
      <c r="AL141" s="447"/>
      <c r="AM141" s="447"/>
      <c r="AN141" s="447"/>
      <c r="AO141" s="447"/>
      <c r="AP141" s="447"/>
      <c r="AQ141" s="447"/>
      <c r="AR141" s="447"/>
      <c r="AS141" s="447"/>
      <c r="AT141" s="447"/>
      <c r="AU141" s="447"/>
      <c r="AV141" s="447"/>
      <c r="AW141" s="447"/>
      <c r="AX141" s="447"/>
      <c r="AY141" s="448"/>
      <c r="AZ141" s="49"/>
    </row>
    <row r="142" spans="1:52" ht="93.6" customHeight="1" x14ac:dyDescent="0.2">
      <c r="A142" s="166"/>
      <c r="B142" s="167"/>
      <c r="C142" s="167"/>
      <c r="D142" s="167"/>
      <c r="E142" s="167"/>
      <c r="F142" s="168"/>
      <c r="G142" s="171"/>
      <c r="H142" s="171"/>
      <c r="I142" s="171"/>
      <c r="J142" s="171"/>
      <c r="K142" s="171"/>
      <c r="L142" s="171"/>
      <c r="M142" s="171"/>
      <c r="N142" s="171"/>
      <c r="O142" s="440"/>
      <c r="P142" s="440"/>
      <c r="Q142" s="440"/>
      <c r="R142" s="440"/>
      <c r="S142" s="440"/>
      <c r="T142" s="440"/>
      <c r="U142" s="274" t="s">
        <v>215</v>
      </c>
      <c r="V142" s="274"/>
      <c r="W142" s="274"/>
      <c r="X142" s="275" t="s">
        <v>216</v>
      </c>
      <c r="Y142" s="275"/>
      <c r="Z142" s="275"/>
      <c r="AA142" s="275"/>
      <c r="AB142" s="275"/>
      <c r="AC142" s="275"/>
      <c r="AD142" s="275"/>
      <c r="AE142" s="275"/>
      <c r="AF142" s="275"/>
      <c r="AG142" s="275"/>
      <c r="AH142" s="275"/>
      <c r="AI142" s="275"/>
      <c r="AJ142" s="275"/>
      <c r="AK142" s="275"/>
      <c r="AL142" s="275"/>
      <c r="AM142" s="275"/>
      <c r="AN142" s="275"/>
      <c r="AO142" s="275"/>
      <c r="AP142" s="275"/>
      <c r="AQ142" s="275"/>
      <c r="AR142" s="275"/>
      <c r="AS142" s="275"/>
      <c r="AT142" s="275"/>
      <c r="AU142" s="275"/>
      <c r="AV142" s="275"/>
      <c r="AW142" s="275"/>
      <c r="AX142" s="275"/>
      <c r="AY142" s="276"/>
    </row>
    <row r="143" spans="1:52" ht="36" customHeight="1" x14ac:dyDescent="0.2">
      <c r="A143" s="180" t="s">
        <v>217</v>
      </c>
      <c r="B143" s="181"/>
      <c r="C143" s="181"/>
      <c r="D143" s="181"/>
      <c r="E143" s="181"/>
      <c r="F143" s="182"/>
      <c r="G143" s="189" t="s">
        <v>218</v>
      </c>
      <c r="H143" s="190"/>
      <c r="I143" s="190"/>
      <c r="J143" s="190"/>
      <c r="K143" s="190"/>
      <c r="L143" s="190"/>
      <c r="M143" s="190"/>
      <c r="N143" s="190"/>
      <c r="O143" s="190"/>
      <c r="P143" s="190"/>
      <c r="Q143" s="190"/>
      <c r="R143" s="190"/>
      <c r="S143" s="190"/>
      <c r="T143" s="191"/>
      <c r="U143" s="192" t="s">
        <v>219</v>
      </c>
      <c r="V143" s="193"/>
      <c r="W143" s="194"/>
      <c r="X143" s="195" t="s">
        <v>220</v>
      </c>
      <c r="Y143" s="196"/>
      <c r="Z143" s="196"/>
      <c r="AA143" s="196"/>
      <c r="AB143" s="196"/>
      <c r="AC143" s="196"/>
      <c r="AD143" s="196"/>
      <c r="AE143" s="196"/>
      <c r="AF143" s="196"/>
      <c r="AG143" s="196"/>
      <c r="AH143" s="196"/>
      <c r="AI143" s="196"/>
      <c r="AJ143" s="196"/>
      <c r="AK143" s="196"/>
      <c r="AL143" s="196"/>
      <c r="AM143" s="196"/>
      <c r="AN143" s="196"/>
      <c r="AO143" s="196"/>
      <c r="AP143" s="196"/>
      <c r="AQ143" s="196"/>
      <c r="AR143" s="196"/>
      <c r="AS143" s="196"/>
      <c r="AT143" s="196"/>
      <c r="AU143" s="196"/>
      <c r="AV143" s="196"/>
      <c r="AW143" s="196"/>
      <c r="AX143" s="196"/>
      <c r="AY143" s="197"/>
    </row>
    <row r="144" spans="1:52" ht="36" customHeight="1" x14ac:dyDescent="0.2">
      <c r="A144" s="183"/>
      <c r="B144" s="184"/>
      <c r="C144" s="184"/>
      <c r="D144" s="184"/>
      <c r="E144" s="184"/>
      <c r="F144" s="185"/>
      <c r="G144" s="198" t="s">
        <v>221</v>
      </c>
      <c r="H144" s="199"/>
      <c r="I144" s="199"/>
      <c r="J144" s="199"/>
      <c r="K144" s="199"/>
      <c r="L144" s="199"/>
      <c r="M144" s="199"/>
      <c r="N144" s="199"/>
      <c r="O144" s="199"/>
      <c r="P144" s="199"/>
      <c r="Q144" s="199"/>
      <c r="R144" s="199"/>
      <c r="S144" s="199"/>
      <c r="T144" s="200"/>
      <c r="U144" s="201" t="s">
        <v>219</v>
      </c>
      <c r="V144" s="202"/>
      <c r="W144" s="203"/>
      <c r="X144" s="204" t="s">
        <v>87</v>
      </c>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6"/>
    </row>
    <row r="145" spans="1:51" ht="36" customHeight="1" x14ac:dyDescent="0.2">
      <c r="A145" s="183"/>
      <c r="B145" s="184"/>
      <c r="C145" s="184"/>
      <c r="D145" s="184"/>
      <c r="E145" s="184"/>
      <c r="F145" s="185"/>
      <c r="G145" s="198" t="s">
        <v>222</v>
      </c>
      <c r="H145" s="199"/>
      <c r="I145" s="199"/>
      <c r="J145" s="199"/>
      <c r="K145" s="199"/>
      <c r="L145" s="199"/>
      <c r="M145" s="199"/>
      <c r="N145" s="199"/>
      <c r="O145" s="199"/>
      <c r="P145" s="199"/>
      <c r="Q145" s="199"/>
      <c r="R145" s="199"/>
      <c r="S145" s="199"/>
      <c r="T145" s="200"/>
      <c r="U145" s="201" t="s">
        <v>219</v>
      </c>
      <c r="V145" s="202"/>
      <c r="W145" s="203"/>
      <c r="X145" s="204"/>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6"/>
    </row>
    <row r="146" spans="1:51" ht="36" customHeight="1" x14ac:dyDescent="0.2">
      <c r="A146" s="183"/>
      <c r="B146" s="184"/>
      <c r="C146" s="184"/>
      <c r="D146" s="184"/>
      <c r="E146" s="184"/>
      <c r="F146" s="185"/>
      <c r="G146" s="198" t="s">
        <v>223</v>
      </c>
      <c r="H146" s="199"/>
      <c r="I146" s="199"/>
      <c r="J146" s="199"/>
      <c r="K146" s="199"/>
      <c r="L146" s="199"/>
      <c r="M146" s="199"/>
      <c r="N146" s="199"/>
      <c r="O146" s="199"/>
      <c r="P146" s="199"/>
      <c r="Q146" s="199"/>
      <c r="R146" s="199"/>
      <c r="S146" s="199"/>
      <c r="T146" s="200"/>
      <c r="U146" s="201" t="s">
        <v>219</v>
      </c>
      <c r="V146" s="202"/>
      <c r="W146" s="203"/>
      <c r="X146" s="204"/>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6"/>
    </row>
    <row r="147" spans="1:51" ht="36" customHeight="1" thickBot="1" x14ac:dyDescent="0.25">
      <c r="A147" s="183"/>
      <c r="B147" s="184"/>
      <c r="C147" s="184"/>
      <c r="D147" s="184"/>
      <c r="E147" s="184"/>
      <c r="F147" s="185"/>
      <c r="G147" s="210" t="s">
        <v>224</v>
      </c>
      <c r="H147" s="211"/>
      <c r="I147" s="211"/>
      <c r="J147" s="211"/>
      <c r="K147" s="211"/>
      <c r="L147" s="211"/>
      <c r="M147" s="211"/>
      <c r="N147" s="211"/>
      <c r="O147" s="211"/>
      <c r="P147" s="211"/>
      <c r="Q147" s="211"/>
      <c r="R147" s="211"/>
      <c r="S147" s="211"/>
      <c r="T147" s="212"/>
      <c r="U147" s="213" t="s">
        <v>219</v>
      </c>
      <c r="V147" s="214"/>
      <c r="W147" s="215"/>
      <c r="X147" s="207"/>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9"/>
    </row>
    <row r="148" spans="1:51" ht="36" customHeight="1" x14ac:dyDescent="0.2">
      <c r="A148" s="183"/>
      <c r="B148" s="184"/>
      <c r="C148" s="184"/>
      <c r="D148" s="184"/>
      <c r="E148" s="184"/>
      <c r="F148" s="185"/>
      <c r="G148" s="216" t="s">
        <v>225</v>
      </c>
      <c r="H148" s="217"/>
      <c r="I148" s="217"/>
      <c r="J148" s="217"/>
      <c r="K148" s="217"/>
      <c r="L148" s="217"/>
      <c r="M148" s="217"/>
      <c r="N148" s="218"/>
      <c r="O148" s="219" t="s">
        <v>87</v>
      </c>
      <c r="P148" s="220"/>
      <c r="Q148" s="220"/>
      <c r="R148" s="220"/>
      <c r="S148" s="220"/>
      <c r="T148" s="220"/>
      <c r="U148" s="220"/>
      <c r="V148" s="220"/>
      <c r="W148" s="220"/>
      <c r="X148" s="221"/>
      <c r="Y148" s="221"/>
      <c r="Z148" s="221"/>
      <c r="AA148" s="221"/>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2"/>
    </row>
    <row r="149" spans="1:51" ht="99.75" customHeight="1" thickBot="1" x14ac:dyDescent="0.25">
      <c r="A149" s="186"/>
      <c r="B149" s="187"/>
      <c r="C149" s="187"/>
      <c r="D149" s="187"/>
      <c r="E149" s="187"/>
      <c r="F149" s="188"/>
      <c r="G149" s="223" t="s">
        <v>226</v>
      </c>
      <c r="H149" s="224"/>
      <c r="I149" s="224"/>
      <c r="J149" s="224"/>
      <c r="K149" s="224"/>
      <c r="L149" s="224"/>
      <c r="M149" s="224"/>
      <c r="N149" s="225"/>
      <c r="O149" s="226" t="s">
        <v>87</v>
      </c>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7"/>
      <c r="AY149" s="228"/>
    </row>
    <row r="150" spans="1:51" s="11" customFormat="1" ht="48" customHeight="1" thickBot="1" x14ac:dyDescent="0.25">
      <c r="A150" s="229" t="s">
        <v>227</v>
      </c>
      <c r="B150" s="230"/>
      <c r="C150" s="230"/>
      <c r="D150" s="230"/>
      <c r="E150" s="230"/>
      <c r="F150" s="231"/>
      <c r="G150" s="235" t="s">
        <v>228</v>
      </c>
      <c r="H150" s="236"/>
      <c r="I150" s="236"/>
      <c r="J150" s="236"/>
      <c r="K150" s="236"/>
      <c r="L150" s="236"/>
      <c r="M150" s="236"/>
      <c r="N150" s="237"/>
      <c r="O150" s="238" t="s">
        <v>87</v>
      </c>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P150" s="239"/>
      <c r="AQ150" s="239"/>
      <c r="AR150" s="239"/>
      <c r="AS150" s="239"/>
      <c r="AT150" s="239"/>
      <c r="AU150" s="239"/>
      <c r="AV150" s="239"/>
      <c r="AW150" s="239"/>
      <c r="AX150" s="239"/>
      <c r="AY150" s="240"/>
    </row>
    <row r="151" spans="1:51" s="11" customFormat="1" ht="48" customHeight="1" x14ac:dyDescent="0.2">
      <c r="A151" s="232"/>
      <c r="B151" s="233"/>
      <c r="C151" s="233"/>
      <c r="D151" s="233"/>
      <c r="E151" s="233"/>
      <c r="F151" s="234"/>
      <c r="G151" s="241" t="s">
        <v>229</v>
      </c>
      <c r="H151" s="242"/>
      <c r="I151" s="242"/>
      <c r="J151" s="242"/>
      <c r="K151" s="242"/>
      <c r="L151" s="242"/>
      <c r="M151" s="242"/>
      <c r="N151" s="243"/>
      <c r="O151" s="244" t="s">
        <v>230</v>
      </c>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5"/>
      <c r="AN151" s="245"/>
      <c r="AO151" s="245"/>
      <c r="AP151" s="245"/>
      <c r="AQ151" s="245"/>
      <c r="AR151" s="245"/>
      <c r="AS151" s="245"/>
      <c r="AT151" s="245"/>
      <c r="AU151" s="245"/>
      <c r="AV151" s="245"/>
      <c r="AW151" s="245"/>
      <c r="AX151" s="245"/>
      <c r="AY151" s="246"/>
    </row>
    <row r="152" spans="1:51" ht="54.75" customHeight="1" thickBot="1" x14ac:dyDescent="0.25">
      <c r="A152" s="174" t="s">
        <v>231</v>
      </c>
      <c r="B152" s="175"/>
      <c r="C152" s="175"/>
      <c r="D152" s="175"/>
      <c r="E152" s="175"/>
      <c r="F152" s="176"/>
      <c r="G152" s="177" t="s">
        <v>232</v>
      </c>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9"/>
    </row>
    <row r="153" spans="1:51" ht="48" customHeight="1" x14ac:dyDescent="0.2">
      <c r="A153" s="416" t="s">
        <v>233</v>
      </c>
      <c r="B153" s="417"/>
      <c r="C153" s="417"/>
      <c r="D153" s="417"/>
      <c r="E153" s="417"/>
      <c r="F153" s="418"/>
      <c r="G153" s="422" t="s">
        <v>234</v>
      </c>
      <c r="H153" s="196"/>
      <c r="I153" s="196"/>
      <c r="J153" s="196"/>
      <c r="K153" s="196"/>
      <c r="L153" s="196"/>
      <c r="M153" s="196"/>
      <c r="N153" s="423"/>
      <c r="O153" s="424" t="s">
        <v>235</v>
      </c>
      <c r="P153" s="425"/>
      <c r="Q153" s="425"/>
      <c r="R153" s="425"/>
      <c r="S153" s="425"/>
      <c r="T153" s="425"/>
      <c r="U153" s="425"/>
      <c r="V153" s="425"/>
      <c r="W153" s="425"/>
      <c r="X153" s="425"/>
      <c r="Y153" s="425"/>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6"/>
    </row>
    <row r="154" spans="1:51" ht="48" customHeight="1" thickBot="1" x14ac:dyDescent="0.25">
      <c r="A154" s="419"/>
      <c r="B154" s="420"/>
      <c r="C154" s="420"/>
      <c r="D154" s="420"/>
      <c r="E154" s="420"/>
      <c r="F154" s="421"/>
      <c r="G154" s="427" t="s">
        <v>236</v>
      </c>
      <c r="H154" s="428"/>
      <c r="I154" s="428"/>
      <c r="J154" s="428"/>
      <c r="K154" s="428"/>
      <c r="L154" s="428"/>
      <c r="M154" s="428"/>
      <c r="N154" s="429"/>
      <c r="O154" s="430" t="s">
        <v>87</v>
      </c>
      <c r="P154" s="431"/>
      <c r="Q154" s="431"/>
      <c r="R154" s="431"/>
      <c r="S154" s="431"/>
      <c r="T154" s="431"/>
      <c r="U154" s="431"/>
      <c r="V154" s="431"/>
      <c r="W154" s="431"/>
      <c r="X154" s="431"/>
      <c r="Y154" s="431"/>
      <c r="Z154" s="431"/>
      <c r="AA154" s="431"/>
      <c r="AB154" s="431"/>
      <c r="AC154" s="431"/>
      <c r="AD154" s="431"/>
      <c r="AE154" s="431"/>
      <c r="AF154" s="431"/>
      <c r="AG154" s="431"/>
      <c r="AH154" s="431"/>
      <c r="AI154" s="431"/>
      <c r="AJ154" s="431"/>
      <c r="AK154" s="431"/>
      <c r="AL154" s="431"/>
      <c r="AM154" s="431"/>
      <c r="AN154" s="431"/>
      <c r="AO154" s="431"/>
      <c r="AP154" s="431"/>
      <c r="AQ154" s="431"/>
      <c r="AR154" s="431"/>
      <c r="AS154" s="431"/>
      <c r="AT154" s="431"/>
      <c r="AU154" s="431"/>
      <c r="AV154" s="431"/>
      <c r="AW154" s="431"/>
      <c r="AX154" s="431"/>
      <c r="AY154" s="432"/>
    </row>
    <row r="155" spans="1:51" s="11" customFormat="1" ht="23.25" customHeight="1" x14ac:dyDescent="0.2">
      <c r="A155" s="936" t="s">
        <v>237</v>
      </c>
      <c r="B155" s="937"/>
      <c r="C155" s="937"/>
      <c r="D155" s="937"/>
      <c r="E155" s="937"/>
      <c r="F155" s="937"/>
      <c r="G155" s="937"/>
      <c r="H155" s="937"/>
      <c r="I155" s="937"/>
      <c r="J155" s="937"/>
      <c r="K155" s="937"/>
      <c r="L155" s="937"/>
      <c r="M155" s="937"/>
      <c r="N155" s="937"/>
      <c r="O155" s="937"/>
      <c r="P155" s="937"/>
      <c r="Q155" s="937"/>
      <c r="R155" s="937"/>
      <c r="S155" s="937"/>
      <c r="T155" s="937"/>
      <c r="U155" s="937"/>
      <c r="V155" s="937"/>
      <c r="W155" s="937"/>
      <c r="X155" s="937"/>
      <c r="Y155" s="937"/>
      <c r="Z155" s="937"/>
      <c r="AA155" s="937"/>
      <c r="AB155" s="937"/>
      <c r="AC155" s="937"/>
      <c r="AD155" s="937"/>
      <c r="AE155" s="937"/>
      <c r="AF155" s="937"/>
      <c r="AG155" s="937"/>
      <c r="AH155" s="937"/>
      <c r="AI155" s="937"/>
      <c r="AJ155" s="937"/>
      <c r="AK155" s="937"/>
      <c r="AL155" s="937"/>
      <c r="AM155" s="937"/>
      <c r="AN155" s="937"/>
      <c r="AO155" s="937"/>
      <c r="AP155" s="937"/>
      <c r="AQ155" s="937"/>
      <c r="AR155" s="937"/>
      <c r="AS155" s="937"/>
      <c r="AT155" s="937"/>
      <c r="AU155" s="937"/>
      <c r="AV155" s="937"/>
      <c r="AW155" s="937"/>
      <c r="AX155" s="937"/>
      <c r="AY155" s="938"/>
    </row>
    <row r="156" spans="1:51" s="11" customFormat="1" ht="23.25" customHeight="1" x14ac:dyDescent="0.2">
      <c r="A156" s="974" t="s">
        <v>238</v>
      </c>
      <c r="B156" s="975"/>
      <c r="C156" s="975"/>
      <c r="D156" s="975"/>
      <c r="E156" s="975"/>
      <c r="F156" s="976"/>
      <c r="G156" s="978" t="s">
        <v>384</v>
      </c>
      <c r="H156" s="979"/>
      <c r="I156" s="979"/>
      <c r="J156" s="979"/>
      <c r="K156" s="979"/>
      <c r="L156" s="979"/>
      <c r="M156" s="979"/>
      <c r="N156" s="979"/>
      <c r="O156" s="979"/>
      <c r="P156" s="979"/>
      <c r="Q156" s="979"/>
      <c r="R156" s="979"/>
      <c r="S156" s="979"/>
      <c r="T156" s="979"/>
      <c r="U156" s="979"/>
      <c r="V156" s="979"/>
      <c r="W156" s="979"/>
      <c r="X156" s="979"/>
      <c r="Y156" s="979"/>
      <c r="Z156" s="979"/>
      <c r="AA156" s="979"/>
      <c r="AB156" s="979"/>
      <c r="AC156" s="979"/>
      <c r="AD156" s="980"/>
      <c r="AE156" s="939" t="s">
        <v>239</v>
      </c>
      <c r="AF156" s="940"/>
      <c r="AG156" s="940"/>
      <c r="AH156" s="940"/>
      <c r="AI156" s="940"/>
      <c r="AJ156" s="940"/>
      <c r="AK156" s="940"/>
      <c r="AL156" s="940"/>
      <c r="AM156" s="940"/>
      <c r="AN156" s="940"/>
      <c r="AO156" s="940"/>
      <c r="AP156" s="940"/>
      <c r="AQ156" s="940"/>
      <c r="AR156" s="940"/>
      <c r="AS156" s="940"/>
      <c r="AT156" s="940"/>
      <c r="AU156" s="940"/>
      <c r="AV156" s="940"/>
      <c r="AW156" s="940"/>
      <c r="AX156" s="940"/>
      <c r="AY156" s="941"/>
    </row>
    <row r="157" spans="1:51" s="11" customFormat="1" ht="87.75" customHeight="1" x14ac:dyDescent="0.2">
      <c r="A157" s="977"/>
      <c r="B157" s="866"/>
      <c r="C157" s="866"/>
      <c r="D157" s="866"/>
      <c r="E157" s="866"/>
      <c r="F157" s="868"/>
      <c r="G157" s="981"/>
      <c r="H157" s="982"/>
      <c r="I157" s="982"/>
      <c r="J157" s="982"/>
      <c r="K157" s="982"/>
      <c r="L157" s="982"/>
      <c r="M157" s="982"/>
      <c r="N157" s="982"/>
      <c r="O157" s="982"/>
      <c r="P157" s="982"/>
      <c r="Q157" s="982"/>
      <c r="R157" s="982"/>
      <c r="S157" s="982"/>
      <c r="T157" s="982"/>
      <c r="U157" s="982"/>
      <c r="V157" s="982"/>
      <c r="W157" s="982"/>
      <c r="X157" s="982"/>
      <c r="Y157" s="982"/>
      <c r="Z157" s="982"/>
      <c r="AA157" s="982"/>
      <c r="AB157" s="982"/>
      <c r="AC157" s="982"/>
      <c r="AD157" s="983"/>
      <c r="AE157" s="942" t="s">
        <v>87</v>
      </c>
      <c r="AF157" s="555"/>
      <c r="AG157" s="555"/>
      <c r="AH157" s="555"/>
      <c r="AI157" s="555"/>
      <c r="AJ157" s="555"/>
      <c r="AK157" s="555"/>
      <c r="AL157" s="555"/>
      <c r="AM157" s="555"/>
      <c r="AN157" s="555"/>
      <c r="AO157" s="555"/>
      <c r="AP157" s="555"/>
      <c r="AQ157" s="555"/>
      <c r="AR157" s="555"/>
      <c r="AS157" s="555"/>
      <c r="AT157" s="555"/>
      <c r="AU157" s="555"/>
      <c r="AV157" s="555"/>
      <c r="AW157" s="555"/>
      <c r="AX157" s="555"/>
      <c r="AY157" s="556"/>
    </row>
    <row r="158" spans="1:51" s="11" customFormat="1" ht="69" customHeight="1" thickBot="1" x14ac:dyDescent="0.25">
      <c r="A158" s="933" t="s">
        <v>240</v>
      </c>
      <c r="B158" s="934"/>
      <c r="C158" s="934"/>
      <c r="D158" s="934"/>
      <c r="E158" s="934"/>
      <c r="F158" s="935"/>
      <c r="G158" s="943" t="s">
        <v>382</v>
      </c>
      <c r="H158" s="944"/>
      <c r="I158" s="944"/>
      <c r="J158" s="944"/>
      <c r="K158" s="944"/>
      <c r="L158" s="944"/>
      <c r="M158" s="944"/>
      <c r="N158" s="944"/>
      <c r="O158" s="944"/>
      <c r="P158" s="944"/>
      <c r="Q158" s="944"/>
      <c r="R158" s="944"/>
      <c r="S158" s="944"/>
      <c r="T158" s="944"/>
      <c r="U158" s="944"/>
      <c r="V158" s="944"/>
      <c r="W158" s="944"/>
      <c r="X158" s="944"/>
      <c r="Y158" s="944"/>
      <c r="Z158" s="944"/>
      <c r="AA158" s="944"/>
      <c r="AB158" s="944"/>
      <c r="AC158" s="944"/>
      <c r="AD158" s="944"/>
      <c r="AE158" s="944"/>
      <c r="AF158" s="944"/>
      <c r="AG158" s="944"/>
      <c r="AH158" s="944"/>
      <c r="AI158" s="944"/>
      <c r="AJ158" s="944"/>
      <c r="AK158" s="944"/>
      <c r="AL158" s="944"/>
      <c r="AM158" s="944"/>
      <c r="AN158" s="944"/>
      <c r="AO158" s="944"/>
      <c r="AP158" s="944"/>
      <c r="AQ158" s="944"/>
      <c r="AR158" s="944"/>
      <c r="AS158" s="944"/>
      <c r="AT158" s="944"/>
      <c r="AU158" s="944"/>
      <c r="AV158" s="944"/>
      <c r="AW158" s="944"/>
      <c r="AX158" s="944"/>
      <c r="AY158" s="945"/>
    </row>
    <row r="159" spans="1:51" s="11" customFormat="1" ht="23.25" customHeight="1" x14ac:dyDescent="0.2">
      <c r="A159" s="148" t="s">
        <v>241</v>
      </c>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49"/>
      <c r="AL159" s="149"/>
      <c r="AM159" s="149"/>
      <c r="AN159" s="149"/>
      <c r="AO159" s="149"/>
      <c r="AP159" s="149"/>
      <c r="AQ159" s="149"/>
      <c r="AR159" s="149"/>
      <c r="AS159" s="149"/>
      <c r="AT159" s="149"/>
      <c r="AU159" s="149"/>
      <c r="AV159" s="149"/>
      <c r="AW159" s="149"/>
      <c r="AX159" s="149"/>
      <c r="AY159" s="150"/>
    </row>
    <row r="160" spans="1:51" s="11" customFormat="1" ht="61.8" customHeight="1" thickBot="1" x14ac:dyDescent="0.25">
      <c r="A160" s="151" t="s">
        <v>389</v>
      </c>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3"/>
    </row>
    <row r="161" spans="1:53" s="11" customFormat="1" ht="23.25" customHeight="1" x14ac:dyDescent="0.2">
      <c r="A161" s="148" t="s">
        <v>242</v>
      </c>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49"/>
      <c r="AL161" s="149"/>
      <c r="AM161" s="149"/>
      <c r="AN161" s="149"/>
      <c r="AO161" s="149"/>
      <c r="AP161" s="149"/>
      <c r="AQ161" s="149"/>
      <c r="AR161" s="149"/>
      <c r="AS161" s="149"/>
      <c r="AT161" s="149"/>
      <c r="AU161" s="149"/>
      <c r="AV161" s="149"/>
      <c r="AW161" s="149"/>
      <c r="AX161" s="149"/>
      <c r="AY161" s="150"/>
    </row>
    <row r="162" spans="1:53" s="11" customFormat="1" ht="62.4" customHeight="1" thickBot="1" x14ac:dyDescent="0.25">
      <c r="A162" s="151" t="s">
        <v>385</v>
      </c>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3"/>
    </row>
    <row r="163" spans="1:53" s="11" customFormat="1" ht="23.25" customHeight="1" x14ac:dyDescent="0.2">
      <c r="A163" s="148" t="s">
        <v>243</v>
      </c>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149"/>
      <c r="AY163" s="150"/>
    </row>
    <row r="164" spans="1:53" s="11" customFormat="1" ht="70.2" customHeight="1" thickBot="1" x14ac:dyDescent="0.25">
      <c r="A164" s="154" t="s">
        <v>388</v>
      </c>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6"/>
    </row>
    <row r="165" spans="1:53" ht="60" customHeight="1" thickBot="1" x14ac:dyDescent="0.25">
      <c r="A165" s="54" t="s">
        <v>244</v>
      </c>
      <c r="B165" s="55"/>
      <c r="C165" s="55"/>
      <c r="D165" s="55"/>
      <c r="E165" s="55"/>
      <c r="F165" s="56"/>
      <c r="G165" s="462" t="s">
        <v>87</v>
      </c>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463"/>
      <c r="AN165" s="463"/>
      <c r="AO165" s="463"/>
      <c r="AP165" s="463"/>
      <c r="AQ165" s="463"/>
      <c r="AR165" s="463"/>
      <c r="AS165" s="463"/>
      <c r="AT165" s="463"/>
      <c r="AU165" s="463"/>
      <c r="AV165" s="463"/>
      <c r="AW165" s="463"/>
      <c r="AX165" s="463"/>
      <c r="AY165" s="464"/>
    </row>
    <row r="166" spans="1:53" ht="58.95" customHeight="1" thickBot="1" x14ac:dyDescent="0.25">
      <c r="A166" s="712" t="s">
        <v>245</v>
      </c>
      <c r="B166" s="713"/>
      <c r="C166" s="713"/>
      <c r="D166" s="713"/>
      <c r="E166" s="713"/>
      <c r="F166" s="714"/>
      <c r="G166" s="177" t="s">
        <v>246</v>
      </c>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9"/>
    </row>
    <row r="167" spans="1:53" ht="41.25" customHeight="1" x14ac:dyDescent="0.2">
      <c r="A167" s="51" t="s">
        <v>247</v>
      </c>
      <c r="B167" s="52"/>
      <c r="C167" s="52"/>
      <c r="D167" s="52"/>
      <c r="E167" s="52"/>
      <c r="F167" s="53"/>
      <c r="G167" s="34" t="s">
        <v>248</v>
      </c>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6"/>
    </row>
    <row r="168" spans="1:53" ht="75" customHeight="1" x14ac:dyDescent="0.2">
      <c r="A168" s="54"/>
      <c r="B168" s="55"/>
      <c r="C168" s="55"/>
      <c r="D168" s="55"/>
      <c r="E168" s="55"/>
      <c r="F168" s="56"/>
      <c r="G168" s="37"/>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9"/>
    </row>
    <row r="169" spans="1:53" ht="134.4" customHeight="1" x14ac:dyDescent="0.2">
      <c r="A169" s="54"/>
      <c r="B169" s="55"/>
      <c r="C169" s="55"/>
      <c r="D169" s="55"/>
      <c r="E169" s="55"/>
      <c r="F169" s="56"/>
      <c r="G169" s="37"/>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9"/>
    </row>
    <row r="170" spans="1:53" ht="72.900000000000006" customHeight="1" x14ac:dyDescent="0.2">
      <c r="A170" s="54"/>
      <c r="B170" s="55"/>
      <c r="C170" s="55"/>
      <c r="D170" s="55"/>
      <c r="E170" s="55"/>
      <c r="F170" s="56"/>
      <c r="G170" s="37"/>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9"/>
      <c r="BA170" s="50"/>
    </row>
    <row r="171" spans="1:53" ht="72.75" customHeight="1" x14ac:dyDescent="0.2">
      <c r="A171" s="54"/>
      <c r="B171" s="55"/>
      <c r="C171" s="55"/>
      <c r="D171" s="55"/>
      <c r="E171" s="55"/>
      <c r="F171" s="56"/>
      <c r="G171" s="37"/>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9"/>
    </row>
    <row r="172" spans="1:53" ht="66" customHeight="1" x14ac:dyDescent="0.2">
      <c r="A172" s="54"/>
      <c r="B172" s="55"/>
      <c r="C172" s="55"/>
      <c r="D172" s="55"/>
      <c r="E172" s="55"/>
      <c r="F172" s="56"/>
      <c r="G172" s="37"/>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9"/>
    </row>
    <row r="173" spans="1:53" ht="19.5" customHeight="1" x14ac:dyDescent="0.2">
      <c r="A173" s="54"/>
      <c r="B173" s="55"/>
      <c r="C173" s="55"/>
      <c r="D173" s="55"/>
      <c r="E173" s="55"/>
      <c r="F173" s="56"/>
      <c r="G173" s="37"/>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9"/>
    </row>
    <row r="174" spans="1:53" ht="19.5" customHeight="1" x14ac:dyDescent="0.2">
      <c r="A174" s="54"/>
      <c r="B174" s="55"/>
      <c r="C174" s="55"/>
      <c r="D174" s="55"/>
      <c r="E174" s="55"/>
      <c r="F174" s="56"/>
      <c r="G174" s="37"/>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9"/>
    </row>
    <row r="175" spans="1:53" ht="19.5" customHeight="1" x14ac:dyDescent="0.2">
      <c r="A175" s="54"/>
      <c r="B175" s="55"/>
      <c r="C175" s="55"/>
      <c r="D175" s="55"/>
      <c r="E175" s="55"/>
      <c r="F175" s="56"/>
      <c r="G175" s="37"/>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9"/>
    </row>
    <row r="176" spans="1:53" ht="19.5" customHeight="1" x14ac:dyDescent="0.2">
      <c r="A176" s="54"/>
      <c r="B176" s="55"/>
      <c r="C176" s="55"/>
      <c r="D176" s="55"/>
      <c r="E176" s="55"/>
      <c r="F176" s="56"/>
      <c r="G176" s="37"/>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9"/>
    </row>
    <row r="177" spans="1:53" ht="19.5" customHeight="1" x14ac:dyDescent="0.2">
      <c r="A177" s="54"/>
      <c r="B177" s="55"/>
      <c r="C177" s="55"/>
      <c r="D177" s="55"/>
      <c r="E177" s="55"/>
      <c r="F177" s="56"/>
      <c r="G177" s="37"/>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9"/>
      <c r="BA177" s="50"/>
    </row>
    <row r="178" spans="1:53" ht="37.5" customHeight="1" thickBot="1" x14ac:dyDescent="0.25">
      <c r="A178" s="413"/>
      <c r="B178" s="414"/>
      <c r="C178" s="414"/>
      <c r="D178" s="414"/>
      <c r="E178" s="414"/>
      <c r="F178" s="415"/>
      <c r="G178" s="40"/>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2"/>
    </row>
    <row r="179" spans="1:53" ht="24.75" customHeight="1" x14ac:dyDescent="0.2">
      <c r="A179" s="180" t="s">
        <v>249</v>
      </c>
      <c r="B179" s="181"/>
      <c r="C179" s="181"/>
      <c r="D179" s="181"/>
      <c r="E179" s="181"/>
      <c r="F179" s="182"/>
      <c r="G179" s="701" t="s">
        <v>250</v>
      </c>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3"/>
      <c r="AD179" s="701" t="s">
        <v>251</v>
      </c>
      <c r="AE179" s="702"/>
      <c r="AF179" s="702"/>
      <c r="AG179" s="702"/>
      <c r="AH179" s="702"/>
      <c r="AI179" s="702"/>
      <c r="AJ179" s="702"/>
      <c r="AK179" s="702"/>
      <c r="AL179" s="702"/>
      <c r="AM179" s="702"/>
      <c r="AN179" s="702"/>
      <c r="AO179" s="702"/>
      <c r="AP179" s="702"/>
      <c r="AQ179" s="702"/>
      <c r="AR179" s="702"/>
      <c r="AS179" s="702"/>
      <c r="AT179" s="702"/>
      <c r="AU179" s="702"/>
      <c r="AV179" s="702"/>
      <c r="AW179" s="702"/>
      <c r="AX179" s="702"/>
      <c r="AY179" s="704"/>
    </row>
    <row r="180" spans="1:53" ht="24.75" customHeight="1" x14ac:dyDescent="0.2">
      <c r="A180" s="183"/>
      <c r="B180" s="184"/>
      <c r="C180" s="184"/>
      <c r="D180" s="184"/>
      <c r="E180" s="184"/>
      <c r="F180" s="185"/>
      <c r="G180" s="705" t="s">
        <v>252</v>
      </c>
      <c r="H180" s="408"/>
      <c r="I180" s="408"/>
      <c r="J180" s="408"/>
      <c r="K180" s="409"/>
      <c r="L180" s="407" t="s">
        <v>253</v>
      </c>
      <c r="M180" s="408"/>
      <c r="N180" s="408"/>
      <c r="O180" s="408"/>
      <c r="P180" s="408"/>
      <c r="Q180" s="408"/>
      <c r="R180" s="408"/>
      <c r="S180" s="408"/>
      <c r="T180" s="408"/>
      <c r="U180" s="408"/>
      <c r="V180" s="408"/>
      <c r="W180" s="408"/>
      <c r="X180" s="409"/>
      <c r="Y180" s="706" t="s">
        <v>254</v>
      </c>
      <c r="Z180" s="707"/>
      <c r="AA180" s="707"/>
      <c r="AB180" s="707"/>
      <c r="AC180" s="708"/>
      <c r="AD180" s="709" t="s">
        <v>252</v>
      </c>
      <c r="AE180" s="710"/>
      <c r="AF180" s="710"/>
      <c r="AG180" s="710"/>
      <c r="AH180" s="710"/>
      <c r="AI180" s="407" t="s">
        <v>253</v>
      </c>
      <c r="AJ180" s="408"/>
      <c r="AK180" s="408"/>
      <c r="AL180" s="408"/>
      <c r="AM180" s="408"/>
      <c r="AN180" s="408"/>
      <c r="AO180" s="408"/>
      <c r="AP180" s="408"/>
      <c r="AQ180" s="408"/>
      <c r="AR180" s="408"/>
      <c r="AS180" s="408"/>
      <c r="AT180" s="408"/>
      <c r="AU180" s="409"/>
      <c r="AV180" s="706" t="s">
        <v>255</v>
      </c>
      <c r="AW180" s="707"/>
      <c r="AX180" s="707"/>
      <c r="AY180" s="711"/>
    </row>
    <row r="181" spans="1:53" ht="24.75" customHeight="1" x14ac:dyDescent="0.2">
      <c r="A181" s="183"/>
      <c r="B181" s="184"/>
      <c r="C181" s="184"/>
      <c r="D181" s="184"/>
      <c r="E181" s="184"/>
      <c r="F181" s="185"/>
      <c r="G181" s="729" t="s">
        <v>256</v>
      </c>
      <c r="H181" s="730"/>
      <c r="I181" s="730"/>
      <c r="J181" s="730"/>
      <c r="K181" s="731"/>
      <c r="L181" s="732" t="s">
        <v>257</v>
      </c>
      <c r="M181" s="730"/>
      <c r="N181" s="730"/>
      <c r="O181" s="730"/>
      <c r="P181" s="730"/>
      <c r="Q181" s="730"/>
      <c r="R181" s="730"/>
      <c r="S181" s="730"/>
      <c r="T181" s="730"/>
      <c r="U181" s="730"/>
      <c r="V181" s="730"/>
      <c r="W181" s="730"/>
      <c r="X181" s="731"/>
      <c r="Y181" s="733">
        <v>20121.091259000001</v>
      </c>
      <c r="Z181" s="734"/>
      <c r="AA181" s="734"/>
      <c r="AB181" s="734"/>
      <c r="AC181" s="735"/>
      <c r="AD181" s="736" t="s">
        <v>258</v>
      </c>
      <c r="AE181" s="737"/>
      <c r="AF181" s="737"/>
      <c r="AG181" s="737"/>
      <c r="AH181" s="738"/>
      <c r="AI181" s="739" t="s">
        <v>259</v>
      </c>
      <c r="AJ181" s="737"/>
      <c r="AK181" s="737"/>
      <c r="AL181" s="737"/>
      <c r="AM181" s="737"/>
      <c r="AN181" s="737"/>
      <c r="AO181" s="737"/>
      <c r="AP181" s="737"/>
      <c r="AQ181" s="737"/>
      <c r="AR181" s="737"/>
      <c r="AS181" s="737"/>
      <c r="AT181" s="737"/>
      <c r="AU181" s="738"/>
      <c r="AV181" s="740">
        <v>1612.08</v>
      </c>
      <c r="AW181" s="741"/>
      <c r="AX181" s="741"/>
      <c r="AY181" s="742"/>
    </row>
    <row r="182" spans="1:53" ht="24.75" customHeight="1" x14ac:dyDescent="0.2">
      <c r="A182" s="183"/>
      <c r="B182" s="184"/>
      <c r="C182" s="184"/>
      <c r="D182" s="184"/>
      <c r="E182" s="184"/>
      <c r="F182" s="185"/>
      <c r="G182" s="724" t="s">
        <v>256</v>
      </c>
      <c r="H182" s="719"/>
      <c r="I182" s="719"/>
      <c r="J182" s="719"/>
      <c r="K182" s="720"/>
      <c r="L182" s="718" t="s">
        <v>260</v>
      </c>
      <c r="M182" s="719"/>
      <c r="N182" s="719"/>
      <c r="O182" s="719"/>
      <c r="P182" s="719"/>
      <c r="Q182" s="719"/>
      <c r="R182" s="719"/>
      <c r="S182" s="719"/>
      <c r="T182" s="719"/>
      <c r="U182" s="719"/>
      <c r="V182" s="719"/>
      <c r="W182" s="719"/>
      <c r="X182" s="720"/>
      <c r="Y182" s="726">
        <v>129.17137700000001</v>
      </c>
      <c r="Z182" s="727"/>
      <c r="AA182" s="727"/>
      <c r="AB182" s="727"/>
      <c r="AC182" s="728"/>
      <c r="AD182" s="724" t="s">
        <v>261</v>
      </c>
      <c r="AE182" s="719"/>
      <c r="AF182" s="719"/>
      <c r="AG182" s="719"/>
      <c r="AH182" s="720"/>
      <c r="AI182" s="718" t="s">
        <v>262</v>
      </c>
      <c r="AJ182" s="719"/>
      <c r="AK182" s="719"/>
      <c r="AL182" s="719"/>
      <c r="AM182" s="719"/>
      <c r="AN182" s="719"/>
      <c r="AO182" s="719"/>
      <c r="AP182" s="719"/>
      <c r="AQ182" s="719"/>
      <c r="AR182" s="719"/>
      <c r="AS182" s="719"/>
      <c r="AT182" s="719"/>
      <c r="AU182" s="720"/>
      <c r="AV182" s="721">
        <v>61.303331999999997</v>
      </c>
      <c r="AW182" s="722"/>
      <c r="AX182" s="722"/>
      <c r="AY182" s="725"/>
    </row>
    <row r="183" spans="1:53" ht="24.75" customHeight="1" x14ac:dyDescent="0.2">
      <c r="A183" s="183"/>
      <c r="B183" s="184"/>
      <c r="C183" s="184"/>
      <c r="D183" s="184"/>
      <c r="E183" s="184"/>
      <c r="F183" s="185"/>
      <c r="G183" s="715" t="s">
        <v>256</v>
      </c>
      <c r="H183" s="716"/>
      <c r="I183" s="716"/>
      <c r="J183" s="716"/>
      <c r="K183" s="717"/>
      <c r="L183" s="718" t="s">
        <v>263</v>
      </c>
      <c r="M183" s="719"/>
      <c r="N183" s="719"/>
      <c r="O183" s="719"/>
      <c r="P183" s="719"/>
      <c r="Q183" s="719"/>
      <c r="R183" s="719"/>
      <c r="S183" s="719"/>
      <c r="T183" s="719"/>
      <c r="U183" s="719"/>
      <c r="V183" s="719"/>
      <c r="W183" s="719"/>
      <c r="X183" s="720"/>
      <c r="Y183" s="721">
        <v>38.982450999999998</v>
      </c>
      <c r="Z183" s="722"/>
      <c r="AA183" s="722"/>
      <c r="AB183" s="722"/>
      <c r="AC183" s="723"/>
      <c r="AD183" s="724" t="s">
        <v>150</v>
      </c>
      <c r="AE183" s="719"/>
      <c r="AF183" s="719"/>
      <c r="AG183" s="719"/>
      <c r="AH183" s="720"/>
      <c r="AI183" s="718" t="s">
        <v>264</v>
      </c>
      <c r="AJ183" s="719"/>
      <c r="AK183" s="719"/>
      <c r="AL183" s="719"/>
      <c r="AM183" s="719"/>
      <c r="AN183" s="719"/>
      <c r="AO183" s="719"/>
      <c r="AP183" s="719"/>
      <c r="AQ183" s="719"/>
      <c r="AR183" s="719"/>
      <c r="AS183" s="719"/>
      <c r="AT183" s="719"/>
      <c r="AU183" s="720"/>
      <c r="AV183" s="721">
        <v>469.83269999999999</v>
      </c>
      <c r="AW183" s="722"/>
      <c r="AX183" s="722"/>
      <c r="AY183" s="725"/>
    </row>
    <row r="184" spans="1:53" ht="24.6" customHeight="1" x14ac:dyDescent="0.2">
      <c r="A184" s="183"/>
      <c r="B184" s="184"/>
      <c r="C184" s="184"/>
      <c r="D184" s="184"/>
      <c r="E184" s="184"/>
      <c r="F184" s="185"/>
      <c r="G184" s="753" t="s">
        <v>154</v>
      </c>
      <c r="H184" s="754"/>
      <c r="I184" s="754"/>
      <c r="J184" s="754"/>
      <c r="K184" s="755"/>
      <c r="L184" s="756" t="s">
        <v>265</v>
      </c>
      <c r="M184" s="757"/>
      <c r="N184" s="757"/>
      <c r="O184" s="757"/>
      <c r="P184" s="757"/>
      <c r="Q184" s="757"/>
      <c r="R184" s="757"/>
      <c r="S184" s="757"/>
      <c r="T184" s="757"/>
      <c r="U184" s="757"/>
      <c r="V184" s="757"/>
      <c r="W184" s="757"/>
      <c r="X184" s="758"/>
      <c r="Y184" s="759">
        <v>90.427064000000001</v>
      </c>
      <c r="Z184" s="760"/>
      <c r="AA184" s="760"/>
      <c r="AB184" s="760"/>
      <c r="AC184" s="761"/>
      <c r="AD184" s="724"/>
      <c r="AE184" s="719"/>
      <c r="AF184" s="719"/>
      <c r="AG184" s="719"/>
      <c r="AH184" s="720"/>
      <c r="AI184" s="718"/>
      <c r="AJ184" s="719"/>
      <c r="AK184" s="719"/>
      <c r="AL184" s="719"/>
      <c r="AM184" s="719"/>
      <c r="AN184" s="719"/>
      <c r="AO184" s="719"/>
      <c r="AP184" s="719"/>
      <c r="AQ184" s="719"/>
      <c r="AR184" s="719"/>
      <c r="AS184" s="719"/>
      <c r="AT184" s="719"/>
      <c r="AU184" s="720"/>
      <c r="AV184" s="721"/>
      <c r="AW184" s="722"/>
      <c r="AX184" s="722"/>
      <c r="AY184" s="725"/>
    </row>
    <row r="185" spans="1:53" ht="27" customHeight="1" x14ac:dyDescent="0.2">
      <c r="A185" s="183"/>
      <c r="B185" s="184"/>
      <c r="C185" s="184"/>
      <c r="D185" s="184"/>
      <c r="E185" s="184"/>
      <c r="F185" s="185"/>
      <c r="G185" s="743"/>
      <c r="H185" s="744"/>
      <c r="I185" s="744"/>
      <c r="J185" s="744"/>
      <c r="K185" s="745"/>
      <c r="L185" s="746"/>
      <c r="M185" s="747"/>
      <c r="N185" s="747"/>
      <c r="O185" s="747"/>
      <c r="P185" s="747"/>
      <c r="Q185" s="747"/>
      <c r="R185" s="747"/>
      <c r="S185" s="747"/>
      <c r="T185" s="747"/>
      <c r="U185" s="747"/>
      <c r="V185" s="747"/>
      <c r="W185" s="747"/>
      <c r="X185" s="748"/>
      <c r="Y185" s="749"/>
      <c r="Z185" s="750"/>
      <c r="AA185" s="750"/>
      <c r="AB185" s="750"/>
      <c r="AC185" s="751"/>
      <c r="AD185" s="743"/>
      <c r="AE185" s="744"/>
      <c r="AF185" s="744"/>
      <c r="AG185" s="744"/>
      <c r="AH185" s="745"/>
      <c r="AI185" s="746"/>
      <c r="AJ185" s="744"/>
      <c r="AK185" s="744"/>
      <c r="AL185" s="744"/>
      <c r="AM185" s="744"/>
      <c r="AN185" s="744"/>
      <c r="AO185" s="744"/>
      <c r="AP185" s="744"/>
      <c r="AQ185" s="744"/>
      <c r="AR185" s="744"/>
      <c r="AS185" s="744"/>
      <c r="AT185" s="744"/>
      <c r="AU185" s="745"/>
      <c r="AV185" s="749"/>
      <c r="AW185" s="750"/>
      <c r="AX185" s="750"/>
      <c r="AY185" s="752"/>
    </row>
    <row r="186" spans="1:53" ht="35.4" customHeight="1" x14ac:dyDescent="0.2">
      <c r="A186" s="183"/>
      <c r="B186" s="184"/>
      <c r="C186" s="184"/>
      <c r="D186" s="184"/>
      <c r="E186" s="184"/>
      <c r="F186" s="185"/>
      <c r="G186" s="743"/>
      <c r="H186" s="744"/>
      <c r="I186" s="744"/>
      <c r="J186" s="744"/>
      <c r="K186" s="745"/>
      <c r="L186" s="746"/>
      <c r="M186" s="747"/>
      <c r="N186" s="747"/>
      <c r="O186" s="747"/>
      <c r="P186" s="747"/>
      <c r="Q186" s="747"/>
      <c r="R186" s="747"/>
      <c r="S186" s="747"/>
      <c r="T186" s="747"/>
      <c r="U186" s="747"/>
      <c r="V186" s="747"/>
      <c r="W186" s="747"/>
      <c r="X186" s="748"/>
      <c r="Y186" s="749"/>
      <c r="Z186" s="750"/>
      <c r="AA186" s="750"/>
      <c r="AB186" s="750"/>
      <c r="AC186" s="751"/>
      <c r="AD186" s="743"/>
      <c r="AE186" s="744"/>
      <c r="AF186" s="744"/>
      <c r="AG186" s="744"/>
      <c r="AH186" s="745"/>
      <c r="AI186" s="746"/>
      <c r="AJ186" s="744"/>
      <c r="AK186" s="744"/>
      <c r="AL186" s="744"/>
      <c r="AM186" s="744"/>
      <c r="AN186" s="744"/>
      <c r="AO186" s="744"/>
      <c r="AP186" s="744"/>
      <c r="AQ186" s="744"/>
      <c r="AR186" s="744"/>
      <c r="AS186" s="744"/>
      <c r="AT186" s="744"/>
      <c r="AU186" s="745"/>
      <c r="AV186" s="749"/>
      <c r="AW186" s="750"/>
      <c r="AX186" s="750"/>
      <c r="AY186" s="752"/>
    </row>
    <row r="187" spans="1:53" ht="31.8" customHeight="1" x14ac:dyDescent="0.2">
      <c r="A187" s="183"/>
      <c r="B187" s="184"/>
      <c r="C187" s="184"/>
      <c r="D187" s="184"/>
      <c r="E187" s="184"/>
      <c r="F187" s="185"/>
      <c r="G187" s="743"/>
      <c r="H187" s="744"/>
      <c r="I187" s="744"/>
      <c r="J187" s="744"/>
      <c r="K187" s="745"/>
      <c r="L187" s="746"/>
      <c r="M187" s="747"/>
      <c r="N187" s="747"/>
      <c r="O187" s="747"/>
      <c r="P187" s="747"/>
      <c r="Q187" s="747"/>
      <c r="R187" s="747"/>
      <c r="S187" s="747"/>
      <c r="T187" s="747"/>
      <c r="U187" s="747"/>
      <c r="V187" s="747"/>
      <c r="W187" s="747"/>
      <c r="X187" s="748"/>
      <c r="Y187" s="749"/>
      <c r="Z187" s="750"/>
      <c r="AA187" s="750"/>
      <c r="AB187" s="750"/>
      <c r="AC187" s="751"/>
      <c r="AD187" s="743"/>
      <c r="AE187" s="744"/>
      <c r="AF187" s="744"/>
      <c r="AG187" s="744"/>
      <c r="AH187" s="745"/>
      <c r="AI187" s="746"/>
      <c r="AJ187" s="744"/>
      <c r="AK187" s="744"/>
      <c r="AL187" s="744"/>
      <c r="AM187" s="744"/>
      <c r="AN187" s="744"/>
      <c r="AO187" s="744"/>
      <c r="AP187" s="744"/>
      <c r="AQ187" s="744"/>
      <c r="AR187" s="744"/>
      <c r="AS187" s="744"/>
      <c r="AT187" s="744"/>
      <c r="AU187" s="745"/>
      <c r="AV187" s="749"/>
      <c r="AW187" s="750"/>
      <c r="AX187" s="750"/>
      <c r="AY187" s="752"/>
    </row>
    <row r="188" spans="1:53" ht="28.2" customHeight="1" x14ac:dyDescent="0.2">
      <c r="A188" s="183"/>
      <c r="B188" s="184"/>
      <c r="C188" s="184"/>
      <c r="D188" s="184"/>
      <c r="E188" s="184"/>
      <c r="F188" s="185"/>
      <c r="G188" s="769"/>
      <c r="H188" s="770"/>
      <c r="I188" s="770"/>
      <c r="J188" s="770"/>
      <c r="K188" s="771"/>
      <c r="L188" s="772"/>
      <c r="M188" s="770"/>
      <c r="N188" s="770"/>
      <c r="O188" s="770"/>
      <c r="P188" s="770"/>
      <c r="Q188" s="770"/>
      <c r="R188" s="770"/>
      <c r="S188" s="770"/>
      <c r="T188" s="770"/>
      <c r="U188" s="770"/>
      <c r="V188" s="770"/>
      <c r="W188" s="770"/>
      <c r="X188" s="771"/>
      <c r="Y188" s="773"/>
      <c r="Z188" s="774"/>
      <c r="AA188" s="774"/>
      <c r="AB188" s="774"/>
      <c r="AC188" s="774"/>
      <c r="AD188" s="769"/>
      <c r="AE188" s="770"/>
      <c r="AF188" s="770"/>
      <c r="AG188" s="770"/>
      <c r="AH188" s="771"/>
      <c r="AI188" s="772"/>
      <c r="AJ188" s="770"/>
      <c r="AK188" s="770"/>
      <c r="AL188" s="770"/>
      <c r="AM188" s="770"/>
      <c r="AN188" s="770"/>
      <c r="AO188" s="770"/>
      <c r="AP188" s="770"/>
      <c r="AQ188" s="770"/>
      <c r="AR188" s="770"/>
      <c r="AS188" s="770"/>
      <c r="AT188" s="770"/>
      <c r="AU188" s="771"/>
      <c r="AV188" s="773"/>
      <c r="AW188" s="774"/>
      <c r="AX188" s="774"/>
      <c r="AY188" s="775"/>
    </row>
    <row r="189" spans="1:53" ht="24.75" customHeight="1" x14ac:dyDescent="0.2">
      <c r="A189" s="183"/>
      <c r="B189" s="184"/>
      <c r="C189" s="184"/>
      <c r="D189" s="184"/>
      <c r="E189" s="184"/>
      <c r="F189" s="185"/>
      <c r="G189" s="762" t="s">
        <v>266</v>
      </c>
      <c r="H189" s="763"/>
      <c r="I189" s="763"/>
      <c r="J189" s="763"/>
      <c r="K189" s="764"/>
      <c r="L189" s="765"/>
      <c r="M189" s="766"/>
      <c r="N189" s="766"/>
      <c r="O189" s="766"/>
      <c r="P189" s="766"/>
      <c r="Q189" s="766"/>
      <c r="R189" s="766"/>
      <c r="S189" s="766"/>
      <c r="T189" s="766"/>
      <c r="U189" s="766"/>
      <c r="V189" s="766"/>
      <c r="W189" s="766"/>
      <c r="X189" s="767"/>
      <c r="Y189" s="768">
        <f>SUM(Y181:AC188)</f>
        <v>20379.672150999999</v>
      </c>
      <c r="Z189" s="564"/>
      <c r="AA189" s="564"/>
      <c r="AB189" s="564"/>
      <c r="AC189" s="565"/>
      <c r="AD189" s="762" t="s">
        <v>266</v>
      </c>
      <c r="AE189" s="763"/>
      <c r="AF189" s="763"/>
      <c r="AG189" s="763"/>
      <c r="AH189" s="763"/>
      <c r="AI189" s="765"/>
      <c r="AJ189" s="766"/>
      <c r="AK189" s="766"/>
      <c r="AL189" s="766"/>
      <c r="AM189" s="766"/>
      <c r="AN189" s="766"/>
      <c r="AO189" s="766"/>
      <c r="AP189" s="766"/>
      <c r="AQ189" s="766"/>
      <c r="AR189" s="766"/>
      <c r="AS189" s="766"/>
      <c r="AT189" s="766"/>
      <c r="AU189" s="767"/>
      <c r="AV189" s="768">
        <f>SUM(AV181:AY188)</f>
        <v>2143.2160319999998</v>
      </c>
      <c r="AW189" s="564"/>
      <c r="AX189" s="564"/>
      <c r="AY189" s="566"/>
    </row>
    <row r="190" spans="1:53" ht="25.2" hidden="1" customHeight="1" x14ac:dyDescent="0.2">
      <c r="A190" s="183"/>
      <c r="B190" s="184"/>
      <c r="C190" s="184"/>
      <c r="D190" s="184"/>
      <c r="E190" s="184"/>
      <c r="F190" s="185"/>
      <c r="G190" s="788" t="s">
        <v>267</v>
      </c>
      <c r="H190" s="789"/>
      <c r="I190" s="789"/>
      <c r="J190" s="789"/>
      <c r="K190" s="789"/>
      <c r="L190" s="789"/>
      <c r="M190" s="789"/>
      <c r="N190" s="789"/>
      <c r="O190" s="789"/>
      <c r="P190" s="789"/>
      <c r="Q190" s="789"/>
      <c r="R190" s="789"/>
      <c r="S190" s="789"/>
      <c r="T190" s="789"/>
      <c r="U190" s="789"/>
      <c r="V190" s="789"/>
      <c r="W190" s="789"/>
      <c r="X190" s="789"/>
      <c r="Y190" s="789"/>
      <c r="Z190" s="789"/>
      <c r="AA190" s="789"/>
      <c r="AB190" s="789"/>
      <c r="AC190" s="790"/>
      <c r="AD190" s="788" t="s">
        <v>268</v>
      </c>
      <c r="AE190" s="789"/>
      <c r="AF190" s="789"/>
      <c r="AG190" s="789"/>
      <c r="AH190" s="789"/>
      <c r="AI190" s="789"/>
      <c r="AJ190" s="789"/>
      <c r="AK190" s="789"/>
      <c r="AL190" s="789"/>
      <c r="AM190" s="789"/>
      <c r="AN190" s="789"/>
      <c r="AO190" s="789"/>
      <c r="AP190" s="789"/>
      <c r="AQ190" s="789"/>
      <c r="AR190" s="789"/>
      <c r="AS190" s="789"/>
      <c r="AT190" s="789"/>
      <c r="AU190" s="789"/>
      <c r="AV190" s="789"/>
      <c r="AW190" s="789"/>
      <c r="AX190" s="789"/>
      <c r="AY190" s="791"/>
    </row>
    <row r="191" spans="1:53" ht="25.5" hidden="1" customHeight="1" x14ac:dyDescent="0.2">
      <c r="A191" s="183"/>
      <c r="B191" s="184"/>
      <c r="C191" s="184"/>
      <c r="D191" s="184"/>
      <c r="E191" s="184"/>
      <c r="F191" s="185"/>
      <c r="G191" s="762" t="s">
        <v>252</v>
      </c>
      <c r="H191" s="763"/>
      <c r="I191" s="763"/>
      <c r="J191" s="763"/>
      <c r="K191" s="764"/>
      <c r="L191" s="792" t="s">
        <v>253</v>
      </c>
      <c r="M191" s="763"/>
      <c r="N191" s="763"/>
      <c r="O191" s="763"/>
      <c r="P191" s="763"/>
      <c r="Q191" s="763"/>
      <c r="R191" s="763"/>
      <c r="S191" s="763"/>
      <c r="T191" s="763"/>
      <c r="U191" s="763"/>
      <c r="V191" s="763"/>
      <c r="W191" s="763"/>
      <c r="X191" s="764"/>
      <c r="Y191" s="793" t="s">
        <v>254</v>
      </c>
      <c r="Z191" s="794"/>
      <c r="AA191" s="794"/>
      <c r="AB191" s="794"/>
      <c r="AC191" s="795"/>
      <c r="AD191" s="796" t="s">
        <v>252</v>
      </c>
      <c r="AE191" s="797"/>
      <c r="AF191" s="797"/>
      <c r="AG191" s="797"/>
      <c r="AH191" s="797"/>
      <c r="AI191" s="792" t="s">
        <v>253</v>
      </c>
      <c r="AJ191" s="763"/>
      <c r="AK191" s="763"/>
      <c r="AL191" s="763"/>
      <c r="AM191" s="763"/>
      <c r="AN191" s="763"/>
      <c r="AO191" s="763"/>
      <c r="AP191" s="763"/>
      <c r="AQ191" s="763"/>
      <c r="AR191" s="763"/>
      <c r="AS191" s="763"/>
      <c r="AT191" s="763"/>
      <c r="AU191" s="764"/>
      <c r="AV191" s="793" t="s">
        <v>254</v>
      </c>
      <c r="AW191" s="794"/>
      <c r="AX191" s="794"/>
      <c r="AY191" s="798"/>
    </row>
    <row r="192" spans="1:53" ht="24.75" hidden="1" customHeight="1" x14ac:dyDescent="0.2">
      <c r="A192" s="183"/>
      <c r="B192" s="184"/>
      <c r="C192" s="184"/>
      <c r="D192" s="184"/>
      <c r="E192" s="184"/>
      <c r="F192" s="185"/>
      <c r="G192" s="743"/>
      <c r="H192" s="744"/>
      <c r="I192" s="744"/>
      <c r="J192" s="744"/>
      <c r="K192" s="745"/>
      <c r="L192" s="776"/>
      <c r="M192" s="777"/>
      <c r="N192" s="777"/>
      <c r="O192" s="777"/>
      <c r="P192" s="777"/>
      <c r="Q192" s="777"/>
      <c r="R192" s="777"/>
      <c r="S192" s="777"/>
      <c r="T192" s="777"/>
      <c r="U192" s="777"/>
      <c r="V192" s="777"/>
      <c r="W192" s="777"/>
      <c r="X192" s="778"/>
      <c r="Y192" s="779"/>
      <c r="Z192" s="780"/>
      <c r="AA192" s="780"/>
      <c r="AB192" s="780"/>
      <c r="AC192" s="781"/>
      <c r="AD192" s="782"/>
      <c r="AE192" s="783"/>
      <c r="AF192" s="783"/>
      <c r="AG192" s="783"/>
      <c r="AH192" s="784"/>
      <c r="AI192" s="785"/>
      <c r="AJ192" s="783"/>
      <c r="AK192" s="783"/>
      <c r="AL192" s="783"/>
      <c r="AM192" s="783"/>
      <c r="AN192" s="783"/>
      <c r="AO192" s="783"/>
      <c r="AP192" s="783"/>
      <c r="AQ192" s="783"/>
      <c r="AR192" s="783"/>
      <c r="AS192" s="783"/>
      <c r="AT192" s="783"/>
      <c r="AU192" s="784"/>
      <c r="AV192" s="786"/>
      <c r="AW192" s="570"/>
      <c r="AX192" s="570"/>
      <c r="AY192" s="787"/>
    </row>
    <row r="193" spans="1:51" ht="24.75" hidden="1" customHeight="1" x14ac:dyDescent="0.2">
      <c r="A193" s="183"/>
      <c r="B193" s="184"/>
      <c r="C193" s="184"/>
      <c r="D193" s="184"/>
      <c r="E193" s="184"/>
      <c r="F193" s="185"/>
      <c r="G193" s="743"/>
      <c r="H193" s="744"/>
      <c r="I193" s="744"/>
      <c r="J193" s="744"/>
      <c r="K193" s="745"/>
      <c r="L193" s="746"/>
      <c r="M193" s="747"/>
      <c r="N193" s="747"/>
      <c r="O193" s="747"/>
      <c r="P193" s="747"/>
      <c r="Q193" s="747"/>
      <c r="R193" s="747"/>
      <c r="S193" s="747"/>
      <c r="T193" s="747"/>
      <c r="U193" s="747"/>
      <c r="V193" s="747"/>
      <c r="W193" s="747"/>
      <c r="X193" s="748"/>
      <c r="Y193" s="581"/>
      <c r="Z193" s="579"/>
      <c r="AA193" s="579"/>
      <c r="AB193" s="579"/>
      <c r="AC193" s="580"/>
      <c r="AD193" s="743"/>
      <c r="AE193" s="744"/>
      <c r="AF193" s="744"/>
      <c r="AG193" s="744"/>
      <c r="AH193" s="745"/>
      <c r="AI193" s="746"/>
      <c r="AJ193" s="744"/>
      <c r="AK193" s="744"/>
      <c r="AL193" s="744"/>
      <c r="AM193" s="744"/>
      <c r="AN193" s="744"/>
      <c r="AO193" s="744"/>
      <c r="AP193" s="744"/>
      <c r="AQ193" s="744"/>
      <c r="AR193" s="744"/>
      <c r="AS193" s="744"/>
      <c r="AT193" s="744"/>
      <c r="AU193" s="745"/>
      <c r="AV193" s="749"/>
      <c r="AW193" s="750"/>
      <c r="AX193" s="750"/>
      <c r="AY193" s="752"/>
    </row>
    <row r="194" spans="1:51" ht="24.75" hidden="1" customHeight="1" x14ac:dyDescent="0.2">
      <c r="A194" s="183"/>
      <c r="B194" s="184"/>
      <c r="C194" s="184"/>
      <c r="D194" s="184"/>
      <c r="E194" s="184"/>
      <c r="F194" s="185"/>
      <c r="G194" s="743"/>
      <c r="H194" s="744"/>
      <c r="I194" s="744"/>
      <c r="J194" s="744"/>
      <c r="K194" s="745"/>
      <c r="L194" s="746"/>
      <c r="M194" s="747"/>
      <c r="N194" s="747"/>
      <c r="O194" s="747"/>
      <c r="P194" s="747"/>
      <c r="Q194" s="747"/>
      <c r="R194" s="747"/>
      <c r="S194" s="747"/>
      <c r="T194" s="747"/>
      <c r="U194" s="747"/>
      <c r="V194" s="747"/>
      <c r="W194" s="747"/>
      <c r="X194" s="748"/>
      <c r="Y194" s="749"/>
      <c r="Z194" s="750"/>
      <c r="AA194" s="750"/>
      <c r="AB194" s="750"/>
      <c r="AC194" s="751"/>
      <c r="AD194" s="743"/>
      <c r="AE194" s="744"/>
      <c r="AF194" s="744"/>
      <c r="AG194" s="744"/>
      <c r="AH194" s="745"/>
      <c r="AI194" s="746"/>
      <c r="AJ194" s="744"/>
      <c r="AK194" s="744"/>
      <c r="AL194" s="744"/>
      <c r="AM194" s="744"/>
      <c r="AN194" s="744"/>
      <c r="AO194" s="744"/>
      <c r="AP194" s="744"/>
      <c r="AQ194" s="744"/>
      <c r="AR194" s="744"/>
      <c r="AS194" s="744"/>
      <c r="AT194" s="744"/>
      <c r="AU194" s="745"/>
      <c r="AV194" s="749"/>
      <c r="AW194" s="750"/>
      <c r="AX194" s="750"/>
      <c r="AY194" s="752"/>
    </row>
    <row r="195" spans="1:51" ht="24.75" hidden="1" customHeight="1" x14ac:dyDescent="0.2">
      <c r="A195" s="183"/>
      <c r="B195" s="184"/>
      <c r="C195" s="184"/>
      <c r="D195" s="184"/>
      <c r="E195" s="184"/>
      <c r="F195" s="185"/>
      <c r="G195" s="743"/>
      <c r="H195" s="744"/>
      <c r="I195" s="744"/>
      <c r="J195" s="744"/>
      <c r="K195" s="745"/>
      <c r="L195" s="746"/>
      <c r="M195" s="747"/>
      <c r="N195" s="747"/>
      <c r="O195" s="747"/>
      <c r="P195" s="747"/>
      <c r="Q195" s="747"/>
      <c r="R195" s="747"/>
      <c r="S195" s="747"/>
      <c r="T195" s="747"/>
      <c r="U195" s="747"/>
      <c r="V195" s="747"/>
      <c r="W195" s="747"/>
      <c r="X195" s="748"/>
      <c r="Y195" s="749"/>
      <c r="Z195" s="750"/>
      <c r="AA195" s="750"/>
      <c r="AB195" s="750"/>
      <c r="AC195" s="751"/>
      <c r="AD195" s="743"/>
      <c r="AE195" s="744"/>
      <c r="AF195" s="744"/>
      <c r="AG195" s="744"/>
      <c r="AH195" s="745"/>
      <c r="AI195" s="746"/>
      <c r="AJ195" s="744"/>
      <c r="AK195" s="744"/>
      <c r="AL195" s="744"/>
      <c r="AM195" s="744"/>
      <c r="AN195" s="744"/>
      <c r="AO195" s="744"/>
      <c r="AP195" s="744"/>
      <c r="AQ195" s="744"/>
      <c r="AR195" s="744"/>
      <c r="AS195" s="744"/>
      <c r="AT195" s="744"/>
      <c r="AU195" s="745"/>
      <c r="AV195" s="749"/>
      <c r="AW195" s="750"/>
      <c r="AX195" s="750"/>
      <c r="AY195" s="752"/>
    </row>
    <row r="196" spans="1:51" ht="24.75" hidden="1" customHeight="1" x14ac:dyDescent="0.2">
      <c r="A196" s="183"/>
      <c r="B196" s="184"/>
      <c r="C196" s="184"/>
      <c r="D196" s="184"/>
      <c r="E196" s="184"/>
      <c r="F196" s="185"/>
      <c r="G196" s="743"/>
      <c r="H196" s="744"/>
      <c r="I196" s="744"/>
      <c r="J196" s="744"/>
      <c r="K196" s="745"/>
      <c r="L196" s="746"/>
      <c r="M196" s="747"/>
      <c r="N196" s="747"/>
      <c r="O196" s="747"/>
      <c r="P196" s="747"/>
      <c r="Q196" s="747"/>
      <c r="R196" s="747"/>
      <c r="S196" s="747"/>
      <c r="T196" s="747"/>
      <c r="U196" s="747"/>
      <c r="V196" s="747"/>
      <c r="W196" s="747"/>
      <c r="X196" s="748"/>
      <c r="Y196" s="749"/>
      <c r="Z196" s="750"/>
      <c r="AA196" s="750"/>
      <c r="AB196" s="750"/>
      <c r="AC196" s="751"/>
      <c r="AD196" s="743"/>
      <c r="AE196" s="744"/>
      <c r="AF196" s="744"/>
      <c r="AG196" s="744"/>
      <c r="AH196" s="745"/>
      <c r="AI196" s="746"/>
      <c r="AJ196" s="744"/>
      <c r="AK196" s="744"/>
      <c r="AL196" s="744"/>
      <c r="AM196" s="744"/>
      <c r="AN196" s="744"/>
      <c r="AO196" s="744"/>
      <c r="AP196" s="744"/>
      <c r="AQ196" s="744"/>
      <c r="AR196" s="744"/>
      <c r="AS196" s="744"/>
      <c r="AT196" s="744"/>
      <c r="AU196" s="745"/>
      <c r="AV196" s="749"/>
      <c r="AW196" s="750"/>
      <c r="AX196" s="750"/>
      <c r="AY196" s="752"/>
    </row>
    <row r="197" spans="1:51" ht="24.75" hidden="1" customHeight="1" x14ac:dyDescent="0.2">
      <c r="A197" s="183"/>
      <c r="B197" s="184"/>
      <c r="C197" s="184"/>
      <c r="D197" s="184"/>
      <c r="E197" s="184"/>
      <c r="F197" s="185"/>
      <c r="G197" s="743"/>
      <c r="H197" s="744"/>
      <c r="I197" s="744"/>
      <c r="J197" s="744"/>
      <c r="K197" s="745"/>
      <c r="L197" s="746"/>
      <c r="M197" s="744"/>
      <c r="N197" s="744"/>
      <c r="O197" s="744"/>
      <c r="P197" s="744"/>
      <c r="Q197" s="744"/>
      <c r="R197" s="744"/>
      <c r="S197" s="744"/>
      <c r="T197" s="744"/>
      <c r="U197" s="744"/>
      <c r="V197" s="744"/>
      <c r="W197" s="744"/>
      <c r="X197" s="745"/>
      <c r="Y197" s="749"/>
      <c r="Z197" s="750"/>
      <c r="AA197" s="750"/>
      <c r="AB197" s="750"/>
      <c r="AC197" s="751"/>
      <c r="AD197" s="743"/>
      <c r="AE197" s="744"/>
      <c r="AF197" s="744"/>
      <c r="AG197" s="744"/>
      <c r="AH197" s="745"/>
      <c r="AI197" s="746"/>
      <c r="AJ197" s="744"/>
      <c r="AK197" s="744"/>
      <c r="AL197" s="744"/>
      <c r="AM197" s="744"/>
      <c r="AN197" s="744"/>
      <c r="AO197" s="744"/>
      <c r="AP197" s="744"/>
      <c r="AQ197" s="744"/>
      <c r="AR197" s="744"/>
      <c r="AS197" s="744"/>
      <c r="AT197" s="744"/>
      <c r="AU197" s="745"/>
      <c r="AV197" s="749"/>
      <c r="AW197" s="750"/>
      <c r="AX197" s="750"/>
      <c r="AY197" s="752"/>
    </row>
    <row r="198" spans="1:51" ht="24.75" hidden="1" customHeight="1" x14ac:dyDescent="0.2">
      <c r="A198" s="183"/>
      <c r="B198" s="184"/>
      <c r="C198" s="184"/>
      <c r="D198" s="184"/>
      <c r="E198" s="184"/>
      <c r="F198" s="185"/>
      <c r="G198" s="743"/>
      <c r="H198" s="744"/>
      <c r="I198" s="744"/>
      <c r="J198" s="744"/>
      <c r="K198" s="745"/>
      <c r="L198" s="746"/>
      <c r="M198" s="744"/>
      <c r="N198" s="744"/>
      <c r="O198" s="744"/>
      <c r="P198" s="744"/>
      <c r="Q198" s="744"/>
      <c r="R198" s="744"/>
      <c r="S198" s="744"/>
      <c r="T198" s="744"/>
      <c r="U198" s="744"/>
      <c r="V198" s="744"/>
      <c r="W198" s="744"/>
      <c r="X198" s="745"/>
      <c r="Y198" s="749"/>
      <c r="Z198" s="750"/>
      <c r="AA198" s="750"/>
      <c r="AB198" s="750"/>
      <c r="AC198" s="751"/>
      <c r="AD198" s="743"/>
      <c r="AE198" s="744"/>
      <c r="AF198" s="744"/>
      <c r="AG198" s="744"/>
      <c r="AH198" s="745"/>
      <c r="AI198" s="746"/>
      <c r="AJ198" s="744"/>
      <c r="AK198" s="744"/>
      <c r="AL198" s="744"/>
      <c r="AM198" s="744"/>
      <c r="AN198" s="744"/>
      <c r="AO198" s="744"/>
      <c r="AP198" s="744"/>
      <c r="AQ198" s="744"/>
      <c r="AR198" s="744"/>
      <c r="AS198" s="744"/>
      <c r="AT198" s="744"/>
      <c r="AU198" s="745"/>
      <c r="AV198" s="749"/>
      <c r="AW198" s="750"/>
      <c r="AX198" s="750"/>
      <c r="AY198" s="752"/>
    </row>
    <row r="199" spans="1:51" ht="24.75" hidden="1" customHeight="1" x14ac:dyDescent="0.2">
      <c r="A199" s="183"/>
      <c r="B199" s="184"/>
      <c r="C199" s="184"/>
      <c r="D199" s="184"/>
      <c r="E199" s="184"/>
      <c r="F199" s="185"/>
      <c r="G199" s="769"/>
      <c r="H199" s="770"/>
      <c r="I199" s="770"/>
      <c r="J199" s="770"/>
      <c r="K199" s="771"/>
      <c r="L199" s="772"/>
      <c r="M199" s="770"/>
      <c r="N199" s="770"/>
      <c r="O199" s="770"/>
      <c r="P199" s="770"/>
      <c r="Q199" s="770"/>
      <c r="R199" s="770"/>
      <c r="S199" s="770"/>
      <c r="T199" s="770"/>
      <c r="U199" s="770"/>
      <c r="V199" s="770"/>
      <c r="W199" s="770"/>
      <c r="X199" s="771"/>
      <c r="Y199" s="773"/>
      <c r="Z199" s="774"/>
      <c r="AA199" s="774"/>
      <c r="AB199" s="774"/>
      <c r="AC199" s="774"/>
      <c r="AD199" s="769"/>
      <c r="AE199" s="770"/>
      <c r="AF199" s="770"/>
      <c r="AG199" s="770"/>
      <c r="AH199" s="771"/>
      <c r="AI199" s="772"/>
      <c r="AJ199" s="770"/>
      <c r="AK199" s="770"/>
      <c r="AL199" s="770"/>
      <c r="AM199" s="770"/>
      <c r="AN199" s="770"/>
      <c r="AO199" s="770"/>
      <c r="AP199" s="770"/>
      <c r="AQ199" s="770"/>
      <c r="AR199" s="770"/>
      <c r="AS199" s="770"/>
      <c r="AT199" s="770"/>
      <c r="AU199" s="771"/>
      <c r="AV199" s="773"/>
      <c r="AW199" s="774"/>
      <c r="AX199" s="774"/>
      <c r="AY199" s="775"/>
    </row>
    <row r="200" spans="1:51" ht="24.75" hidden="1" customHeight="1" x14ac:dyDescent="0.2">
      <c r="A200" s="183"/>
      <c r="B200" s="184"/>
      <c r="C200" s="184"/>
      <c r="D200" s="184"/>
      <c r="E200" s="184"/>
      <c r="F200" s="185"/>
      <c r="G200" s="762" t="s">
        <v>266</v>
      </c>
      <c r="H200" s="763"/>
      <c r="I200" s="763"/>
      <c r="J200" s="763"/>
      <c r="K200" s="764"/>
      <c r="L200" s="765"/>
      <c r="M200" s="766"/>
      <c r="N200" s="766"/>
      <c r="O200" s="766"/>
      <c r="P200" s="766"/>
      <c r="Q200" s="766"/>
      <c r="R200" s="766"/>
      <c r="S200" s="766"/>
      <c r="T200" s="766"/>
      <c r="U200" s="766"/>
      <c r="V200" s="766"/>
      <c r="W200" s="766"/>
      <c r="X200" s="767"/>
      <c r="Y200" s="768">
        <f>SUM(Y192:AC199)</f>
        <v>0</v>
      </c>
      <c r="Z200" s="564"/>
      <c r="AA200" s="564"/>
      <c r="AB200" s="564"/>
      <c r="AC200" s="565"/>
      <c r="AD200" s="762" t="s">
        <v>266</v>
      </c>
      <c r="AE200" s="763"/>
      <c r="AF200" s="763"/>
      <c r="AG200" s="763"/>
      <c r="AH200" s="763"/>
      <c r="AI200" s="765"/>
      <c r="AJ200" s="766"/>
      <c r="AK200" s="766"/>
      <c r="AL200" s="766"/>
      <c r="AM200" s="766"/>
      <c r="AN200" s="766"/>
      <c r="AO200" s="766"/>
      <c r="AP200" s="766"/>
      <c r="AQ200" s="766"/>
      <c r="AR200" s="766"/>
      <c r="AS200" s="766"/>
      <c r="AT200" s="766"/>
      <c r="AU200" s="767"/>
      <c r="AV200" s="768">
        <f>SUM(AV192:AY199)</f>
        <v>0</v>
      </c>
      <c r="AW200" s="564"/>
      <c r="AX200" s="564"/>
      <c r="AY200" s="566"/>
    </row>
    <row r="201" spans="1:51" ht="24.75" hidden="1" customHeight="1" x14ac:dyDescent="0.2">
      <c r="A201" s="183"/>
      <c r="B201" s="184"/>
      <c r="C201" s="184"/>
      <c r="D201" s="184"/>
      <c r="E201" s="184"/>
      <c r="F201" s="185"/>
      <c r="G201" s="788" t="s">
        <v>269</v>
      </c>
      <c r="H201" s="789"/>
      <c r="I201" s="789"/>
      <c r="J201" s="789"/>
      <c r="K201" s="789"/>
      <c r="L201" s="789"/>
      <c r="M201" s="789"/>
      <c r="N201" s="789"/>
      <c r="O201" s="789"/>
      <c r="P201" s="789"/>
      <c r="Q201" s="789"/>
      <c r="R201" s="789"/>
      <c r="S201" s="789"/>
      <c r="T201" s="789"/>
      <c r="U201" s="789"/>
      <c r="V201" s="789"/>
      <c r="W201" s="789"/>
      <c r="X201" s="789"/>
      <c r="Y201" s="789"/>
      <c r="Z201" s="789"/>
      <c r="AA201" s="789"/>
      <c r="AB201" s="789"/>
      <c r="AC201" s="790"/>
      <c r="AD201" s="788" t="s">
        <v>270</v>
      </c>
      <c r="AE201" s="789"/>
      <c r="AF201" s="789"/>
      <c r="AG201" s="789"/>
      <c r="AH201" s="789"/>
      <c r="AI201" s="789"/>
      <c r="AJ201" s="789"/>
      <c r="AK201" s="789"/>
      <c r="AL201" s="789"/>
      <c r="AM201" s="789"/>
      <c r="AN201" s="789"/>
      <c r="AO201" s="789"/>
      <c r="AP201" s="789"/>
      <c r="AQ201" s="789"/>
      <c r="AR201" s="789"/>
      <c r="AS201" s="789"/>
      <c r="AT201" s="789"/>
      <c r="AU201" s="789"/>
      <c r="AV201" s="789"/>
      <c r="AW201" s="789"/>
      <c r="AX201" s="789"/>
      <c r="AY201" s="791"/>
    </row>
    <row r="202" spans="1:51" ht="24.75" hidden="1" customHeight="1" x14ac:dyDescent="0.2">
      <c r="A202" s="183"/>
      <c r="B202" s="184"/>
      <c r="C202" s="184"/>
      <c r="D202" s="184"/>
      <c r="E202" s="184"/>
      <c r="F202" s="185"/>
      <c r="G202" s="762" t="s">
        <v>252</v>
      </c>
      <c r="H202" s="763"/>
      <c r="I202" s="763"/>
      <c r="J202" s="763"/>
      <c r="K202" s="764"/>
      <c r="L202" s="792" t="s">
        <v>253</v>
      </c>
      <c r="M202" s="763"/>
      <c r="N202" s="763"/>
      <c r="O202" s="763"/>
      <c r="P202" s="763"/>
      <c r="Q202" s="763"/>
      <c r="R202" s="763"/>
      <c r="S202" s="763"/>
      <c r="T202" s="763"/>
      <c r="U202" s="763"/>
      <c r="V202" s="763"/>
      <c r="W202" s="763"/>
      <c r="X202" s="764"/>
      <c r="Y202" s="793" t="s">
        <v>254</v>
      </c>
      <c r="Z202" s="801"/>
      <c r="AA202" s="801"/>
      <c r="AB202" s="801"/>
      <c r="AC202" s="802"/>
      <c r="AD202" s="762" t="s">
        <v>252</v>
      </c>
      <c r="AE202" s="763"/>
      <c r="AF202" s="763"/>
      <c r="AG202" s="763"/>
      <c r="AH202" s="764"/>
      <c r="AI202" s="792" t="s">
        <v>253</v>
      </c>
      <c r="AJ202" s="763"/>
      <c r="AK202" s="763"/>
      <c r="AL202" s="763"/>
      <c r="AM202" s="763"/>
      <c r="AN202" s="763"/>
      <c r="AO202" s="763"/>
      <c r="AP202" s="763"/>
      <c r="AQ202" s="763"/>
      <c r="AR202" s="763"/>
      <c r="AS202" s="763"/>
      <c r="AT202" s="763"/>
      <c r="AU202" s="764"/>
      <c r="AV202" s="793" t="s">
        <v>254</v>
      </c>
      <c r="AW202" s="801"/>
      <c r="AX202" s="801"/>
      <c r="AY202" s="803"/>
    </row>
    <row r="203" spans="1:51" ht="24.75" hidden="1" customHeight="1" x14ac:dyDescent="0.2">
      <c r="A203" s="183"/>
      <c r="B203" s="184"/>
      <c r="C203" s="184"/>
      <c r="D203" s="184"/>
      <c r="E203" s="184"/>
      <c r="F203" s="185"/>
      <c r="G203" s="782"/>
      <c r="H203" s="783"/>
      <c r="I203" s="783"/>
      <c r="J203" s="783"/>
      <c r="K203" s="784"/>
      <c r="L203" s="785"/>
      <c r="M203" s="799"/>
      <c r="N203" s="799"/>
      <c r="O203" s="799"/>
      <c r="P203" s="799"/>
      <c r="Q203" s="799"/>
      <c r="R203" s="799"/>
      <c r="S203" s="799"/>
      <c r="T203" s="799"/>
      <c r="U203" s="799"/>
      <c r="V203" s="799"/>
      <c r="W203" s="799"/>
      <c r="X203" s="800"/>
      <c r="Y203" s="779"/>
      <c r="Z203" s="780"/>
      <c r="AA203" s="780"/>
      <c r="AB203" s="780"/>
      <c r="AC203" s="781"/>
      <c r="AD203" s="782"/>
      <c r="AE203" s="783"/>
      <c r="AF203" s="783"/>
      <c r="AG203" s="783"/>
      <c r="AH203" s="784"/>
      <c r="AI203" s="785"/>
      <c r="AJ203" s="799"/>
      <c r="AK203" s="799"/>
      <c r="AL203" s="799"/>
      <c r="AM203" s="799"/>
      <c r="AN203" s="799"/>
      <c r="AO203" s="799"/>
      <c r="AP203" s="799"/>
      <c r="AQ203" s="799"/>
      <c r="AR203" s="799"/>
      <c r="AS203" s="799"/>
      <c r="AT203" s="799"/>
      <c r="AU203" s="800"/>
      <c r="AV203" s="786"/>
      <c r="AW203" s="570"/>
      <c r="AX203" s="570"/>
      <c r="AY203" s="787"/>
    </row>
    <row r="204" spans="1:51" ht="24.75" hidden="1" customHeight="1" x14ac:dyDescent="0.2">
      <c r="A204" s="183"/>
      <c r="B204" s="184"/>
      <c r="C204" s="184"/>
      <c r="D204" s="184"/>
      <c r="E204" s="184"/>
      <c r="F204" s="185"/>
      <c r="G204" s="743"/>
      <c r="H204" s="744"/>
      <c r="I204" s="744"/>
      <c r="J204" s="744"/>
      <c r="K204" s="745"/>
      <c r="L204" s="746"/>
      <c r="M204" s="747"/>
      <c r="N204" s="747"/>
      <c r="O204" s="747"/>
      <c r="P204" s="747"/>
      <c r="Q204" s="747"/>
      <c r="R204" s="747"/>
      <c r="S204" s="747"/>
      <c r="T204" s="747"/>
      <c r="U204" s="747"/>
      <c r="V204" s="747"/>
      <c r="W204" s="747"/>
      <c r="X204" s="748"/>
      <c r="Y204" s="581"/>
      <c r="Z204" s="579"/>
      <c r="AA204" s="579"/>
      <c r="AB204" s="579"/>
      <c r="AC204" s="580"/>
      <c r="AD204" s="743"/>
      <c r="AE204" s="744"/>
      <c r="AF204" s="744"/>
      <c r="AG204" s="744"/>
      <c r="AH204" s="745"/>
      <c r="AI204" s="746"/>
      <c r="AJ204" s="747"/>
      <c r="AK204" s="747"/>
      <c r="AL204" s="747"/>
      <c r="AM204" s="747"/>
      <c r="AN204" s="747"/>
      <c r="AO204" s="747"/>
      <c r="AP204" s="747"/>
      <c r="AQ204" s="747"/>
      <c r="AR204" s="747"/>
      <c r="AS204" s="747"/>
      <c r="AT204" s="747"/>
      <c r="AU204" s="748"/>
      <c r="AV204" s="749"/>
      <c r="AW204" s="750"/>
      <c r="AX204" s="750"/>
      <c r="AY204" s="752"/>
    </row>
    <row r="205" spans="1:51" ht="24.75" hidden="1" customHeight="1" x14ac:dyDescent="0.2">
      <c r="A205" s="183"/>
      <c r="B205" s="184"/>
      <c r="C205" s="184"/>
      <c r="D205" s="184"/>
      <c r="E205" s="184"/>
      <c r="F205" s="185"/>
      <c r="G205" s="743"/>
      <c r="H205" s="744"/>
      <c r="I205" s="744"/>
      <c r="J205" s="744"/>
      <c r="K205" s="745"/>
      <c r="L205" s="746"/>
      <c r="M205" s="747"/>
      <c r="N205" s="747"/>
      <c r="O205" s="747"/>
      <c r="P205" s="747"/>
      <c r="Q205" s="747"/>
      <c r="R205" s="747"/>
      <c r="S205" s="747"/>
      <c r="T205" s="747"/>
      <c r="U205" s="747"/>
      <c r="V205" s="747"/>
      <c r="W205" s="747"/>
      <c r="X205" s="748"/>
      <c r="Y205" s="749"/>
      <c r="Z205" s="750"/>
      <c r="AA205" s="750"/>
      <c r="AB205" s="750"/>
      <c r="AC205" s="751"/>
      <c r="AD205" s="743"/>
      <c r="AE205" s="744"/>
      <c r="AF205" s="744"/>
      <c r="AG205" s="744"/>
      <c r="AH205" s="745"/>
      <c r="AI205" s="746"/>
      <c r="AJ205" s="747"/>
      <c r="AK205" s="747"/>
      <c r="AL205" s="747"/>
      <c r="AM205" s="747"/>
      <c r="AN205" s="747"/>
      <c r="AO205" s="747"/>
      <c r="AP205" s="747"/>
      <c r="AQ205" s="747"/>
      <c r="AR205" s="747"/>
      <c r="AS205" s="747"/>
      <c r="AT205" s="747"/>
      <c r="AU205" s="748"/>
      <c r="AV205" s="749"/>
      <c r="AW205" s="750"/>
      <c r="AX205" s="750"/>
      <c r="AY205" s="752"/>
    </row>
    <row r="206" spans="1:51" ht="24.75" hidden="1" customHeight="1" x14ac:dyDescent="0.2">
      <c r="A206" s="183"/>
      <c r="B206" s="184"/>
      <c r="C206" s="184"/>
      <c r="D206" s="184"/>
      <c r="E206" s="184"/>
      <c r="F206" s="185"/>
      <c r="G206" s="743"/>
      <c r="H206" s="744"/>
      <c r="I206" s="744"/>
      <c r="J206" s="744"/>
      <c r="K206" s="745"/>
      <c r="L206" s="746"/>
      <c r="M206" s="744"/>
      <c r="N206" s="744"/>
      <c r="O206" s="744"/>
      <c r="P206" s="744"/>
      <c r="Q206" s="744"/>
      <c r="R206" s="744"/>
      <c r="S206" s="744"/>
      <c r="T206" s="744"/>
      <c r="U206" s="744"/>
      <c r="V206" s="744"/>
      <c r="W206" s="744"/>
      <c r="X206" s="745"/>
      <c r="Y206" s="749"/>
      <c r="Z206" s="750"/>
      <c r="AA206" s="750"/>
      <c r="AB206" s="750"/>
      <c r="AC206" s="751"/>
      <c r="AD206" s="743"/>
      <c r="AE206" s="744"/>
      <c r="AF206" s="744"/>
      <c r="AG206" s="744"/>
      <c r="AH206" s="745"/>
      <c r="AI206" s="746"/>
      <c r="AJ206" s="747"/>
      <c r="AK206" s="747"/>
      <c r="AL206" s="747"/>
      <c r="AM206" s="747"/>
      <c r="AN206" s="747"/>
      <c r="AO206" s="747"/>
      <c r="AP206" s="747"/>
      <c r="AQ206" s="747"/>
      <c r="AR206" s="747"/>
      <c r="AS206" s="747"/>
      <c r="AT206" s="747"/>
      <c r="AU206" s="748"/>
      <c r="AV206" s="749"/>
      <c r="AW206" s="750"/>
      <c r="AX206" s="750"/>
      <c r="AY206" s="752"/>
    </row>
    <row r="207" spans="1:51" ht="24.75" hidden="1" customHeight="1" x14ac:dyDescent="0.2">
      <c r="A207" s="183"/>
      <c r="B207" s="184"/>
      <c r="C207" s="184"/>
      <c r="D207" s="184"/>
      <c r="E207" s="184"/>
      <c r="F207" s="185"/>
      <c r="G207" s="743"/>
      <c r="H207" s="744"/>
      <c r="I207" s="744"/>
      <c r="J207" s="744"/>
      <c r="K207" s="745"/>
      <c r="L207" s="746"/>
      <c r="M207" s="747"/>
      <c r="N207" s="747"/>
      <c r="O207" s="747"/>
      <c r="P207" s="747"/>
      <c r="Q207" s="747"/>
      <c r="R207" s="747"/>
      <c r="S207" s="747"/>
      <c r="T207" s="747"/>
      <c r="U207" s="747"/>
      <c r="V207" s="747"/>
      <c r="W207" s="747"/>
      <c r="X207" s="748"/>
      <c r="Y207" s="749"/>
      <c r="Z207" s="750"/>
      <c r="AA207" s="750"/>
      <c r="AB207" s="750"/>
      <c r="AC207" s="751"/>
      <c r="AD207" s="743"/>
      <c r="AE207" s="744"/>
      <c r="AF207" s="744"/>
      <c r="AG207" s="744"/>
      <c r="AH207" s="745"/>
      <c r="AI207" s="746"/>
      <c r="AJ207" s="747"/>
      <c r="AK207" s="747"/>
      <c r="AL207" s="747"/>
      <c r="AM207" s="747"/>
      <c r="AN207" s="747"/>
      <c r="AO207" s="747"/>
      <c r="AP207" s="747"/>
      <c r="AQ207" s="747"/>
      <c r="AR207" s="747"/>
      <c r="AS207" s="747"/>
      <c r="AT207" s="747"/>
      <c r="AU207" s="748"/>
      <c r="AV207" s="749"/>
      <c r="AW207" s="750"/>
      <c r="AX207" s="750"/>
      <c r="AY207" s="752"/>
    </row>
    <row r="208" spans="1:51" ht="24.75" hidden="1" customHeight="1" x14ac:dyDescent="0.2">
      <c r="A208" s="183"/>
      <c r="B208" s="184"/>
      <c r="C208" s="184"/>
      <c r="D208" s="184"/>
      <c r="E208" s="184"/>
      <c r="F208" s="185"/>
      <c r="G208" s="743"/>
      <c r="H208" s="744"/>
      <c r="I208" s="744"/>
      <c r="J208" s="744"/>
      <c r="K208" s="745"/>
      <c r="L208" s="746"/>
      <c r="M208" s="747"/>
      <c r="N208" s="747"/>
      <c r="O208" s="747"/>
      <c r="P208" s="747"/>
      <c r="Q208" s="747"/>
      <c r="R208" s="747"/>
      <c r="S208" s="747"/>
      <c r="T208" s="747"/>
      <c r="U208" s="747"/>
      <c r="V208" s="747"/>
      <c r="W208" s="747"/>
      <c r="X208" s="748"/>
      <c r="Y208" s="749"/>
      <c r="Z208" s="750"/>
      <c r="AA208" s="750"/>
      <c r="AB208" s="750"/>
      <c r="AC208" s="751"/>
      <c r="AD208" s="743"/>
      <c r="AE208" s="744"/>
      <c r="AF208" s="744"/>
      <c r="AG208" s="744"/>
      <c r="AH208" s="745"/>
      <c r="AI208" s="746"/>
      <c r="AJ208" s="747"/>
      <c r="AK208" s="747"/>
      <c r="AL208" s="747"/>
      <c r="AM208" s="747"/>
      <c r="AN208" s="747"/>
      <c r="AO208" s="747"/>
      <c r="AP208" s="747"/>
      <c r="AQ208" s="747"/>
      <c r="AR208" s="747"/>
      <c r="AS208" s="747"/>
      <c r="AT208" s="747"/>
      <c r="AU208" s="748"/>
      <c r="AV208" s="749"/>
      <c r="AW208" s="750"/>
      <c r="AX208" s="750"/>
      <c r="AY208" s="752"/>
    </row>
    <row r="209" spans="1:51" ht="24.75" hidden="1" customHeight="1" x14ac:dyDescent="0.2">
      <c r="A209" s="183"/>
      <c r="B209" s="184"/>
      <c r="C209" s="184"/>
      <c r="D209" s="184"/>
      <c r="E209" s="184"/>
      <c r="F209" s="185"/>
      <c r="G209" s="743"/>
      <c r="H209" s="744"/>
      <c r="I209" s="744"/>
      <c r="J209" s="744"/>
      <c r="K209" s="745"/>
      <c r="L209" s="746"/>
      <c r="M209" s="747"/>
      <c r="N209" s="747"/>
      <c r="O209" s="747"/>
      <c r="P209" s="747"/>
      <c r="Q209" s="747"/>
      <c r="R209" s="747"/>
      <c r="S209" s="747"/>
      <c r="T209" s="747"/>
      <c r="U209" s="747"/>
      <c r="V209" s="747"/>
      <c r="W209" s="747"/>
      <c r="X209" s="748"/>
      <c r="Y209" s="749"/>
      <c r="Z209" s="750"/>
      <c r="AA209" s="750"/>
      <c r="AB209" s="750"/>
      <c r="AC209" s="751"/>
      <c r="AD209" s="743"/>
      <c r="AE209" s="744"/>
      <c r="AF209" s="744"/>
      <c r="AG209" s="744"/>
      <c r="AH209" s="745"/>
      <c r="AI209" s="746"/>
      <c r="AJ209" s="747"/>
      <c r="AK209" s="747"/>
      <c r="AL209" s="747"/>
      <c r="AM209" s="747"/>
      <c r="AN209" s="747"/>
      <c r="AO209" s="747"/>
      <c r="AP209" s="747"/>
      <c r="AQ209" s="747"/>
      <c r="AR209" s="747"/>
      <c r="AS209" s="747"/>
      <c r="AT209" s="747"/>
      <c r="AU209" s="748"/>
      <c r="AV209" s="749"/>
      <c r="AW209" s="750"/>
      <c r="AX209" s="750"/>
      <c r="AY209" s="752"/>
    </row>
    <row r="210" spans="1:51" ht="24.75" hidden="1" customHeight="1" x14ac:dyDescent="0.2">
      <c r="A210" s="183"/>
      <c r="B210" s="184"/>
      <c r="C210" s="184"/>
      <c r="D210" s="184"/>
      <c r="E210" s="184"/>
      <c r="F210" s="185"/>
      <c r="G210" s="769"/>
      <c r="H210" s="770"/>
      <c r="I210" s="770"/>
      <c r="J210" s="770"/>
      <c r="K210" s="771"/>
      <c r="L210" s="772"/>
      <c r="M210" s="804"/>
      <c r="N210" s="804"/>
      <c r="O210" s="804"/>
      <c r="P210" s="804"/>
      <c r="Q210" s="804"/>
      <c r="R210" s="804"/>
      <c r="S210" s="804"/>
      <c r="T210" s="804"/>
      <c r="U210" s="804"/>
      <c r="V210" s="804"/>
      <c r="W210" s="804"/>
      <c r="X210" s="805"/>
      <c r="Y210" s="773"/>
      <c r="Z210" s="774"/>
      <c r="AA210" s="774"/>
      <c r="AB210" s="774"/>
      <c r="AC210" s="774"/>
      <c r="AD210" s="769"/>
      <c r="AE210" s="770"/>
      <c r="AF210" s="770"/>
      <c r="AG210" s="770"/>
      <c r="AH210" s="771"/>
      <c r="AI210" s="772"/>
      <c r="AJ210" s="804"/>
      <c r="AK210" s="804"/>
      <c r="AL210" s="804"/>
      <c r="AM210" s="804"/>
      <c r="AN210" s="804"/>
      <c r="AO210" s="804"/>
      <c r="AP210" s="804"/>
      <c r="AQ210" s="804"/>
      <c r="AR210" s="804"/>
      <c r="AS210" s="804"/>
      <c r="AT210" s="804"/>
      <c r="AU210" s="805"/>
      <c r="AV210" s="773"/>
      <c r="AW210" s="774"/>
      <c r="AX210" s="774"/>
      <c r="AY210" s="775"/>
    </row>
    <row r="211" spans="1:51" ht="24.75" hidden="1" customHeight="1" x14ac:dyDescent="0.2">
      <c r="A211" s="183"/>
      <c r="B211" s="184"/>
      <c r="C211" s="184"/>
      <c r="D211" s="184"/>
      <c r="E211" s="184"/>
      <c r="F211" s="185"/>
      <c r="G211" s="762" t="s">
        <v>266</v>
      </c>
      <c r="H211" s="763"/>
      <c r="I211" s="763"/>
      <c r="J211" s="763"/>
      <c r="K211" s="764"/>
      <c r="L211" s="765"/>
      <c r="M211" s="806"/>
      <c r="N211" s="806"/>
      <c r="O211" s="806"/>
      <c r="P211" s="806"/>
      <c r="Q211" s="806"/>
      <c r="R211" s="806"/>
      <c r="S211" s="806"/>
      <c r="T211" s="806"/>
      <c r="U211" s="806"/>
      <c r="V211" s="806"/>
      <c r="W211" s="806"/>
      <c r="X211" s="807"/>
      <c r="Y211" s="768">
        <f>SUM(Y203:AC210)</f>
        <v>0</v>
      </c>
      <c r="Z211" s="564"/>
      <c r="AA211" s="564"/>
      <c r="AB211" s="564"/>
      <c r="AC211" s="565"/>
      <c r="AD211" s="762" t="s">
        <v>266</v>
      </c>
      <c r="AE211" s="763"/>
      <c r="AF211" s="763"/>
      <c r="AG211" s="763"/>
      <c r="AH211" s="764"/>
      <c r="AI211" s="765"/>
      <c r="AJ211" s="806"/>
      <c r="AK211" s="806"/>
      <c r="AL211" s="806"/>
      <c r="AM211" s="806"/>
      <c r="AN211" s="806"/>
      <c r="AO211" s="806"/>
      <c r="AP211" s="806"/>
      <c r="AQ211" s="806"/>
      <c r="AR211" s="806"/>
      <c r="AS211" s="806"/>
      <c r="AT211" s="806"/>
      <c r="AU211" s="807"/>
      <c r="AV211" s="768">
        <f>SUM(AV203:AY210)</f>
        <v>0</v>
      </c>
      <c r="AW211" s="564"/>
      <c r="AX211" s="564"/>
      <c r="AY211" s="566"/>
    </row>
    <row r="212" spans="1:51" ht="24.75" hidden="1" customHeight="1" x14ac:dyDescent="0.2">
      <c r="A212" s="183"/>
      <c r="B212" s="184"/>
      <c r="C212" s="184"/>
      <c r="D212" s="184"/>
      <c r="E212" s="184"/>
      <c r="F212" s="185"/>
      <c r="G212" s="788" t="s">
        <v>271</v>
      </c>
      <c r="H212" s="789"/>
      <c r="I212" s="789"/>
      <c r="J212" s="789"/>
      <c r="K212" s="789"/>
      <c r="L212" s="789"/>
      <c r="M212" s="789"/>
      <c r="N212" s="789"/>
      <c r="O212" s="789"/>
      <c r="P212" s="789"/>
      <c r="Q212" s="789"/>
      <c r="R212" s="789"/>
      <c r="S212" s="789"/>
      <c r="T212" s="789"/>
      <c r="U212" s="789"/>
      <c r="V212" s="789"/>
      <c r="W212" s="789"/>
      <c r="X212" s="789"/>
      <c r="Y212" s="789"/>
      <c r="Z212" s="789"/>
      <c r="AA212" s="789"/>
      <c r="AB212" s="789"/>
      <c r="AC212" s="790"/>
      <c r="AD212" s="788" t="s">
        <v>272</v>
      </c>
      <c r="AE212" s="789"/>
      <c r="AF212" s="789"/>
      <c r="AG212" s="789"/>
      <c r="AH212" s="789"/>
      <c r="AI212" s="789"/>
      <c r="AJ212" s="789"/>
      <c r="AK212" s="789"/>
      <c r="AL212" s="789"/>
      <c r="AM212" s="789"/>
      <c r="AN212" s="789"/>
      <c r="AO212" s="789"/>
      <c r="AP212" s="789"/>
      <c r="AQ212" s="789"/>
      <c r="AR212" s="789"/>
      <c r="AS212" s="789"/>
      <c r="AT212" s="789"/>
      <c r="AU212" s="789"/>
      <c r="AV212" s="789"/>
      <c r="AW212" s="789"/>
      <c r="AX212" s="789"/>
      <c r="AY212" s="791"/>
    </row>
    <row r="213" spans="1:51" ht="24.75" hidden="1" customHeight="1" x14ac:dyDescent="0.2">
      <c r="A213" s="183"/>
      <c r="B213" s="184"/>
      <c r="C213" s="184"/>
      <c r="D213" s="184"/>
      <c r="E213" s="184"/>
      <c r="F213" s="185"/>
      <c r="G213" s="762" t="s">
        <v>252</v>
      </c>
      <c r="H213" s="763"/>
      <c r="I213" s="763"/>
      <c r="J213" s="763"/>
      <c r="K213" s="764"/>
      <c r="L213" s="792" t="s">
        <v>253</v>
      </c>
      <c r="M213" s="763"/>
      <c r="N213" s="763"/>
      <c r="O213" s="763"/>
      <c r="P213" s="763"/>
      <c r="Q213" s="763"/>
      <c r="R213" s="763"/>
      <c r="S213" s="763"/>
      <c r="T213" s="763"/>
      <c r="U213" s="763"/>
      <c r="V213" s="763"/>
      <c r="W213" s="763"/>
      <c r="X213" s="764"/>
      <c r="Y213" s="793" t="s">
        <v>254</v>
      </c>
      <c r="Z213" s="801"/>
      <c r="AA213" s="801"/>
      <c r="AB213" s="801"/>
      <c r="AC213" s="802"/>
      <c r="AD213" s="762" t="s">
        <v>252</v>
      </c>
      <c r="AE213" s="763"/>
      <c r="AF213" s="763"/>
      <c r="AG213" s="763"/>
      <c r="AH213" s="764"/>
      <c r="AI213" s="792" t="s">
        <v>253</v>
      </c>
      <c r="AJ213" s="763"/>
      <c r="AK213" s="763"/>
      <c r="AL213" s="763"/>
      <c r="AM213" s="763"/>
      <c r="AN213" s="763"/>
      <c r="AO213" s="763"/>
      <c r="AP213" s="763"/>
      <c r="AQ213" s="763"/>
      <c r="AR213" s="763"/>
      <c r="AS213" s="763"/>
      <c r="AT213" s="763"/>
      <c r="AU213" s="764"/>
      <c r="AV213" s="793" t="s">
        <v>254</v>
      </c>
      <c r="AW213" s="801"/>
      <c r="AX213" s="801"/>
      <c r="AY213" s="803"/>
    </row>
    <row r="214" spans="1:51" ht="24.75" hidden="1" customHeight="1" x14ac:dyDescent="0.2">
      <c r="A214" s="183"/>
      <c r="B214" s="184"/>
      <c r="C214" s="184"/>
      <c r="D214" s="184"/>
      <c r="E214" s="184"/>
      <c r="F214" s="185"/>
      <c r="G214" s="782"/>
      <c r="H214" s="783"/>
      <c r="I214" s="783"/>
      <c r="J214" s="783"/>
      <c r="K214" s="784"/>
      <c r="L214" s="785"/>
      <c r="M214" s="799"/>
      <c r="N214" s="799"/>
      <c r="O214" s="799"/>
      <c r="P214" s="799"/>
      <c r="Q214" s="799"/>
      <c r="R214" s="799"/>
      <c r="S214" s="799"/>
      <c r="T214" s="799"/>
      <c r="U214" s="799"/>
      <c r="V214" s="799"/>
      <c r="W214" s="799"/>
      <c r="X214" s="800"/>
      <c r="Y214" s="779"/>
      <c r="Z214" s="780"/>
      <c r="AA214" s="780"/>
      <c r="AB214" s="780"/>
      <c r="AC214" s="781"/>
      <c r="AD214" s="782"/>
      <c r="AE214" s="783"/>
      <c r="AF214" s="783"/>
      <c r="AG214" s="783"/>
      <c r="AH214" s="784"/>
      <c r="AI214" s="785"/>
      <c r="AJ214" s="799"/>
      <c r="AK214" s="799"/>
      <c r="AL214" s="799"/>
      <c r="AM214" s="799"/>
      <c r="AN214" s="799"/>
      <c r="AO214" s="799"/>
      <c r="AP214" s="799"/>
      <c r="AQ214" s="799"/>
      <c r="AR214" s="799"/>
      <c r="AS214" s="799"/>
      <c r="AT214" s="799"/>
      <c r="AU214" s="800"/>
      <c r="AV214" s="786"/>
      <c r="AW214" s="570"/>
      <c r="AX214" s="570"/>
      <c r="AY214" s="787"/>
    </row>
    <row r="215" spans="1:51" ht="24.75" hidden="1" customHeight="1" x14ac:dyDescent="0.2">
      <c r="A215" s="183"/>
      <c r="B215" s="184"/>
      <c r="C215" s="184"/>
      <c r="D215" s="184"/>
      <c r="E215" s="184"/>
      <c r="F215" s="185"/>
      <c r="G215" s="743"/>
      <c r="H215" s="744"/>
      <c r="I215" s="744"/>
      <c r="J215" s="744"/>
      <c r="K215" s="745"/>
      <c r="L215" s="746"/>
      <c r="M215" s="747"/>
      <c r="N215" s="747"/>
      <c r="O215" s="747"/>
      <c r="P215" s="747"/>
      <c r="Q215" s="747"/>
      <c r="R215" s="747"/>
      <c r="S215" s="747"/>
      <c r="T215" s="747"/>
      <c r="U215" s="747"/>
      <c r="V215" s="747"/>
      <c r="W215" s="747"/>
      <c r="X215" s="748"/>
      <c r="Y215" s="581"/>
      <c r="Z215" s="579"/>
      <c r="AA215" s="579"/>
      <c r="AB215" s="579"/>
      <c r="AC215" s="580"/>
      <c r="AD215" s="743"/>
      <c r="AE215" s="744"/>
      <c r="AF215" s="744"/>
      <c r="AG215" s="744"/>
      <c r="AH215" s="745"/>
      <c r="AI215" s="746"/>
      <c r="AJ215" s="747"/>
      <c r="AK215" s="747"/>
      <c r="AL215" s="747"/>
      <c r="AM215" s="747"/>
      <c r="AN215" s="747"/>
      <c r="AO215" s="747"/>
      <c r="AP215" s="747"/>
      <c r="AQ215" s="747"/>
      <c r="AR215" s="747"/>
      <c r="AS215" s="747"/>
      <c r="AT215" s="747"/>
      <c r="AU215" s="748"/>
      <c r="AV215" s="749"/>
      <c r="AW215" s="750"/>
      <c r="AX215" s="750"/>
      <c r="AY215" s="752"/>
    </row>
    <row r="216" spans="1:51" ht="24.75" hidden="1" customHeight="1" x14ac:dyDescent="0.2">
      <c r="A216" s="183"/>
      <c r="B216" s="184"/>
      <c r="C216" s="184"/>
      <c r="D216" s="184"/>
      <c r="E216" s="184"/>
      <c r="F216" s="185"/>
      <c r="G216" s="743"/>
      <c r="H216" s="744"/>
      <c r="I216" s="744"/>
      <c r="J216" s="744"/>
      <c r="K216" s="745"/>
      <c r="L216" s="746"/>
      <c r="M216" s="747"/>
      <c r="N216" s="747"/>
      <c r="O216" s="747"/>
      <c r="P216" s="747"/>
      <c r="Q216" s="747"/>
      <c r="R216" s="747"/>
      <c r="S216" s="747"/>
      <c r="T216" s="747"/>
      <c r="U216" s="747"/>
      <c r="V216" s="747"/>
      <c r="W216" s="747"/>
      <c r="X216" s="748"/>
      <c r="Y216" s="749"/>
      <c r="Z216" s="750"/>
      <c r="AA216" s="750"/>
      <c r="AB216" s="750"/>
      <c r="AC216" s="751"/>
      <c r="AD216" s="743"/>
      <c r="AE216" s="744"/>
      <c r="AF216" s="744"/>
      <c r="AG216" s="744"/>
      <c r="AH216" s="745"/>
      <c r="AI216" s="746"/>
      <c r="AJ216" s="747"/>
      <c r="AK216" s="747"/>
      <c r="AL216" s="747"/>
      <c r="AM216" s="747"/>
      <c r="AN216" s="747"/>
      <c r="AO216" s="747"/>
      <c r="AP216" s="747"/>
      <c r="AQ216" s="747"/>
      <c r="AR216" s="747"/>
      <c r="AS216" s="747"/>
      <c r="AT216" s="747"/>
      <c r="AU216" s="748"/>
      <c r="AV216" s="749"/>
      <c r="AW216" s="750"/>
      <c r="AX216" s="750"/>
      <c r="AY216" s="752"/>
    </row>
    <row r="217" spans="1:51" ht="24.75" hidden="1" customHeight="1" x14ac:dyDescent="0.2">
      <c r="A217" s="183"/>
      <c r="B217" s="184"/>
      <c r="C217" s="184"/>
      <c r="D217" s="184"/>
      <c r="E217" s="184"/>
      <c r="F217" s="185"/>
      <c r="G217" s="743"/>
      <c r="H217" s="744"/>
      <c r="I217" s="744"/>
      <c r="J217" s="744"/>
      <c r="K217" s="745"/>
      <c r="L217" s="746"/>
      <c r="M217" s="747"/>
      <c r="N217" s="747"/>
      <c r="O217" s="747"/>
      <c r="P217" s="747"/>
      <c r="Q217" s="747"/>
      <c r="R217" s="747"/>
      <c r="S217" s="747"/>
      <c r="T217" s="747"/>
      <c r="U217" s="747"/>
      <c r="V217" s="747"/>
      <c r="W217" s="747"/>
      <c r="X217" s="748"/>
      <c r="Y217" s="749"/>
      <c r="Z217" s="750"/>
      <c r="AA217" s="750"/>
      <c r="AB217" s="750"/>
      <c r="AC217" s="751"/>
      <c r="AD217" s="743"/>
      <c r="AE217" s="744"/>
      <c r="AF217" s="744"/>
      <c r="AG217" s="744"/>
      <c r="AH217" s="745"/>
      <c r="AI217" s="746"/>
      <c r="AJ217" s="747"/>
      <c r="AK217" s="747"/>
      <c r="AL217" s="747"/>
      <c r="AM217" s="747"/>
      <c r="AN217" s="747"/>
      <c r="AO217" s="747"/>
      <c r="AP217" s="747"/>
      <c r="AQ217" s="747"/>
      <c r="AR217" s="747"/>
      <c r="AS217" s="747"/>
      <c r="AT217" s="747"/>
      <c r="AU217" s="748"/>
      <c r="AV217" s="749"/>
      <c r="AW217" s="750"/>
      <c r="AX217" s="750"/>
      <c r="AY217" s="752"/>
    </row>
    <row r="218" spans="1:51" ht="24.75" hidden="1" customHeight="1" x14ac:dyDescent="0.2">
      <c r="A218" s="183"/>
      <c r="B218" s="184"/>
      <c r="C218" s="184"/>
      <c r="D218" s="184"/>
      <c r="E218" s="184"/>
      <c r="F218" s="185"/>
      <c r="G218" s="743"/>
      <c r="H218" s="744"/>
      <c r="I218" s="744"/>
      <c r="J218" s="744"/>
      <c r="K218" s="745"/>
      <c r="L218" s="746"/>
      <c r="M218" s="747"/>
      <c r="N218" s="747"/>
      <c r="O218" s="747"/>
      <c r="P218" s="747"/>
      <c r="Q218" s="747"/>
      <c r="R218" s="747"/>
      <c r="S218" s="747"/>
      <c r="T218" s="747"/>
      <c r="U218" s="747"/>
      <c r="V218" s="747"/>
      <c r="W218" s="747"/>
      <c r="X218" s="748"/>
      <c r="Y218" s="749"/>
      <c r="Z218" s="750"/>
      <c r="AA218" s="750"/>
      <c r="AB218" s="750"/>
      <c r="AC218" s="751"/>
      <c r="AD218" s="743"/>
      <c r="AE218" s="744"/>
      <c r="AF218" s="744"/>
      <c r="AG218" s="744"/>
      <c r="AH218" s="745"/>
      <c r="AI218" s="746"/>
      <c r="AJ218" s="747"/>
      <c r="AK218" s="747"/>
      <c r="AL218" s="747"/>
      <c r="AM218" s="747"/>
      <c r="AN218" s="747"/>
      <c r="AO218" s="747"/>
      <c r="AP218" s="747"/>
      <c r="AQ218" s="747"/>
      <c r="AR218" s="747"/>
      <c r="AS218" s="747"/>
      <c r="AT218" s="747"/>
      <c r="AU218" s="748"/>
      <c r="AV218" s="749"/>
      <c r="AW218" s="750"/>
      <c r="AX218" s="750"/>
      <c r="AY218" s="752"/>
    </row>
    <row r="219" spans="1:51" ht="24.75" hidden="1" customHeight="1" x14ac:dyDescent="0.2">
      <c r="A219" s="183"/>
      <c r="B219" s="184"/>
      <c r="C219" s="184"/>
      <c r="D219" s="184"/>
      <c r="E219" s="184"/>
      <c r="F219" s="185"/>
      <c r="G219" s="743"/>
      <c r="H219" s="744"/>
      <c r="I219" s="744"/>
      <c r="J219" s="744"/>
      <c r="K219" s="745"/>
      <c r="L219" s="746"/>
      <c r="M219" s="747"/>
      <c r="N219" s="747"/>
      <c r="O219" s="747"/>
      <c r="P219" s="747"/>
      <c r="Q219" s="747"/>
      <c r="R219" s="747"/>
      <c r="S219" s="747"/>
      <c r="T219" s="747"/>
      <c r="U219" s="747"/>
      <c r="V219" s="747"/>
      <c r="W219" s="747"/>
      <c r="X219" s="748"/>
      <c r="Y219" s="749"/>
      <c r="Z219" s="750"/>
      <c r="AA219" s="750"/>
      <c r="AB219" s="750"/>
      <c r="AC219" s="751"/>
      <c r="AD219" s="743"/>
      <c r="AE219" s="744"/>
      <c r="AF219" s="744"/>
      <c r="AG219" s="744"/>
      <c r="AH219" s="745"/>
      <c r="AI219" s="746"/>
      <c r="AJ219" s="747"/>
      <c r="AK219" s="747"/>
      <c r="AL219" s="747"/>
      <c r="AM219" s="747"/>
      <c r="AN219" s="747"/>
      <c r="AO219" s="747"/>
      <c r="AP219" s="747"/>
      <c r="AQ219" s="747"/>
      <c r="AR219" s="747"/>
      <c r="AS219" s="747"/>
      <c r="AT219" s="747"/>
      <c r="AU219" s="748"/>
      <c r="AV219" s="749"/>
      <c r="AW219" s="750"/>
      <c r="AX219" s="750"/>
      <c r="AY219" s="752"/>
    </row>
    <row r="220" spans="1:51" ht="24.6" hidden="1" customHeight="1" x14ac:dyDescent="0.2">
      <c r="A220" s="183"/>
      <c r="B220" s="184"/>
      <c r="C220" s="184"/>
      <c r="D220" s="184"/>
      <c r="E220" s="184"/>
      <c r="F220" s="185"/>
      <c r="G220" s="743"/>
      <c r="H220" s="744"/>
      <c r="I220" s="744"/>
      <c r="J220" s="744"/>
      <c r="K220" s="745"/>
      <c r="L220" s="746"/>
      <c r="M220" s="747"/>
      <c r="N220" s="747"/>
      <c r="O220" s="747"/>
      <c r="P220" s="747"/>
      <c r="Q220" s="747"/>
      <c r="R220" s="747"/>
      <c r="S220" s="747"/>
      <c r="T220" s="747"/>
      <c r="U220" s="747"/>
      <c r="V220" s="747"/>
      <c r="W220" s="747"/>
      <c r="X220" s="748"/>
      <c r="Y220" s="749"/>
      <c r="Z220" s="750"/>
      <c r="AA220" s="750"/>
      <c r="AB220" s="750"/>
      <c r="AC220" s="751"/>
      <c r="AD220" s="743"/>
      <c r="AE220" s="744"/>
      <c r="AF220" s="744"/>
      <c r="AG220" s="744"/>
      <c r="AH220" s="745"/>
      <c r="AI220" s="746"/>
      <c r="AJ220" s="747"/>
      <c r="AK220" s="747"/>
      <c r="AL220" s="747"/>
      <c r="AM220" s="747"/>
      <c r="AN220" s="747"/>
      <c r="AO220" s="747"/>
      <c r="AP220" s="747"/>
      <c r="AQ220" s="747"/>
      <c r="AR220" s="747"/>
      <c r="AS220" s="747"/>
      <c r="AT220" s="747"/>
      <c r="AU220" s="748"/>
      <c r="AV220" s="749"/>
      <c r="AW220" s="750"/>
      <c r="AX220" s="750"/>
      <c r="AY220" s="752"/>
    </row>
    <row r="221" spans="1:51" ht="24.6" hidden="1" customHeight="1" x14ac:dyDescent="0.2">
      <c r="A221" s="183"/>
      <c r="B221" s="184"/>
      <c r="C221" s="184"/>
      <c r="D221" s="184"/>
      <c r="E221" s="184"/>
      <c r="F221" s="185"/>
      <c r="G221" s="769"/>
      <c r="H221" s="770"/>
      <c r="I221" s="770"/>
      <c r="J221" s="770"/>
      <c r="K221" s="771"/>
      <c r="L221" s="772"/>
      <c r="M221" s="804"/>
      <c r="N221" s="804"/>
      <c r="O221" s="804"/>
      <c r="P221" s="804"/>
      <c r="Q221" s="804"/>
      <c r="R221" s="804"/>
      <c r="S221" s="804"/>
      <c r="T221" s="804"/>
      <c r="U221" s="804"/>
      <c r="V221" s="804"/>
      <c r="W221" s="804"/>
      <c r="X221" s="805"/>
      <c r="Y221" s="773"/>
      <c r="Z221" s="774"/>
      <c r="AA221" s="774"/>
      <c r="AB221" s="774"/>
      <c r="AC221" s="774"/>
      <c r="AD221" s="769"/>
      <c r="AE221" s="770"/>
      <c r="AF221" s="770"/>
      <c r="AG221" s="770"/>
      <c r="AH221" s="771"/>
      <c r="AI221" s="772"/>
      <c r="AJ221" s="804"/>
      <c r="AK221" s="804"/>
      <c r="AL221" s="804"/>
      <c r="AM221" s="804"/>
      <c r="AN221" s="804"/>
      <c r="AO221" s="804"/>
      <c r="AP221" s="804"/>
      <c r="AQ221" s="804"/>
      <c r="AR221" s="804"/>
      <c r="AS221" s="804"/>
      <c r="AT221" s="804"/>
      <c r="AU221" s="805"/>
      <c r="AV221" s="773"/>
      <c r="AW221" s="774"/>
      <c r="AX221" s="774"/>
      <c r="AY221" s="775"/>
    </row>
    <row r="222" spans="1:51" ht="24.75" hidden="1" customHeight="1" thickBot="1" x14ac:dyDescent="0.25">
      <c r="A222" s="186"/>
      <c r="B222" s="187"/>
      <c r="C222" s="187"/>
      <c r="D222" s="187"/>
      <c r="E222" s="187"/>
      <c r="F222" s="188"/>
      <c r="G222" s="822" t="s">
        <v>266</v>
      </c>
      <c r="H222" s="823"/>
      <c r="I222" s="823"/>
      <c r="J222" s="823"/>
      <c r="K222" s="824"/>
      <c r="L222" s="825"/>
      <c r="M222" s="826"/>
      <c r="N222" s="826"/>
      <c r="O222" s="826"/>
      <c r="P222" s="826"/>
      <c r="Q222" s="826"/>
      <c r="R222" s="826"/>
      <c r="S222" s="826"/>
      <c r="T222" s="826"/>
      <c r="U222" s="826"/>
      <c r="V222" s="826"/>
      <c r="W222" s="826"/>
      <c r="X222" s="827"/>
      <c r="Y222" s="572">
        <f>SUM(Y214:AC221)</f>
        <v>0</v>
      </c>
      <c r="Z222" s="573"/>
      <c r="AA222" s="573"/>
      <c r="AB222" s="573"/>
      <c r="AC222" s="649"/>
      <c r="AD222" s="822" t="s">
        <v>266</v>
      </c>
      <c r="AE222" s="823"/>
      <c r="AF222" s="823"/>
      <c r="AG222" s="823"/>
      <c r="AH222" s="824"/>
      <c r="AI222" s="825"/>
      <c r="AJ222" s="826"/>
      <c r="AK222" s="826"/>
      <c r="AL222" s="826"/>
      <c r="AM222" s="826"/>
      <c r="AN222" s="826"/>
      <c r="AO222" s="826"/>
      <c r="AP222" s="826"/>
      <c r="AQ222" s="826"/>
      <c r="AR222" s="826"/>
      <c r="AS222" s="826"/>
      <c r="AT222" s="826"/>
      <c r="AU222" s="827"/>
      <c r="AV222" s="572">
        <f>SUM(AV214:AY221)</f>
        <v>0</v>
      </c>
      <c r="AW222" s="573"/>
      <c r="AX222" s="573"/>
      <c r="AY222" s="574"/>
    </row>
    <row r="223" spans="1:51" x14ac:dyDescent="0.2">
      <c r="A223" s="11"/>
    </row>
    <row r="224" spans="1:51" ht="14.4" x14ac:dyDescent="0.2">
      <c r="A224" s="11"/>
      <c r="B224" s="43" t="s">
        <v>273</v>
      </c>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51" x14ac:dyDescent="0.2">
      <c r="A225" s="11"/>
      <c r="B225" s="11" t="s">
        <v>274</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51" ht="34.5" customHeight="1" x14ac:dyDescent="0.2">
      <c r="A226" s="808"/>
      <c r="B226" s="809"/>
      <c r="C226" s="336" t="s">
        <v>275</v>
      </c>
      <c r="D226" s="337"/>
      <c r="E226" s="337"/>
      <c r="F226" s="337"/>
      <c r="G226" s="337"/>
      <c r="H226" s="337"/>
      <c r="I226" s="337"/>
      <c r="J226" s="337"/>
      <c r="K226" s="337"/>
      <c r="L226" s="337"/>
      <c r="M226" s="810" t="s">
        <v>276</v>
      </c>
      <c r="N226" s="811"/>
      <c r="O226" s="811"/>
      <c r="P226" s="811"/>
      <c r="Q226" s="811"/>
      <c r="R226" s="811"/>
      <c r="S226" s="811"/>
      <c r="T226" s="337" t="s">
        <v>277</v>
      </c>
      <c r="U226" s="337"/>
      <c r="V226" s="337"/>
      <c r="W226" s="337"/>
      <c r="X226" s="337"/>
      <c r="Y226" s="337"/>
      <c r="Z226" s="337"/>
      <c r="AA226" s="337"/>
      <c r="AB226" s="337"/>
      <c r="AC226" s="337"/>
      <c r="AD226" s="337"/>
      <c r="AE226" s="337"/>
      <c r="AF226" s="337"/>
      <c r="AG226" s="337"/>
      <c r="AH226" s="337"/>
      <c r="AI226" s="337"/>
      <c r="AJ226" s="337"/>
      <c r="AK226" s="338"/>
      <c r="AL226" s="812" t="s">
        <v>278</v>
      </c>
      <c r="AM226" s="813"/>
      <c r="AN226" s="813"/>
      <c r="AO226" s="813"/>
      <c r="AP226" s="813"/>
      <c r="AQ226" s="813"/>
      <c r="AR226" s="813"/>
      <c r="AS226" s="813"/>
      <c r="AT226" s="813"/>
      <c r="AU226" s="813"/>
      <c r="AV226" s="813"/>
      <c r="AW226" s="813"/>
      <c r="AX226" s="813"/>
      <c r="AY226" s="814"/>
    </row>
    <row r="227" spans="1:51" ht="27.6" customHeight="1" x14ac:dyDescent="0.2">
      <c r="A227" s="336">
        <v>1</v>
      </c>
      <c r="B227" s="338">
        <v>1</v>
      </c>
      <c r="C227" s="815" t="s">
        <v>279</v>
      </c>
      <c r="D227" s="816"/>
      <c r="E227" s="816"/>
      <c r="F227" s="816"/>
      <c r="G227" s="816"/>
      <c r="H227" s="816"/>
      <c r="I227" s="816"/>
      <c r="J227" s="816"/>
      <c r="K227" s="816"/>
      <c r="L227" s="816"/>
      <c r="M227" s="817">
        <v>4030005012570</v>
      </c>
      <c r="N227" s="817"/>
      <c r="O227" s="817"/>
      <c r="P227" s="817"/>
      <c r="Q227" s="817"/>
      <c r="R227" s="817"/>
      <c r="S227" s="817"/>
      <c r="T227" s="221" t="s">
        <v>280</v>
      </c>
      <c r="U227" s="221"/>
      <c r="V227" s="221"/>
      <c r="W227" s="221"/>
      <c r="X227" s="221"/>
      <c r="Y227" s="221"/>
      <c r="Z227" s="221"/>
      <c r="AA227" s="221"/>
      <c r="AB227" s="221"/>
      <c r="AC227" s="221"/>
      <c r="AD227" s="221"/>
      <c r="AE227" s="221"/>
      <c r="AF227" s="221"/>
      <c r="AG227" s="221"/>
      <c r="AH227" s="221"/>
      <c r="AI227" s="221"/>
      <c r="AJ227" s="221"/>
      <c r="AK227" s="818"/>
      <c r="AL227" s="819">
        <v>3336.1660000000002</v>
      </c>
      <c r="AM227" s="820"/>
      <c r="AN227" s="820"/>
      <c r="AO227" s="820"/>
      <c r="AP227" s="820"/>
      <c r="AQ227" s="820"/>
      <c r="AR227" s="820"/>
      <c r="AS227" s="820"/>
      <c r="AT227" s="820"/>
      <c r="AU227" s="820"/>
      <c r="AV227" s="820"/>
      <c r="AW227" s="820"/>
      <c r="AX227" s="820"/>
      <c r="AY227" s="821"/>
    </row>
    <row r="228" spans="1:51" ht="24" hidden="1" customHeight="1" x14ac:dyDescent="0.2">
      <c r="A228" s="336">
        <v>2</v>
      </c>
      <c r="B228" s="338">
        <v>1</v>
      </c>
      <c r="C228" s="815"/>
      <c r="D228" s="816"/>
      <c r="E228" s="816"/>
      <c r="F228" s="816"/>
      <c r="G228" s="816"/>
      <c r="H228" s="816"/>
      <c r="I228" s="816"/>
      <c r="J228" s="816"/>
      <c r="K228" s="816"/>
      <c r="L228" s="816"/>
      <c r="M228" s="817"/>
      <c r="N228" s="817"/>
      <c r="O228" s="817"/>
      <c r="P228" s="817"/>
      <c r="Q228" s="817"/>
      <c r="R228" s="817"/>
      <c r="S228" s="817"/>
      <c r="T228" s="221"/>
      <c r="U228" s="221"/>
      <c r="V228" s="221"/>
      <c r="W228" s="221"/>
      <c r="X228" s="221"/>
      <c r="Y228" s="221"/>
      <c r="Z228" s="221"/>
      <c r="AA228" s="221"/>
      <c r="AB228" s="221"/>
      <c r="AC228" s="221"/>
      <c r="AD228" s="221"/>
      <c r="AE228" s="221"/>
      <c r="AF228" s="221"/>
      <c r="AG228" s="221"/>
      <c r="AH228" s="221"/>
      <c r="AI228" s="221"/>
      <c r="AJ228" s="221"/>
      <c r="AK228" s="818"/>
      <c r="AL228" s="819"/>
      <c r="AM228" s="820"/>
      <c r="AN228" s="820"/>
      <c r="AO228" s="820"/>
      <c r="AP228" s="820"/>
      <c r="AQ228" s="820"/>
      <c r="AR228" s="820"/>
      <c r="AS228" s="820"/>
      <c r="AT228" s="820"/>
      <c r="AU228" s="820"/>
      <c r="AV228" s="820"/>
      <c r="AW228" s="820"/>
      <c r="AX228" s="820"/>
      <c r="AY228" s="821"/>
    </row>
    <row r="229" spans="1:51" ht="24" hidden="1" customHeight="1" x14ac:dyDescent="0.2">
      <c r="A229" s="336">
        <v>3</v>
      </c>
      <c r="B229" s="338">
        <v>1</v>
      </c>
      <c r="C229" s="815"/>
      <c r="D229" s="816"/>
      <c r="E229" s="816"/>
      <c r="F229" s="816"/>
      <c r="G229" s="816"/>
      <c r="H229" s="816"/>
      <c r="I229" s="816"/>
      <c r="J229" s="816"/>
      <c r="K229" s="816"/>
      <c r="L229" s="816"/>
      <c r="M229" s="817"/>
      <c r="N229" s="817"/>
      <c r="O229" s="817"/>
      <c r="P229" s="817"/>
      <c r="Q229" s="817"/>
      <c r="R229" s="817"/>
      <c r="S229" s="817"/>
      <c r="T229" s="221"/>
      <c r="U229" s="221"/>
      <c r="V229" s="221"/>
      <c r="W229" s="221"/>
      <c r="X229" s="221"/>
      <c r="Y229" s="221"/>
      <c r="Z229" s="221"/>
      <c r="AA229" s="221"/>
      <c r="AB229" s="221"/>
      <c r="AC229" s="221"/>
      <c r="AD229" s="221"/>
      <c r="AE229" s="221"/>
      <c r="AF229" s="221"/>
      <c r="AG229" s="221"/>
      <c r="AH229" s="221"/>
      <c r="AI229" s="221"/>
      <c r="AJ229" s="221"/>
      <c r="AK229" s="818"/>
      <c r="AL229" s="819"/>
      <c r="AM229" s="820"/>
      <c r="AN229" s="820"/>
      <c r="AO229" s="820"/>
      <c r="AP229" s="820"/>
      <c r="AQ229" s="820"/>
      <c r="AR229" s="820"/>
      <c r="AS229" s="820"/>
      <c r="AT229" s="820"/>
      <c r="AU229" s="820"/>
      <c r="AV229" s="820"/>
      <c r="AW229" s="820"/>
      <c r="AX229" s="820"/>
      <c r="AY229" s="821"/>
    </row>
    <row r="230" spans="1:51" ht="24" hidden="1" customHeight="1" x14ac:dyDescent="0.2">
      <c r="A230" s="336">
        <v>4</v>
      </c>
      <c r="B230" s="338"/>
      <c r="C230" s="815"/>
      <c r="D230" s="816"/>
      <c r="E230" s="816"/>
      <c r="F230" s="816"/>
      <c r="G230" s="816"/>
      <c r="H230" s="816"/>
      <c r="I230" s="816"/>
      <c r="J230" s="816"/>
      <c r="K230" s="816"/>
      <c r="L230" s="816"/>
      <c r="M230" s="817"/>
      <c r="N230" s="817"/>
      <c r="O230" s="817"/>
      <c r="P230" s="817"/>
      <c r="Q230" s="817"/>
      <c r="R230" s="817"/>
      <c r="S230" s="817"/>
      <c r="T230" s="221"/>
      <c r="U230" s="221"/>
      <c r="V230" s="221"/>
      <c r="W230" s="221"/>
      <c r="X230" s="221"/>
      <c r="Y230" s="221"/>
      <c r="Z230" s="221"/>
      <c r="AA230" s="221"/>
      <c r="AB230" s="221"/>
      <c r="AC230" s="221"/>
      <c r="AD230" s="221"/>
      <c r="AE230" s="221"/>
      <c r="AF230" s="221"/>
      <c r="AG230" s="221"/>
      <c r="AH230" s="221"/>
      <c r="AI230" s="221"/>
      <c r="AJ230" s="221"/>
      <c r="AK230" s="818"/>
      <c r="AL230" s="819"/>
      <c r="AM230" s="820"/>
      <c r="AN230" s="820"/>
      <c r="AO230" s="820"/>
      <c r="AP230" s="820"/>
      <c r="AQ230" s="820"/>
      <c r="AR230" s="820"/>
      <c r="AS230" s="820"/>
      <c r="AT230" s="820"/>
      <c r="AU230" s="820"/>
      <c r="AV230" s="820"/>
      <c r="AW230" s="820"/>
      <c r="AX230" s="820"/>
      <c r="AY230" s="821"/>
    </row>
    <row r="231" spans="1:51" ht="24" hidden="1" customHeight="1" x14ac:dyDescent="0.2">
      <c r="A231" s="336">
        <v>5</v>
      </c>
      <c r="B231" s="338"/>
      <c r="C231" s="815"/>
      <c r="D231" s="816"/>
      <c r="E231" s="816"/>
      <c r="F231" s="816"/>
      <c r="G231" s="816"/>
      <c r="H231" s="816"/>
      <c r="I231" s="816"/>
      <c r="J231" s="816"/>
      <c r="K231" s="816"/>
      <c r="L231" s="816"/>
      <c r="M231" s="817"/>
      <c r="N231" s="817"/>
      <c r="O231" s="817"/>
      <c r="P231" s="817"/>
      <c r="Q231" s="817"/>
      <c r="R231" s="817"/>
      <c r="S231" s="817"/>
      <c r="T231" s="221"/>
      <c r="U231" s="221"/>
      <c r="V231" s="221"/>
      <c r="W231" s="221"/>
      <c r="X231" s="221"/>
      <c r="Y231" s="221"/>
      <c r="Z231" s="221"/>
      <c r="AA231" s="221"/>
      <c r="AB231" s="221"/>
      <c r="AC231" s="221"/>
      <c r="AD231" s="221"/>
      <c r="AE231" s="221"/>
      <c r="AF231" s="221"/>
      <c r="AG231" s="221"/>
      <c r="AH231" s="221"/>
      <c r="AI231" s="221"/>
      <c r="AJ231" s="221"/>
      <c r="AK231" s="818"/>
      <c r="AL231" s="819"/>
      <c r="AM231" s="820"/>
      <c r="AN231" s="820"/>
      <c r="AO231" s="820"/>
      <c r="AP231" s="820"/>
      <c r="AQ231" s="820"/>
      <c r="AR231" s="820"/>
      <c r="AS231" s="820"/>
      <c r="AT231" s="820"/>
      <c r="AU231" s="820"/>
      <c r="AV231" s="820"/>
      <c r="AW231" s="820"/>
      <c r="AX231" s="820"/>
      <c r="AY231" s="821"/>
    </row>
    <row r="232" spans="1:51" ht="24" hidden="1" customHeight="1" x14ac:dyDescent="0.2">
      <c r="A232" s="336">
        <v>6</v>
      </c>
      <c r="B232" s="338"/>
      <c r="C232" s="815"/>
      <c r="D232" s="816"/>
      <c r="E232" s="816"/>
      <c r="F232" s="816"/>
      <c r="G232" s="816"/>
      <c r="H232" s="816"/>
      <c r="I232" s="816"/>
      <c r="J232" s="816"/>
      <c r="K232" s="816"/>
      <c r="L232" s="816"/>
      <c r="M232" s="817"/>
      <c r="N232" s="817"/>
      <c r="O232" s="817"/>
      <c r="P232" s="817"/>
      <c r="Q232" s="817"/>
      <c r="R232" s="817"/>
      <c r="S232" s="817"/>
      <c r="T232" s="221"/>
      <c r="U232" s="221"/>
      <c r="V232" s="221"/>
      <c r="W232" s="221"/>
      <c r="X232" s="221"/>
      <c r="Y232" s="221"/>
      <c r="Z232" s="221"/>
      <c r="AA232" s="221"/>
      <c r="AB232" s="221"/>
      <c r="AC232" s="221"/>
      <c r="AD232" s="221"/>
      <c r="AE232" s="221"/>
      <c r="AF232" s="221"/>
      <c r="AG232" s="221"/>
      <c r="AH232" s="221"/>
      <c r="AI232" s="221"/>
      <c r="AJ232" s="221"/>
      <c r="AK232" s="818"/>
      <c r="AL232" s="819"/>
      <c r="AM232" s="820"/>
      <c r="AN232" s="820"/>
      <c r="AO232" s="820"/>
      <c r="AP232" s="820"/>
      <c r="AQ232" s="820"/>
      <c r="AR232" s="820"/>
      <c r="AS232" s="820"/>
      <c r="AT232" s="820"/>
      <c r="AU232" s="820"/>
      <c r="AV232" s="820"/>
      <c r="AW232" s="820"/>
      <c r="AX232" s="820"/>
      <c r="AY232" s="821"/>
    </row>
    <row r="233" spans="1:51" ht="24" hidden="1" customHeight="1" x14ac:dyDescent="0.2">
      <c r="A233" s="336">
        <v>7</v>
      </c>
      <c r="B233" s="338"/>
      <c r="C233" s="815"/>
      <c r="D233" s="816"/>
      <c r="E233" s="816"/>
      <c r="F233" s="816"/>
      <c r="G233" s="816"/>
      <c r="H233" s="816"/>
      <c r="I233" s="816"/>
      <c r="J233" s="816"/>
      <c r="K233" s="816"/>
      <c r="L233" s="816"/>
      <c r="M233" s="817"/>
      <c r="N233" s="817"/>
      <c r="O233" s="817"/>
      <c r="P233" s="817"/>
      <c r="Q233" s="817"/>
      <c r="R233" s="817"/>
      <c r="S233" s="817"/>
      <c r="T233" s="221"/>
      <c r="U233" s="221"/>
      <c r="V233" s="221"/>
      <c r="W233" s="221"/>
      <c r="X233" s="221"/>
      <c r="Y233" s="221"/>
      <c r="Z233" s="221"/>
      <c r="AA233" s="221"/>
      <c r="AB233" s="221"/>
      <c r="AC233" s="221"/>
      <c r="AD233" s="221"/>
      <c r="AE233" s="221"/>
      <c r="AF233" s="221"/>
      <c r="AG233" s="221"/>
      <c r="AH233" s="221"/>
      <c r="AI233" s="221"/>
      <c r="AJ233" s="221"/>
      <c r="AK233" s="818"/>
      <c r="AL233" s="819"/>
      <c r="AM233" s="820"/>
      <c r="AN233" s="820"/>
      <c r="AO233" s="820"/>
      <c r="AP233" s="820"/>
      <c r="AQ233" s="820"/>
      <c r="AR233" s="820"/>
      <c r="AS233" s="820"/>
      <c r="AT233" s="820"/>
      <c r="AU233" s="820"/>
      <c r="AV233" s="820"/>
      <c r="AW233" s="820"/>
      <c r="AX233" s="820"/>
      <c r="AY233" s="821"/>
    </row>
    <row r="234" spans="1:51" ht="19.2" hidden="1" customHeight="1" x14ac:dyDescent="0.2">
      <c r="A234" s="336">
        <v>8</v>
      </c>
      <c r="B234" s="338"/>
      <c r="C234" s="815"/>
      <c r="D234" s="816"/>
      <c r="E234" s="816"/>
      <c r="F234" s="816"/>
      <c r="G234" s="816"/>
      <c r="H234" s="816"/>
      <c r="I234" s="816"/>
      <c r="J234" s="816"/>
      <c r="K234" s="816"/>
      <c r="L234" s="816"/>
      <c r="M234" s="817"/>
      <c r="N234" s="817"/>
      <c r="O234" s="817"/>
      <c r="P234" s="817"/>
      <c r="Q234" s="817"/>
      <c r="R234" s="817"/>
      <c r="S234" s="817"/>
      <c r="T234" s="221"/>
      <c r="U234" s="221"/>
      <c r="V234" s="221"/>
      <c r="W234" s="221"/>
      <c r="X234" s="221"/>
      <c r="Y234" s="221"/>
      <c r="Z234" s="221"/>
      <c r="AA234" s="221"/>
      <c r="AB234" s="221"/>
      <c r="AC234" s="221"/>
      <c r="AD234" s="221"/>
      <c r="AE234" s="221"/>
      <c r="AF234" s="221"/>
      <c r="AG234" s="221"/>
      <c r="AH234" s="221"/>
      <c r="AI234" s="221"/>
      <c r="AJ234" s="221"/>
      <c r="AK234" s="818"/>
      <c r="AL234" s="819"/>
      <c r="AM234" s="820"/>
      <c r="AN234" s="820"/>
      <c r="AO234" s="820"/>
      <c r="AP234" s="820"/>
      <c r="AQ234" s="820"/>
      <c r="AR234" s="820"/>
      <c r="AS234" s="820"/>
      <c r="AT234" s="820"/>
      <c r="AU234" s="820"/>
      <c r="AV234" s="820"/>
      <c r="AW234" s="820"/>
      <c r="AX234" s="820"/>
      <c r="AY234" s="821"/>
    </row>
    <row r="235" spans="1:51" ht="22.8" hidden="1" customHeight="1" x14ac:dyDescent="0.2">
      <c r="A235" s="336">
        <v>9</v>
      </c>
      <c r="B235" s="338"/>
      <c r="C235" s="815"/>
      <c r="D235" s="816"/>
      <c r="E235" s="816"/>
      <c r="F235" s="816"/>
      <c r="G235" s="816"/>
      <c r="H235" s="816"/>
      <c r="I235" s="816"/>
      <c r="J235" s="816"/>
      <c r="K235" s="816"/>
      <c r="L235" s="816"/>
      <c r="M235" s="817"/>
      <c r="N235" s="817"/>
      <c r="O235" s="817"/>
      <c r="P235" s="817"/>
      <c r="Q235" s="817"/>
      <c r="R235" s="817"/>
      <c r="S235" s="817"/>
      <c r="T235" s="221"/>
      <c r="U235" s="221"/>
      <c r="V235" s="221"/>
      <c r="W235" s="221"/>
      <c r="X235" s="221"/>
      <c r="Y235" s="221"/>
      <c r="Z235" s="221"/>
      <c r="AA235" s="221"/>
      <c r="AB235" s="221"/>
      <c r="AC235" s="221"/>
      <c r="AD235" s="221"/>
      <c r="AE235" s="221"/>
      <c r="AF235" s="221"/>
      <c r="AG235" s="221"/>
      <c r="AH235" s="221"/>
      <c r="AI235" s="221"/>
      <c r="AJ235" s="221"/>
      <c r="AK235" s="818"/>
      <c r="AL235" s="819"/>
      <c r="AM235" s="820"/>
      <c r="AN235" s="820"/>
      <c r="AO235" s="820"/>
      <c r="AP235" s="820"/>
      <c r="AQ235" s="820"/>
      <c r="AR235" s="820"/>
      <c r="AS235" s="820"/>
      <c r="AT235" s="820"/>
      <c r="AU235" s="820"/>
      <c r="AV235" s="820"/>
      <c r="AW235" s="820"/>
      <c r="AX235" s="820"/>
      <c r="AY235" s="821"/>
    </row>
    <row r="236" spans="1:51" ht="22.8" hidden="1" customHeight="1" x14ac:dyDescent="0.2">
      <c r="A236" s="336">
        <v>10</v>
      </c>
      <c r="B236" s="338"/>
      <c r="C236" s="815"/>
      <c r="D236" s="816"/>
      <c r="E236" s="816"/>
      <c r="F236" s="816"/>
      <c r="G236" s="816"/>
      <c r="H236" s="816"/>
      <c r="I236" s="816"/>
      <c r="J236" s="816"/>
      <c r="K236" s="816"/>
      <c r="L236" s="816"/>
      <c r="M236" s="817"/>
      <c r="N236" s="817"/>
      <c r="O236" s="817"/>
      <c r="P236" s="817"/>
      <c r="Q236" s="817"/>
      <c r="R236" s="817"/>
      <c r="S236" s="817"/>
      <c r="T236" s="221"/>
      <c r="U236" s="221"/>
      <c r="V236" s="221"/>
      <c r="W236" s="221"/>
      <c r="X236" s="221"/>
      <c r="Y236" s="221"/>
      <c r="Z236" s="221"/>
      <c r="AA236" s="221"/>
      <c r="AB236" s="221"/>
      <c r="AC236" s="221"/>
      <c r="AD236" s="221"/>
      <c r="AE236" s="221"/>
      <c r="AF236" s="221"/>
      <c r="AG236" s="221"/>
      <c r="AH236" s="221"/>
      <c r="AI236" s="221"/>
      <c r="AJ236" s="221"/>
      <c r="AK236" s="818"/>
      <c r="AL236" s="819"/>
      <c r="AM236" s="820"/>
      <c r="AN236" s="820"/>
      <c r="AO236" s="820"/>
      <c r="AP236" s="820"/>
      <c r="AQ236" s="820"/>
      <c r="AR236" s="820"/>
      <c r="AS236" s="820"/>
      <c r="AT236" s="820"/>
      <c r="AU236" s="820"/>
      <c r="AV236" s="820"/>
      <c r="AW236" s="820"/>
      <c r="AX236" s="820"/>
      <c r="AY236" s="821"/>
    </row>
    <row r="237" spans="1:51" x14ac:dyDescent="0.2">
      <c r="A237" s="11"/>
      <c r="B237" s="11" t="s">
        <v>281</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2">
      <c r="A238" s="808"/>
      <c r="B238" s="809"/>
      <c r="C238" s="336" t="s">
        <v>275</v>
      </c>
      <c r="D238" s="337"/>
      <c r="E238" s="337"/>
      <c r="F238" s="337"/>
      <c r="G238" s="337"/>
      <c r="H238" s="337"/>
      <c r="I238" s="337"/>
      <c r="J238" s="337"/>
      <c r="K238" s="337"/>
      <c r="L238" s="337"/>
      <c r="M238" s="810" t="s">
        <v>276</v>
      </c>
      <c r="N238" s="811"/>
      <c r="O238" s="811"/>
      <c r="P238" s="811"/>
      <c r="Q238" s="811"/>
      <c r="R238" s="811"/>
      <c r="S238" s="811"/>
      <c r="T238" s="337" t="s">
        <v>277</v>
      </c>
      <c r="U238" s="337"/>
      <c r="V238" s="337"/>
      <c r="W238" s="337"/>
      <c r="X238" s="337"/>
      <c r="Y238" s="337"/>
      <c r="Z238" s="337"/>
      <c r="AA238" s="337"/>
      <c r="AB238" s="337"/>
      <c r="AC238" s="337"/>
      <c r="AD238" s="337"/>
      <c r="AE238" s="337"/>
      <c r="AF238" s="337"/>
      <c r="AG238" s="337"/>
      <c r="AH238" s="337"/>
      <c r="AI238" s="337"/>
      <c r="AJ238" s="337"/>
      <c r="AK238" s="338"/>
      <c r="AL238" s="812" t="s">
        <v>278</v>
      </c>
      <c r="AM238" s="813"/>
      <c r="AN238" s="813"/>
      <c r="AO238" s="813"/>
      <c r="AP238" s="813"/>
      <c r="AQ238" s="813"/>
      <c r="AR238" s="813"/>
      <c r="AS238" s="813"/>
      <c r="AT238" s="813"/>
      <c r="AU238" s="813"/>
      <c r="AV238" s="813"/>
      <c r="AW238" s="813"/>
      <c r="AX238" s="813"/>
      <c r="AY238" s="814"/>
    </row>
    <row r="239" spans="1:51" ht="33.6" customHeight="1" x14ac:dyDescent="0.2">
      <c r="A239" s="336">
        <v>1</v>
      </c>
      <c r="B239" s="338"/>
      <c r="C239" s="815" t="s">
        <v>282</v>
      </c>
      <c r="D239" s="816"/>
      <c r="E239" s="816"/>
      <c r="F239" s="816"/>
      <c r="G239" s="816"/>
      <c r="H239" s="816"/>
      <c r="I239" s="816"/>
      <c r="J239" s="816"/>
      <c r="K239" s="816"/>
      <c r="L239" s="816"/>
      <c r="M239" s="817">
        <v>5010005007398</v>
      </c>
      <c r="N239" s="817"/>
      <c r="O239" s="817"/>
      <c r="P239" s="817"/>
      <c r="Q239" s="817"/>
      <c r="R239" s="817"/>
      <c r="S239" s="817"/>
      <c r="T239" s="221" t="s">
        <v>283</v>
      </c>
      <c r="U239" s="221"/>
      <c r="V239" s="221"/>
      <c r="W239" s="221"/>
      <c r="X239" s="221"/>
      <c r="Y239" s="221"/>
      <c r="Z239" s="221"/>
      <c r="AA239" s="221"/>
      <c r="AB239" s="221"/>
      <c r="AC239" s="221"/>
      <c r="AD239" s="221"/>
      <c r="AE239" s="221"/>
      <c r="AF239" s="221"/>
      <c r="AG239" s="221"/>
      <c r="AH239" s="221"/>
      <c r="AI239" s="221"/>
      <c r="AJ239" s="221"/>
      <c r="AK239" s="818"/>
      <c r="AL239" s="819">
        <v>2143.2160319999998</v>
      </c>
      <c r="AM239" s="820"/>
      <c r="AN239" s="820"/>
      <c r="AO239" s="820"/>
      <c r="AP239" s="820"/>
      <c r="AQ239" s="820"/>
      <c r="AR239" s="820"/>
      <c r="AS239" s="820"/>
      <c r="AT239" s="820"/>
      <c r="AU239" s="820"/>
      <c r="AV239" s="820"/>
      <c r="AW239" s="820"/>
      <c r="AX239" s="820"/>
      <c r="AY239" s="821"/>
    </row>
    <row r="240" spans="1:51" ht="33.6" customHeight="1" x14ac:dyDescent="0.2">
      <c r="A240" s="336">
        <v>2</v>
      </c>
      <c r="B240" s="338"/>
      <c r="C240" s="815" t="s">
        <v>284</v>
      </c>
      <c r="D240" s="816"/>
      <c r="E240" s="816"/>
      <c r="F240" s="816"/>
      <c r="G240" s="816"/>
      <c r="H240" s="816"/>
      <c r="I240" s="816"/>
      <c r="J240" s="816"/>
      <c r="K240" s="816"/>
      <c r="L240" s="816"/>
      <c r="M240" s="817">
        <v>7370005002147</v>
      </c>
      <c r="N240" s="817"/>
      <c r="O240" s="817"/>
      <c r="P240" s="817"/>
      <c r="Q240" s="817"/>
      <c r="R240" s="817"/>
      <c r="S240" s="817"/>
      <c r="T240" s="221" t="s">
        <v>283</v>
      </c>
      <c r="U240" s="221"/>
      <c r="V240" s="221"/>
      <c r="W240" s="221"/>
      <c r="X240" s="221"/>
      <c r="Y240" s="221"/>
      <c r="Z240" s="221"/>
      <c r="AA240" s="221"/>
      <c r="AB240" s="221"/>
      <c r="AC240" s="221"/>
      <c r="AD240" s="221"/>
      <c r="AE240" s="221"/>
      <c r="AF240" s="221"/>
      <c r="AG240" s="221"/>
      <c r="AH240" s="221"/>
      <c r="AI240" s="221"/>
      <c r="AJ240" s="221"/>
      <c r="AK240" s="818"/>
      <c r="AL240" s="819">
        <v>1859.833333</v>
      </c>
      <c r="AM240" s="820"/>
      <c r="AN240" s="820"/>
      <c r="AO240" s="820"/>
      <c r="AP240" s="820"/>
      <c r="AQ240" s="820"/>
      <c r="AR240" s="820"/>
      <c r="AS240" s="820"/>
      <c r="AT240" s="820"/>
      <c r="AU240" s="820"/>
      <c r="AV240" s="820"/>
      <c r="AW240" s="820"/>
      <c r="AX240" s="820"/>
      <c r="AY240" s="821"/>
    </row>
    <row r="241" spans="1:51" ht="33.6" customHeight="1" x14ac:dyDescent="0.2">
      <c r="A241" s="336">
        <v>3</v>
      </c>
      <c r="B241" s="338"/>
      <c r="C241" s="815" t="s">
        <v>285</v>
      </c>
      <c r="D241" s="816"/>
      <c r="E241" s="816"/>
      <c r="F241" s="816"/>
      <c r="G241" s="816"/>
      <c r="H241" s="816"/>
      <c r="I241" s="816"/>
      <c r="J241" s="816"/>
      <c r="K241" s="816"/>
      <c r="L241" s="816"/>
      <c r="M241" s="817">
        <v>6430005004014</v>
      </c>
      <c r="N241" s="817"/>
      <c r="O241" s="817"/>
      <c r="P241" s="817"/>
      <c r="Q241" s="817"/>
      <c r="R241" s="817"/>
      <c r="S241" s="817"/>
      <c r="T241" s="221" t="s">
        <v>283</v>
      </c>
      <c r="U241" s="221"/>
      <c r="V241" s="221"/>
      <c r="W241" s="221"/>
      <c r="X241" s="221"/>
      <c r="Y241" s="221"/>
      <c r="Z241" s="221"/>
      <c r="AA241" s="221"/>
      <c r="AB241" s="221"/>
      <c r="AC241" s="221"/>
      <c r="AD241" s="221"/>
      <c r="AE241" s="221"/>
      <c r="AF241" s="221"/>
      <c r="AG241" s="221"/>
      <c r="AH241" s="221"/>
      <c r="AI241" s="221"/>
      <c r="AJ241" s="221"/>
      <c r="AK241" s="818"/>
      <c r="AL241" s="819">
        <v>1539.31035</v>
      </c>
      <c r="AM241" s="820"/>
      <c r="AN241" s="820"/>
      <c r="AO241" s="820"/>
      <c r="AP241" s="820"/>
      <c r="AQ241" s="820"/>
      <c r="AR241" s="820"/>
      <c r="AS241" s="820"/>
      <c r="AT241" s="820"/>
      <c r="AU241" s="820"/>
      <c r="AV241" s="820"/>
      <c r="AW241" s="820"/>
      <c r="AX241" s="820"/>
      <c r="AY241" s="821"/>
    </row>
    <row r="242" spans="1:51" ht="33.6" customHeight="1" x14ac:dyDescent="0.2">
      <c r="A242" s="336">
        <v>4</v>
      </c>
      <c r="B242" s="338"/>
      <c r="C242" s="815" t="s">
        <v>286</v>
      </c>
      <c r="D242" s="816"/>
      <c r="E242" s="816"/>
      <c r="F242" s="816"/>
      <c r="G242" s="816"/>
      <c r="H242" s="816"/>
      <c r="I242" s="816"/>
      <c r="J242" s="816"/>
      <c r="K242" s="816"/>
      <c r="L242" s="816"/>
      <c r="M242" s="817">
        <v>4120905002554</v>
      </c>
      <c r="N242" s="817"/>
      <c r="O242" s="817"/>
      <c r="P242" s="817"/>
      <c r="Q242" s="817"/>
      <c r="R242" s="817"/>
      <c r="S242" s="817"/>
      <c r="T242" s="221" t="s">
        <v>283</v>
      </c>
      <c r="U242" s="221"/>
      <c r="V242" s="221"/>
      <c r="W242" s="221"/>
      <c r="X242" s="221"/>
      <c r="Y242" s="221"/>
      <c r="Z242" s="221"/>
      <c r="AA242" s="221"/>
      <c r="AB242" s="221"/>
      <c r="AC242" s="221"/>
      <c r="AD242" s="221"/>
      <c r="AE242" s="221"/>
      <c r="AF242" s="221"/>
      <c r="AG242" s="221"/>
      <c r="AH242" s="221"/>
      <c r="AI242" s="221"/>
      <c r="AJ242" s="221"/>
      <c r="AK242" s="818"/>
      <c r="AL242" s="819">
        <v>1512.2333329999999</v>
      </c>
      <c r="AM242" s="820"/>
      <c r="AN242" s="820"/>
      <c r="AO242" s="820"/>
      <c r="AP242" s="820"/>
      <c r="AQ242" s="820"/>
      <c r="AR242" s="820"/>
      <c r="AS242" s="820"/>
      <c r="AT242" s="820"/>
      <c r="AU242" s="820"/>
      <c r="AV242" s="820"/>
      <c r="AW242" s="820"/>
      <c r="AX242" s="820"/>
      <c r="AY242" s="821"/>
    </row>
    <row r="243" spans="1:51" ht="33.6" customHeight="1" x14ac:dyDescent="0.2">
      <c r="A243" s="336">
        <v>5</v>
      </c>
      <c r="B243" s="338"/>
      <c r="C243" s="815" t="s">
        <v>287</v>
      </c>
      <c r="D243" s="816"/>
      <c r="E243" s="816"/>
      <c r="F243" s="816"/>
      <c r="G243" s="816"/>
      <c r="H243" s="816"/>
      <c r="I243" s="816"/>
      <c r="J243" s="816"/>
      <c r="K243" s="816"/>
      <c r="L243" s="816"/>
      <c r="M243" s="817">
        <v>3130005005532</v>
      </c>
      <c r="N243" s="817"/>
      <c r="O243" s="817"/>
      <c r="P243" s="817"/>
      <c r="Q243" s="817"/>
      <c r="R243" s="817"/>
      <c r="S243" s="817"/>
      <c r="T243" s="221" t="s">
        <v>283</v>
      </c>
      <c r="U243" s="221"/>
      <c r="V243" s="221"/>
      <c r="W243" s="221"/>
      <c r="X243" s="221"/>
      <c r="Y243" s="221"/>
      <c r="Z243" s="221"/>
      <c r="AA243" s="221"/>
      <c r="AB243" s="221"/>
      <c r="AC243" s="221"/>
      <c r="AD243" s="221"/>
      <c r="AE243" s="221"/>
      <c r="AF243" s="221"/>
      <c r="AG243" s="221"/>
      <c r="AH243" s="221"/>
      <c r="AI243" s="221"/>
      <c r="AJ243" s="221"/>
      <c r="AK243" s="818"/>
      <c r="AL243" s="819">
        <v>1485.793171</v>
      </c>
      <c r="AM243" s="820"/>
      <c r="AN243" s="820"/>
      <c r="AO243" s="820"/>
      <c r="AP243" s="820"/>
      <c r="AQ243" s="820"/>
      <c r="AR243" s="820"/>
      <c r="AS243" s="820"/>
      <c r="AT243" s="820"/>
      <c r="AU243" s="820"/>
      <c r="AV243" s="820"/>
      <c r="AW243" s="820"/>
      <c r="AX243" s="820"/>
      <c r="AY243" s="821"/>
    </row>
    <row r="244" spans="1:51" ht="33.6" customHeight="1" x14ac:dyDescent="0.2">
      <c r="A244" s="336">
        <v>6</v>
      </c>
      <c r="B244" s="338"/>
      <c r="C244" s="828" t="s">
        <v>377</v>
      </c>
      <c r="D244" s="829"/>
      <c r="E244" s="829"/>
      <c r="F244" s="829"/>
      <c r="G244" s="829"/>
      <c r="H244" s="829"/>
      <c r="I244" s="829"/>
      <c r="J244" s="829"/>
      <c r="K244" s="829"/>
      <c r="L244" s="829"/>
      <c r="M244" s="817">
        <v>5050005005266</v>
      </c>
      <c r="N244" s="817"/>
      <c r="O244" s="817"/>
      <c r="P244" s="817"/>
      <c r="Q244" s="817"/>
      <c r="R244" s="817"/>
      <c r="S244" s="817"/>
      <c r="T244" s="221" t="s">
        <v>283</v>
      </c>
      <c r="U244" s="221"/>
      <c r="V244" s="221"/>
      <c r="W244" s="221"/>
      <c r="X244" s="221"/>
      <c r="Y244" s="221"/>
      <c r="Z244" s="221"/>
      <c r="AA244" s="221"/>
      <c r="AB244" s="221"/>
      <c r="AC244" s="221"/>
      <c r="AD244" s="221"/>
      <c r="AE244" s="221"/>
      <c r="AF244" s="221"/>
      <c r="AG244" s="221"/>
      <c r="AH244" s="221"/>
      <c r="AI244" s="221"/>
      <c r="AJ244" s="221"/>
      <c r="AK244" s="818"/>
      <c r="AL244" s="819">
        <v>1135.537908</v>
      </c>
      <c r="AM244" s="820"/>
      <c r="AN244" s="820"/>
      <c r="AO244" s="820"/>
      <c r="AP244" s="820"/>
      <c r="AQ244" s="820"/>
      <c r="AR244" s="820"/>
      <c r="AS244" s="820"/>
      <c r="AT244" s="820"/>
      <c r="AU244" s="820"/>
      <c r="AV244" s="820"/>
      <c r="AW244" s="820"/>
      <c r="AX244" s="820"/>
      <c r="AY244" s="821"/>
    </row>
    <row r="245" spans="1:51" ht="33.6" customHeight="1" x14ac:dyDescent="0.2">
      <c r="A245" s="336">
        <v>7</v>
      </c>
      <c r="B245" s="338"/>
      <c r="C245" s="828" t="s">
        <v>378</v>
      </c>
      <c r="D245" s="829"/>
      <c r="E245" s="829"/>
      <c r="F245" s="829"/>
      <c r="G245" s="829"/>
      <c r="H245" s="829"/>
      <c r="I245" s="829"/>
      <c r="J245" s="829"/>
      <c r="K245" s="829"/>
      <c r="L245" s="829"/>
      <c r="M245" s="817">
        <v>3290005003743</v>
      </c>
      <c r="N245" s="817"/>
      <c r="O245" s="817"/>
      <c r="P245" s="817"/>
      <c r="Q245" s="817"/>
      <c r="R245" s="817"/>
      <c r="S245" s="817"/>
      <c r="T245" s="221" t="s">
        <v>283</v>
      </c>
      <c r="U245" s="221"/>
      <c r="V245" s="221"/>
      <c r="W245" s="221"/>
      <c r="X245" s="221"/>
      <c r="Y245" s="221"/>
      <c r="Z245" s="221"/>
      <c r="AA245" s="221"/>
      <c r="AB245" s="221"/>
      <c r="AC245" s="221"/>
      <c r="AD245" s="221"/>
      <c r="AE245" s="221"/>
      <c r="AF245" s="221"/>
      <c r="AG245" s="221"/>
      <c r="AH245" s="221"/>
      <c r="AI245" s="221"/>
      <c r="AJ245" s="221"/>
      <c r="AK245" s="818"/>
      <c r="AL245" s="819">
        <v>1115.71813</v>
      </c>
      <c r="AM245" s="820"/>
      <c r="AN245" s="820"/>
      <c r="AO245" s="820"/>
      <c r="AP245" s="820"/>
      <c r="AQ245" s="820"/>
      <c r="AR245" s="820"/>
      <c r="AS245" s="820"/>
      <c r="AT245" s="820"/>
      <c r="AU245" s="820"/>
      <c r="AV245" s="820"/>
      <c r="AW245" s="820"/>
      <c r="AX245" s="820"/>
      <c r="AY245" s="821"/>
    </row>
    <row r="246" spans="1:51" ht="33.6" customHeight="1" x14ac:dyDescent="0.2">
      <c r="A246" s="336">
        <v>8</v>
      </c>
      <c r="B246" s="338"/>
      <c r="C246" s="815" t="s">
        <v>379</v>
      </c>
      <c r="D246" s="816"/>
      <c r="E246" s="816"/>
      <c r="F246" s="816"/>
      <c r="G246" s="816"/>
      <c r="H246" s="816"/>
      <c r="I246" s="816"/>
      <c r="J246" s="816"/>
      <c r="K246" s="816"/>
      <c r="L246" s="816"/>
      <c r="M246" s="817">
        <v>3180005006071</v>
      </c>
      <c r="N246" s="817"/>
      <c r="O246" s="817"/>
      <c r="P246" s="817"/>
      <c r="Q246" s="817"/>
      <c r="R246" s="817"/>
      <c r="S246" s="817"/>
      <c r="T246" s="221" t="s">
        <v>283</v>
      </c>
      <c r="U246" s="221"/>
      <c r="V246" s="221"/>
      <c r="W246" s="221"/>
      <c r="X246" s="221"/>
      <c r="Y246" s="221"/>
      <c r="Z246" s="221"/>
      <c r="AA246" s="221"/>
      <c r="AB246" s="221"/>
      <c r="AC246" s="221"/>
      <c r="AD246" s="221"/>
      <c r="AE246" s="221"/>
      <c r="AF246" s="221"/>
      <c r="AG246" s="221"/>
      <c r="AH246" s="221"/>
      <c r="AI246" s="221"/>
      <c r="AJ246" s="221"/>
      <c r="AK246" s="818"/>
      <c r="AL246" s="819">
        <v>1086.333666</v>
      </c>
      <c r="AM246" s="820"/>
      <c r="AN246" s="820"/>
      <c r="AO246" s="820"/>
      <c r="AP246" s="820"/>
      <c r="AQ246" s="820"/>
      <c r="AR246" s="820"/>
      <c r="AS246" s="820"/>
      <c r="AT246" s="820"/>
      <c r="AU246" s="820"/>
      <c r="AV246" s="820"/>
      <c r="AW246" s="820"/>
      <c r="AX246" s="820"/>
      <c r="AY246" s="821"/>
    </row>
    <row r="247" spans="1:51" ht="33.6" customHeight="1" x14ac:dyDescent="0.2">
      <c r="A247" s="336">
        <v>9</v>
      </c>
      <c r="B247" s="338"/>
      <c r="C247" s="815" t="s">
        <v>288</v>
      </c>
      <c r="D247" s="816"/>
      <c r="E247" s="816"/>
      <c r="F247" s="816"/>
      <c r="G247" s="816"/>
      <c r="H247" s="816"/>
      <c r="I247" s="816"/>
      <c r="J247" s="816"/>
      <c r="K247" s="816"/>
      <c r="L247" s="816"/>
      <c r="M247" s="817">
        <v>4010405001654</v>
      </c>
      <c r="N247" s="817"/>
      <c r="O247" s="817"/>
      <c r="P247" s="817"/>
      <c r="Q247" s="817"/>
      <c r="R247" s="817"/>
      <c r="S247" s="817"/>
      <c r="T247" s="221" t="s">
        <v>283</v>
      </c>
      <c r="U247" s="221"/>
      <c r="V247" s="221"/>
      <c r="W247" s="221"/>
      <c r="X247" s="221"/>
      <c r="Y247" s="221"/>
      <c r="Z247" s="221"/>
      <c r="AA247" s="221"/>
      <c r="AB247" s="221"/>
      <c r="AC247" s="221"/>
      <c r="AD247" s="221"/>
      <c r="AE247" s="221"/>
      <c r="AF247" s="221"/>
      <c r="AG247" s="221"/>
      <c r="AH247" s="221"/>
      <c r="AI247" s="221"/>
      <c r="AJ247" s="221"/>
      <c r="AK247" s="818"/>
      <c r="AL247" s="819">
        <v>762.7</v>
      </c>
      <c r="AM247" s="820"/>
      <c r="AN247" s="820"/>
      <c r="AO247" s="820"/>
      <c r="AP247" s="820"/>
      <c r="AQ247" s="820"/>
      <c r="AR247" s="820"/>
      <c r="AS247" s="820"/>
      <c r="AT247" s="820"/>
      <c r="AU247" s="820"/>
      <c r="AV247" s="820"/>
      <c r="AW247" s="820"/>
      <c r="AX247" s="820"/>
      <c r="AY247" s="821"/>
    </row>
    <row r="248" spans="1:51" ht="33.6" customHeight="1" x14ac:dyDescent="0.2">
      <c r="A248" s="336">
        <v>10</v>
      </c>
      <c r="B248" s="338"/>
      <c r="C248" s="815" t="s">
        <v>289</v>
      </c>
      <c r="D248" s="816"/>
      <c r="E248" s="816"/>
      <c r="F248" s="816"/>
      <c r="G248" s="816"/>
      <c r="H248" s="816"/>
      <c r="I248" s="816"/>
      <c r="J248" s="816"/>
      <c r="K248" s="816"/>
      <c r="L248" s="816"/>
      <c r="M248" s="817">
        <v>1240005004054</v>
      </c>
      <c r="N248" s="817"/>
      <c r="O248" s="817"/>
      <c r="P248" s="817"/>
      <c r="Q248" s="817"/>
      <c r="R248" s="817"/>
      <c r="S248" s="817"/>
      <c r="T248" s="221" t="s">
        <v>283</v>
      </c>
      <c r="U248" s="221"/>
      <c r="V248" s="221"/>
      <c r="W248" s="221"/>
      <c r="X248" s="221"/>
      <c r="Y248" s="221"/>
      <c r="Z248" s="221"/>
      <c r="AA248" s="221"/>
      <c r="AB248" s="221"/>
      <c r="AC248" s="221"/>
      <c r="AD248" s="221"/>
      <c r="AE248" s="221"/>
      <c r="AF248" s="221"/>
      <c r="AG248" s="221"/>
      <c r="AH248" s="221"/>
      <c r="AI248" s="221"/>
      <c r="AJ248" s="221"/>
      <c r="AK248" s="818"/>
      <c r="AL248" s="819">
        <v>680.48500000000001</v>
      </c>
      <c r="AM248" s="820"/>
      <c r="AN248" s="820"/>
      <c r="AO248" s="820"/>
      <c r="AP248" s="820"/>
      <c r="AQ248" s="820"/>
      <c r="AR248" s="820"/>
      <c r="AS248" s="820"/>
      <c r="AT248" s="820"/>
      <c r="AU248" s="820"/>
      <c r="AV248" s="820"/>
      <c r="AW248" s="820"/>
      <c r="AX248" s="820"/>
      <c r="AY248" s="821"/>
    </row>
    <row r="249" spans="1:51" hidden="1" x14ac:dyDescent="0.2">
      <c r="A249" s="44"/>
      <c r="B249" s="44" t="s">
        <v>267</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hidden="1" customHeight="1" x14ac:dyDescent="0.2">
      <c r="A250" s="336"/>
      <c r="B250" s="338"/>
      <c r="C250" s="336" t="s">
        <v>275</v>
      </c>
      <c r="D250" s="337"/>
      <c r="E250" s="337"/>
      <c r="F250" s="337"/>
      <c r="G250" s="337"/>
      <c r="H250" s="337"/>
      <c r="I250" s="337"/>
      <c r="J250" s="337"/>
      <c r="K250" s="337"/>
      <c r="L250" s="337"/>
      <c r="M250" s="810" t="s">
        <v>276</v>
      </c>
      <c r="N250" s="811"/>
      <c r="O250" s="811"/>
      <c r="P250" s="811"/>
      <c r="Q250" s="811"/>
      <c r="R250" s="811"/>
      <c r="S250" s="811"/>
      <c r="T250" s="337" t="s">
        <v>277</v>
      </c>
      <c r="U250" s="337"/>
      <c r="V250" s="337"/>
      <c r="W250" s="337"/>
      <c r="X250" s="337"/>
      <c r="Y250" s="337"/>
      <c r="Z250" s="337"/>
      <c r="AA250" s="337"/>
      <c r="AB250" s="337"/>
      <c r="AC250" s="337"/>
      <c r="AD250" s="337"/>
      <c r="AE250" s="337"/>
      <c r="AF250" s="337"/>
      <c r="AG250" s="337"/>
      <c r="AH250" s="337"/>
      <c r="AI250" s="337"/>
      <c r="AJ250" s="337"/>
      <c r="AK250" s="338"/>
      <c r="AL250" s="812" t="s">
        <v>278</v>
      </c>
      <c r="AM250" s="813"/>
      <c r="AN250" s="813"/>
      <c r="AO250" s="813"/>
      <c r="AP250" s="813"/>
      <c r="AQ250" s="813"/>
      <c r="AR250" s="813"/>
      <c r="AS250" s="813"/>
      <c r="AT250" s="813"/>
      <c r="AU250" s="813"/>
      <c r="AV250" s="813"/>
      <c r="AW250" s="813"/>
      <c r="AX250" s="813"/>
      <c r="AY250" s="814"/>
    </row>
    <row r="251" spans="1:51" ht="24" hidden="1" customHeight="1" x14ac:dyDescent="0.2">
      <c r="A251" s="336">
        <v>1</v>
      </c>
      <c r="B251" s="338"/>
      <c r="C251" s="815"/>
      <c r="D251" s="816"/>
      <c r="E251" s="816"/>
      <c r="F251" s="816"/>
      <c r="G251" s="816"/>
      <c r="H251" s="816"/>
      <c r="I251" s="816"/>
      <c r="J251" s="816"/>
      <c r="K251" s="816"/>
      <c r="L251" s="816"/>
      <c r="M251" s="817"/>
      <c r="N251" s="817"/>
      <c r="O251" s="817"/>
      <c r="P251" s="817"/>
      <c r="Q251" s="817"/>
      <c r="R251" s="817"/>
      <c r="S251" s="817"/>
      <c r="T251" s="221"/>
      <c r="U251" s="221"/>
      <c r="V251" s="221"/>
      <c r="W251" s="221"/>
      <c r="X251" s="221"/>
      <c r="Y251" s="221"/>
      <c r="Z251" s="221"/>
      <c r="AA251" s="221"/>
      <c r="AB251" s="221"/>
      <c r="AC251" s="221"/>
      <c r="AD251" s="221"/>
      <c r="AE251" s="221"/>
      <c r="AF251" s="221"/>
      <c r="AG251" s="221"/>
      <c r="AH251" s="221"/>
      <c r="AI251" s="221"/>
      <c r="AJ251" s="221"/>
      <c r="AK251" s="818"/>
      <c r="AL251" s="819"/>
      <c r="AM251" s="820"/>
      <c r="AN251" s="820"/>
      <c r="AO251" s="820"/>
      <c r="AP251" s="820"/>
      <c r="AQ251" s="820"/>
      <c r="AR251" s="820"/>
      <c r="AS251" s="820"/>
      <c r="AT251" s="820"/>
      <c r="AU251" s="820"/>
      <c r="AV251" s="820"/>
      <c r="AW251" s="820"/>
      <c r="AX251" s="820"/>
      <c r="AY251" s="821"/>
    </row>
    <row r="252" spans="1:51" ht="24" hidden="1" customHeight="1" x14ac:dyDescent="0.2">
      <c r="A252" s="336">
        <v>2</v>
      </c>
      <c r="B252" s="338"/>
      <c r="C252" s="815"/>
      <c r="D252" s="816"/>
      <c r="E252" s="816"/>
      <c r="F252" s="816"/>
      <c r="G252" s="816"/>
      <c r="H252" s="816"/>
      <c r="I252" s="816"/>
      <c r="J252" s="816"/>
      <c r="K252" s="816"/>
      <c r="L252" s="816"/>
      <c r="M252" s="817"/>
      <c r="N252" s="817"/>
      <c r="O252" s="817"/>
      <c r="P252" s="817"/>
      <c r="Q252" s="817"/>
      <c r="R252" s="817"/>
      <c r="S252" s="817"/>
      <c r="T252" s="221"/>
      <c r="U252" s="221"/>
      <c r="V252" s="221"/>
      <c r="W252" s="221"/>
      <c r="X252" s="221"/>
      <c r="Y252" s="221"/>
      <c r="Z252" s="221"/>
      <c r="AA252" s="221"/>
      <c r="AB252" s="221"/>
      <c r="AC252" s="221"/>
      <c r="AD252" s="221"/>
      <c r="AE252" s="221"/>
      <c r="AF252" s="221"/>
      <c r="AG252" s="221"/>
      <c r="AH252" s="221"/>
      <c r="AI252" s="221"/>
      <c r="AJ252" s="221"/>
      <c r="AK252" s="818"/>
      <c r="AL252" s="819"/>
      <c r="AM252" s="820"/>
      <c r="AN252" s="820"/>
      <c r="AO252" s="820"/>
      <c r="AP252" s="820"/>
      <c r="AQ252" s="820"/>
      <c r="AR252" s="820"/>
      <c r="AS252" s="820"/>
      <c r="AT252" s="820"/>
      <c r="AU252" s="820"/>
      <c r="AV252" s="820"/>
      <c r="AW252" s="820"/>
      <c r="AX252" s="820"/>
      <c r="AY252" s="821"/>
    </row>
    <row r="253" spans="1:51" ht="24" hidden="1" customHeight="1" x14ac:dyDescent="0.2">
      <c r="A253" s="336">
        <v>3</v>
      </c>
      <c r="B253" s="338"/>
      <c r="C253" s="815"/>
      <c r="D253" s="816"/>
      <c r="E253" s="816"/>
      <c r="F253" s="816"/>
      <c r="G253" s="816"/>
      <c r="H253" s="816"/>
      <c r="I253" s="816"/>
      <c r="J253" s="816"/>
      <c r="K253" s="816"/>
      <c r="L253" s="816"/>
      <c r="M253" s="817"/>
      <c r="N253" s="817"/>
      <c r="O253" s="817"/>
      <c r="P253" s="817"/>
      <c r="Q253" s="817"/>
      <c r="R253" s="817"/>
      <c r="S253" s="817"/>
      <c r="T253" s="221"/>
      <c r="U253" s="221"/>
      <c r="V253" s="221"/>
      <c r="W253" s="221"/>
      <c r="X253" s="221"/>
      <c r="Y253" s="221"/>
      <c r="Z253" s="221"/>
      <c r="AA253" s="221"/>
      <c r="AB253" s="221"/>
      <c r="AC253" s="221"/>
      <c r="AD253" s="221"/>
      <c r="AE253" s="221"/>
      <c r="AF253" s="221"/>
      <c r="AG253" s="221"/>
      <c r="AH253" s="221"/>
      <c r="AI253" s="221"/>
      <c r="AJ253" s="221"/>
      <c r="AK253" s="818"/>
      <c r="AL253" s="819"/>
      <c r="AM253" s="820"/>
      <c r="AN253" s="820"/>
      <c r="AO253" s="820"/>
      <c r="AP253" s="820"/>
      <c r="AQ253" s="820"/>
      <c r="AR253" s="820"/>
      <c r="AS253" s="820"/>
      <c r="AT253" s="820"/>
      <c r="AU253" s="820"/>
      <c r="AV253" s="820"/>
      <c r="AW253" s="820"/>
      <c r="AX253" s="820"/>
      <c r="AY253" s="821"/>
    </row>
    <row r="254" spans="1:51" ht="24" hidden="1" customHeight="1" x14ac:dyDescent="0.2">
      <c r="A254" s="336">
        <v>4</v>
      </c>
      <c r="B254" s="338"/>
      <c r="C254" s="815"/>
      <c r="D254" s="816"/>
      <c r="E254" s="816"/>
      <c r="F254" s="816"/>
      <c r="G254" s="816"/>
      <c r="H254" s="816"/>
      <c r="I254" s="816"/>
      <c r="J254" s="816"/>
      <c r="K254" s="816"/>
      <c r="L254" s="816"/>
      <c r="M254" s="817"/>
      <c r="N254" s="817"/>
      <c r="O254" s="817"/>
      <c r="P254" s="817"/>
      <c r="Q254" s="817"/>
      <c r="R254" s="817"/>
      <c r="S254" s="817"/>
      <c r="T254" s="221"/>
      <c r="U254" s="221"/>
      <c r="V254" s="221"/>
      <c r="W254" s="221"/>
      <c r="X254" s="221"/>
      <c r="Y254" s="221"/>
      <c r="Z254" s="221"/>
      <c r="AA254" s="221"/>
      <c r="AB254" s="221"/>
      <c r="AC254" s="221"/>
      <c r="AD254" s="221"/>
      <c r="AE254" s="221"/>
      <c r="AF254" s="221"/>
      <c r="AG254" s="221"/>
      <c r="AH254" s="221"/>
      <c r="AI254" s="221"/>
      <c r="AJ254" s="221"/>
      <c r="AK254" s="818"/>
      <c r="AL254" s="819"/>
      <c r="AM254" s="820"/>
      <c r="AN254" s="820"/>
      <c r="AO254" s="820"/>
      <c r="AP254" s="820"/>
      <c r="AQ254" s="820"/>
      <c r="AR254" s="820"/>
      <c r="AS254" s="820"/>
      <c r="AT254" s="820"/>
      <c r="AU254" s="820"/>
      <c r="AV254" s="820"/>
      <c r="AW254" s="820"/>
      <c r="AX254" s="820"/>
      <c r="AY254" s="821"/>
    </row>
    <row r="255" spans="1:51" ht="24" hidden="1" customHeight="1" x14ac:dyDescent="0.2">
      <c r="A255" s="336">
        <v>5</v>
      </c>
      <c r="B255" s="338"/>
      <c r="C255" s="815"/>
      <c r="D255" s="816"/>
      <c r="E255" s="816"/>
      <c r="F255" s="816"/>
      <c r="G255" s="816"/>
      <c r="H255" s="816"/>
      <c r="I255" s="816"/>
      <c r="J255" s="816"/>
      <c r="K255" s="816"/>
      <c r="L255" s="816"/>
      <c r="M255" s="817"/>
      <c r="N255" s="817"/>
      <c r="O255" s="817"/>
      <c r="P255" s="817"/>
      <c r="Q255" s="817"/>
      <c r="R255" s="817"/>
      <c r="S255" s="817"/>
      <c r="T255" s="221"/>
      <c r="U255" s="221"/>
      <c r="V255" s="221"/>
      <c r="W255" s="221"/>
      <c r="X255" s="221"/>
      <c r="Y255" s="221"/>
      <c r="Z255" s="221"/>
      <c r="AA255" s="221"/>
      <c r="AB255" s="221"/>
      <c r="AC255" s="221"/>
      <c r="AD255" s="221"/>
      <c r="AE255" s="221"/>
      <c r="AF255" s="221"/>
      <c r="AG255" s="221"/>
      <c r="AH255" s="221"/>
      <c r="AI255" s="221"/>
      <c r="AJ255" s="221"/>
      <c r="AK255" s="818"/>
      <c r="AL255" s="819"/>
      <c r="AM255" s="820"/>
      <c r="AN255" s="820"/>
      <c r="AO255" s="820"/>
      <c r="AP255" s="820"/>
      <c r="AQ255" s="820"/>
      <c r="AR255" s="820"/>
      <c r="AS255" s="820"/>
      <c r="AT255" s="820"/>
      <c r="AU255" s="820"/>
      <c r="AV255" s="820"/>
      <c r="AW255" s="820"/>
      <c r="AX255" s="820"/>
      <c r="AY255" s="821"/>
    </row>
    <row r="256" spans="1:51" ht="24" hidden="1" customHeight="1" x14ac:dyDescent="0.2">
      <c r="A256" s="336">
        <v>6</v>
      </c>
      <c r="B256" s="338"/>
      <c r="C256" s="815"/>
      <c r="D256" s="816"/>
      <c r="E256" s="816"/>
      <c r="F256" s="816"/>
      <c r="G256" s="816"/>
      <c r="H256" s="816"/>
      <c r="I256" s="816"/>
      <c r="J256" s="816"/>
      <c r="K256" s="816"/>
      <c r="L256" s="816"/>
      <c r="M256" s="817"/>
      <c r="N256" s="817"/>
      <c r="O256" s="817"/>
      <c r="P256" s="817"/>
      <c r="Q256" s="817"/>
      <c r="R256" s="817"/>
      <c r="S256" s="817"/>
      <c r="T256" s="221"/>
      <c r="U256" s="221"/>
      <c r="V256" s="221"/>
      <c r="W256" s="221"/>
      <c r="X256" s="221"/>
      <c r="Y256" s="221"/>
      <c r="Z256" s="221"/>
      <c r="AA256" s="221"/>
      <c r="AB256" s="221"/>
      <c r="AC256" s="221"/>
      <c r="AD256" s="221"/>
      <c r="AE256" s="221"/>
      <c r="AF256" s="221"/>
      <c r="AG256" s="221"/>
      <c r="AH256" s="221"/>
      <c r="AI256" s="221"/>
      <c r="AJ256" s="221"/>
      <c r="AK256" s="818"/>
      <c r="AL256" s="819"/>
      <c r="AM256" s="820"/>
      <c r="AN256" s="820"/>
      <c r="AO256" s="820"/>
      <c r="AP256" s="820"/>
      <c r="AQ256" s="820"/>
      <c r="AR256" s="820"/>
      <c r="AS256" s="820"/>
      <c r="AT256" s="820"/>
      <c r="AU256" s="820"/>
      <c r="AV256" s="820"/>
      <c r="AW256" s="820"/>
      <c r="AX256" s="820"/>
      <c r="AY256" s="821"/>
    </row>
    <row r="257" spans="1:51" ht="24" hidden="1" customHeight="1" x14ac:dyDescent="0.2">
      <c r="A257" s="336">
        <v>7</v>
      </c>
      <c r="B257" s="338"/>
      <c r="C257" s="815"/>
      <c r="D257" s="816"/>
      <c r="E257" s="816"/>
      <c r="F257" s="816"/>
      <c r="G257" s="816"/>
      <c r="H257" s="816"/>
      <c r="I257" s="816"/>
      <c r="J257" s="816"/>
      <c r="K257" s="816"/>
      <c r="L257" s="816"/>
      <c r="M257" s="817"/>
      <c r="N257" s="817"/>
      <c r="O257" s="817"/>
      <c r="P257" s="817"/>
      <c r="Q257" s="817"/>
      <c r="R257" s="817"/>
      <c r="S257" s="817"/>
      <c r="T257" s="221"/>
      <c r="U257" s="221"/>
      <c r="V257" s="221"/>
      <c r="W257" s="221"/>
      <c r="X257" s="221"/>
      <c r="Y257" s="221"/>
      <c r="Z257" s="221"/>
      <c r="AA257" s="221"/>
      <c r="AB257" s="221"/>
      <c r="AC257" s="221"/>
      <c r="AD257" s="221"/>
      <c r="AE257" s="221"/>
      <c r="AF257" s="221"/>
      <c r="AG257" s="221"/>
      <c r="AH257" s="221"/>
      <c r="AI257" s="221"/>
      <c r="AJ257" s="221"/>
      <c r="AK257" s="818"/>
      <c r="AL257" s="819"/>
      <c r="AM257" s="820"/>
      <c r="AN257" s="820"/>
      <c r="AO257" s="820"/>
      <c r="AP257" s="820"/>
      <c r="AQ257" s="820"/>
      <c r="AR257" s="820"/>
      <c r="AS257" s="820"/>
      <c r="AT257" s="820"/>
      <c r="AU257" s="820"/>
      <c r="AV257" s="820"/>
      <c r="AW257" s="820"/>
      <c r="AX257" s="820"/>
      <c r="AY257" s="821"/>
    </row>
    <row r="258" spans="1:51" ht="24" hidden="1" customHeight="1" x14ac:dyDescent="0.2">
      <c r="A258" s="336">
        <v>8</v>
      </c>
      <c r="B258" s="338"/>
      <c r="C258" s="815"/>
      <c r="D258" s="816"/>
      <c r="E258" s="816"/>
      <c r="F258" s="816"/>
      <c r="G258" s="816"/>
      <c r="H258" s="816"/>
      <c r="I258" s="816"/>
      <c r="J258" s="816"/>
      <c r="K258" s="816"/>
      <c r="L258" s="816"/>
      <c r="M258" s="817"/>
      <c r="N258" s="817"/>
      <c r="O258" s="817"/>
      <c r="P258" s="817"/>
      <c r="Q258" s="817"/>
      <c r="R258" s="817"/>
      <c r="S258" s="817"/>
      <c r="T258" s="221"/>
      <c r="U258" s="221"/>
      <c r="V258" s="221"/>
      <c r="W258" s="221"/>
      <c r="X258" s="221"/>
      <c r="Y258" s="221"/>
      <c r="Z258" s="221"/>
      <c r="AA258" s="221"/>
      <c r="AB258" s="221"/>
      <c r="AC258" s="221"/>
      <c r="AD258" s="221"/>
      <c r="AE258" s="221"/>
      <c r="AF258" s="221"/>
      <c r="AG258" s="221"/>
      <c r="AH258" s="221"/>
      <c r="AI258" s="221"/>
      <c r="AJ258" s="221"/>
      <c r="AK258" s="818"/>
      <c r="AL258" s="819"/>
      <c r="AM258" s="820"/>
      <c r="AN258" s="820"/>
      <c r="AO258" s="820"/>
      <c r="AP258" s="820"/>
      <c r="AQ258" s="820"/>
      <c r="AR258" s="820"/>
      <c r="AS258" s="820"/>
      <c r="AT258" s="820"/>
      <c r="AU258" s="820"/>
      <c r="AV258" s="820"/>
      <c r="AW258" s="820"/>
      <c r="AX258" s="820"/>
      <c r="AY258" s="821"/>
    </row>
    <row r="259" spans="1:51" ht="24" hidden="1" customHeight="1" x14ac:dyDescent="0.2">
      <c r="A259" s="336">
        <v>9</v>
      </c>
      <c r="B259" s="338"/>
      <c r="C259" s="815"/>
      <c r="D259" s="816"/>
      <c r="E259" s="816"/>
      <c r="F259" s="816"/>
      <c r="G259" s="816"/>
      <c r="H259" s="816"/>
      <c r="I259" s="816"/>
      <c r="J259" s="816"/>
      <c r="K259" s="816"/>
      <c r="L259" s="816"/>
      <c r="M259" s="817"/>
      <c r="N259" s="817"/>
      <c r="O259" s="817"/>
      <c r="P259" s="817"/>
      <c r="Q259" s="817"/>
      <c r="R259" s="817"/>
      <c r="S259" s="817"/>
      <c r="T259" s="221"/>
      <c r="U259" s="221"/>
      <c r="V259" s="221"/>
      <c r="W259" s="221"/>
      <c r="X259" s="221"/>
      <c r="Y259" s="221"/>
      <c r="Z259" s="221"/>
      <c r="AA259" s="221"/>
      <c r="AB259" s="221"/>
      <c r="AC259" s="221"/>
      <c r="AD259" s="221"/>
      <c r="AE259" s="221"/>
      <c r="AF259" s="221"/>
      <c r="AG259" s="221"/>
      <c r="AH259" s="221"/>
      <c r="AI259" s="221"/>
      <c r="AJ259" s="221"/>
      <c r="AK259" s="818"/>
      <c r="AL259" s="819"/>
      <c r="AM259" s="820"/>
      <c r="AN259" s="820"/>
      <c r="AO259" s="820"/>
      <c r="AP259" s="820"/>
      <c r="AQ259" s="820"/>
      <c r="AR259" s="820"/>
      <c r="AS259" s="820"/>
      <c r="AT259" s="820"/>
      <c r="AU259" s="820"/>
      <c r="AV259" s="820"/>
      <c r="AW259" s="820"/>
      <c r="AX259" s="820"/>
      <c r="AY259" s="821"/>
    </row>
    <row r="260" spans="1:51" ht="24" hidden="1" customHeight="1" x14ac:dyDescent="0.2">
      <c r="A260" s="336">
        <v>10</v>
      </c>
      <c r="B260" s="338"/>
      <c r="C260" s="815"/>
      <c r="D260" s="816"/>
      <c r="E260" s="816"/>
      <c r="F260" s="816"/>
      <c r="G260" s="816"/>
      <c r="H260" s="816"/>
      <c r="I260" s="816"/>
      <c r="J260" s="816"/>
      <c r="K260" s="816"/>
      <c r="L260" s="816"/>
      <c r="M260" s="817"/>
      <c r="N260" s="817"/>
      <c r="O260" s="817"/>
      <c r="P260" s="817"/>
      <c r="Q260" s="817"/>
      <c r="R260" s="817"/>
      <c r="S260" s="817"/>
      <c r="T260" s="221"/>
      <c r="U260" s="221"/>
      <c r="V260" s="221"/>
      <c r="W260" s="221"/>
      <c r="X260" s="221"/>
      <c r="Y260" s="221"/>
      <c r="Z260" s="221"/>
      <c r="AA260" s="221"/>
      <c r="AB260" s="221"/>
      <c r="AC260" s="221"/>
      <c r="AD260" s="221"/>
      <c r="AE260" s="221"/>
      <c r="AF260" s="221"/>
      <c r="AG260" s="221"/>
      <c r="AH260" s="221"/>
      <c r="AI260" s="221"/>
      <c r="AJ260" s="221"/>
      <c r="AK260" s="818"/>
      <c r="AL260" s="819"/>
      <c r="AM260" s="820"/>
      <c r="AN260" s="820"/>
      <c r="AO260" s="820"/>
      <c r="AP260" s="820"/>
      <c r="AQ260" s="820"/>
      <c r="AR260" s="820"/>
      <c r="AS260" s="820"/>
      <c r="AT260" s="820"/>
      <c r="AU260" s="820"/>
      <c r="AV260" s="820"/>
      <c r="AW260" s="820"/>
      <c r="AX260" s="820"/>
      <c r="AY260" s="821"/>
    </row>
    <row r="261" spans="1:51" hidden="1" x14ac:dyDescent="0.2">
      <c r="A261" s="11"/>
      <c r="B261" s="11" t="s">
        <v>268</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1" ht="34.5" hidden="1" customHeight="1" x14ac:dyDescent="0.2">
      <c r="A262" s="808"/>
      <c r="B262" s="809"/>
      <c r="C262" s="336" t="s">
        <v>275</v>
      </c>
      <c r="D262" s="337"/>
      <c r="E262" s="337"/>
      <c r="F262" s="337"/>
      <c r="G262" s="337"/>
      <c r="H262" s="337"/>
      <c r="I262" s="337"/>
      <c r="J262" s="337"/>
      <c r="K262" s="337"/>
      <c r="L262" s="337"/>
      <c r="M262" s="810" t="s">
        <v>276</v>
      </c>
      <c r="N262" s="811"/>
      <c r="O262" s="811"/>
      <c r="P262" s="811"/>
      <c r="Q262" s="811"/>
      <c r="R262" s="811"/>
      <c r="S262" s="811"/>
      <c r="T262" s="337" t="s">
        <v>277</v>
      </c>
      <c r="U262" s="337"/>
      <c r="V262" s="337"/>
      <c r="W262" s="337"/>
      <c r="X262" s="337"/>
      <c r="Y262" s="337"/>
      <c r="Z262" s="337"/>
      <c r="AA262" s="337"/>
      <c r="AB262" s="337"/>
      <c r="AC262" s="337"/>
      <c r="AD262" s="337"/>
      <c r="AE262" s="337"/>
      <c r="AF262" s="337"/>
      <c r="AG262" s="337"/>
      <c r="AH262" s="337"/>
      <c r="AI262" s="337"/>
      <c r="AJ262" s="337"/>
      <c r="AK262" s="338"/>
      <c r="AL262" s="812" t="s">
        <v>278</v>
      </c>
      <c r="AM262" s="813"/>
      <c r="AN262" s="813"/>
      <c r="AO262" s="813"/>
      <c r="AP262" s="813"/>
      <c r="AQ262" s="813"/>
      <c r="AR262" s="813"/>
      <c r="AS262" s="813"/>
      <c r="AT262" s="813"/>
      <c r="AU262" s="813"/>
      <c r="AV262" s="813"/>
      <c r="AW262" s="813"/>
      <c r="AX262" s="813"/>
      <c r="AY262" s="814"/>
    </row>
    <row r="263" spans="1:51" ht="24" hidden="1" customHeight="1" x14ac:dyDescent="0.2">
      <c r="A263" s="336">
        <v>1</v>
      </c>
      <c r="B263" s="338"/>
      <c r="C263" s="815"/>
      <c r="D263" s="816"/>
      <c r="E263" s="816"/>
      <c r="F263" s="816"/>
      <c r="G263" s="816"/>
      <c r="H263" s="816"/>
      <c r="I263" s="816"/>
      <c r="J263" s="816"/>
      <c r="K263" s="816"/>
      <c r="L263" s="816"/>
      <c r="M263" s="817"/>
      <c r="N263" s="817"/>
      <c r="O263" s="817"/>
      <c r="P263" s="817"/>
      <c r="Q263" s="817"/>
      <c r="R263" s="817"/>
      <c r="S263" s="817"/>
      <c r="T263" s="221"/>
      <c r="U263" s="221"/>
      <c r="V263" s="221"/>
      <c r="W263" s="221"/>
      <c r="X263" s="221"/>
      <c r="Y263" s="221"/>
      <c r="Z263" s="221"/>
      <c r="AA263" s="221"/>
      <c r="AB263" s="221"/>
      <c r="AC263" s="221"/>
      <c r="AD263" s="221"/>
      <c r="AE263" s="221"/>
      <c r="AF263" s="221"/>
      <c r="AG263" s="221"/>
      <c r="AH263" s="221"/>
      <c r="AI263" s="221"/>
      <c r="AJ263" s="221"/>
      <c r="AK263" s="818"/>
      <c r="AL263" s="819"/>
      <c r="AM263" s="820"/>
      <c r="AN263" s="820"/>
      <c r="AO263" s="820"/>
      <c r="AP263" s="820"/>
      <c r="AQ263" s="820"/>
      <c r="AR263" s="820"/>
      <c r="AS263" s="820"/>
      <c r="AT263" s="820"/>
      <c r="AU263" s="820"/>
      <c r="AV263" s="820"/>
      <c r="AW263" s="820"/>
      <c r="AX263" s="820"/>
      <c r="AY263" s="821"/>
    </row>
    <row r="264" spans="1:51" ht="24" hidden="1" customHeight="1" x14ac:dyDescent="0.2">
      <c r="A264" s="336">
        <v>2</v>
      </c>
      <c r="B264" s="338"/>
      <c r="C264" s="815"/>
      <c r="D264" s="816"/>
      <c r="E264" s="816"/>
      <c r="F264" s="816"/>
      <c r="G264" s="816"/>
      <c r="H264" s="816"/>
      <c r="I264" s="816"/>
      <c r="J264" s="816"/>
      <c r="K264" s="816"/>
      <c r="L264" s="816"/>
      <c r="M264" s="817"/>
      <c r="N264" s="817"/>
      <c r="O264" s="817"/>
      <c r="P264" s="817"/>
      <c r="Q264" s="817"/>
      <c r="R264" s="817"/>
      <c r="S264" s="817"/>
      <c r="T264" s="221"/>
      <c r="U264" s="221"/>
      <c r="V264" s="221"/>
      <c r="W264" s="221"/>
      <c r="X264" s="221"/>
      <c r="Y264" s="221"/>
      <c r="Z264" s="221"/>
      <c r="AA264" s="221"/>
      <c r="AB264" s="221"/>
      <c r="AC264" s="221"/>
      <c r="AD264" s="221"/>
      <c r="AE264" s="221"/>
      <c r="AF264" s="221"/>
      <c r="AG264" s="221"/>
      <c r="AH264" s="221"/>
      <c r="AI264" s="221"/>
      <c r="AJ264" s="221"/>
      <c r="AK264" s="818"/>
      <c r="AL264" s="819"/>
      <c r="AM264" s="820"/>
      <c r="AN264" s="820"/>
      <c r="AO264" s="820"/>
      <c r="AP264" s="820"/>
      <c r="AQ264" s="820"/>
      <c r="AR264" s="820"/>
      <c r="AS264" s="820"/>
      <c r="AT264" s="820"/>
      <c r="AU264" s="820"/>
      <c r="AV264" s="820"/>
      <c r="AW264" s="820"/>
      <c r="AX264" s="820"/>
      <c r="AY264" s="821"/>
    </row>
    <row r="265" spans="1:51" ht="24" hidden="1" customHeight="1" x14ac:dyDescent="0.2">
      <c r="A265" s="336">
        <v>3</v>
      </c>
      <c r="B265" s="338"/>
      <c r="C265" s="815"/>
      <c r="D265" s="816"/>
      <c r="E265" s="816"/>
      <c r="F265" s="816"/>
      <c r="G265" s="816"/>
      <c r="H265" s="816"/>
      <c r="I265" s="816"/>
      <c r="J265" s="816"/>
      <c r="K265" s="816"/>
      <c r="L265" s="816"/>
      <c r="M265" s="817"/>
      <c r="N265" s="817"/>
      <c r="O265" s="817"/>
      <c r="P265" s="817"/>
      <c r="Q265" s="817"/>
      <c r="R265" s="817"/>
      <c r="S265" s="817"/>
      <c r="T265" s="830"/>
      <c r="U265" s="831"/>
      <c r="V265" s="831"/>
      <c r="W265" s="831"/>
      <c r="X265" s="831"/>
      <c r="Y265" s="831"/>
      <c r="Z265" s="831"/>
      <c r="AA265" s="831"/>
      <c r="AB265" s="831"/>
      <c r="AC265" s="831"/>
      <c r="AD265" s="831"/>
      <c r="AE265" s="831"/>
      <c r="AF265" s="831"/>
      <c r="AG265" s="831"/>
      <c r="AH265" s="831"/>
      <c r="AI265" s="831"/>
      <c r="AJ265" s="831"/>
      <c r="AK265" s="832"/>
      <c r="AL265" s="819"/>
      <c r="AM265" s="820"/>
      <c r="AN265" s="820"/>
      <c r="AO265" s="820"/>
      <c r="AP265" s="820"/>
      <c r="AQ265" s="820"/>
      <c r="AR265" s="820"/>
      <c r="AS265" s="820"/>
      <c r="AT265" s="820"/>
      <c r="AU265" s="820"/>
      <c r="AV265" s="820"/>
      <c r="AW265" s="820"/>
      <c r="AX265" s="820"/>
      <c r="AY265" s="821"/>
    </row>
    <row r="266" spans="1:51" ht="24" hidden="1" customHeight="1" x14ac:dyDescent="0.2">
      <c r="A266" s="336">
        <v>4</v>
      </c>
      <c r="B266" s="338"/>
      <c r="C266" s="815"/>
      <c r="D266" s="816"/>
      <c r="E266" s="816"/>
      <c r="F266" s="816"/>
      <c r="G266" s="816"/>
      <c r="H266" s="816"/>
      <c r="I266" s="816"/>
      <c r="J266" s="816"/>
      <c r="K266" s="816"/>
      <c r="L266" s="816"/>
      <c r="M266" s="817"/>
      <c r="N266" s="817"/>
      <c r="O266" s="817"/>
      <c r="P266" s="817"/>
      <c r="Q266" s="817"/>
      <c r="R266" s="817"/>
      <c r="S266" s="817"/>
      <c r="T266" s="833"/>
      <c r="U266" s="221"/>
      <c r="V266" s="221"/>
      <c r="W266" s="221"/>
      <c r="X266" s="221"/>
      <c r="Y266" s="221"/>
      <c r="Z266" s="221"/>
      <c r="AA266" s="221"/>
      <c r="AB266" s="221"/>
      <c r="AC266" s="221"/>
      <c r="AD266" s="221"/>
      <c r="AE266" s="221"/>
      <c r="AF266" s="221"/>
      <c r="AG266" s="221"/>
      <c r="AH266" s="221"/>
      <c r="AI266" s="221"/>
      <c r="AJ266" s="221"/>
      <c r="AK266" s="818"/>
      <c r="AL266" s="819"/>
      <c r="AM266" s="820"/>
      <c r="AN266" s="820"/>
      <c r="AO266" s="820"/>
      <c r="AP266" s="820"/>
      <c r="AQ266" s="820"/>
      <c r="AR266" s="820"/>
      <c r="AS266" s="820"/>
      <c r="AT266" s="820"/>
      <c r="AU266" s="820"/>
      <c r="AV266" s="820"/>
      <c r="AW266" s="820"/>
      <c r="AX266" s="820"/>
      <c r="AY266" s="821"/>
    </row>
    <row r="267" spans="1:51" ht="24" hidden="1" customHeight="1" x14ac:dyDescent="0.2">
      <c r="A267" s="336">
        <v>5</v>
      </c>
      <c r="B267" s="338"/>
      <c r="C267" s="815"/>
      <c r="D267" s="816"/>
      <c r="E267" s="816"/>
      <c r="F267" s="816"/>
      <c r="G267" s="816"/>
      <c r="H267" s="816"/>
      <c r="I267" s="816"/>
      <c r="J267" s="816"/>
      <c r="K267" s="816"/>
      <c r="L267" s="816"/>
      <c r="M267" s="817"/>
      <c r="N267" s="817"/>
      <c r="O267" s="817"/>
      <c r="P267" s="817"/>
      <c r="Q267" s="817"/>
      <c r="R267" s="817"/>
      <c r="S267" s="817"/>
      <c r="T267" s="221"/>
      <c r="U267" s="221"/>
      <c r="V267" s="221"/>
      <c r="W267" s="221"/>
      <c r="X267" s="221"/>
      <c r="Y267" s="221"/>
      <c r="Z267" s="221"/>
      <c r="AA267" s="221"/>
      <c r="AB267" s="221"/>
      <c r="AC267" s="221"/>
      <c r="AD267" s="221"/>
      <c r="AE267" s="221"/>
      <c r="AF267" s="221"/>
      <c r="AG267" s="221"/>
      <c r="AH267" s="221"/>
      <c r="AI267" s="221"/>
      <c r="AJ267" s="221"/>
      <c r="AK267" s="818"/>
      <c r="AL267" s="819"/>
      <c r="AM267" s="820"/>
      <c r="AN267" s="820"/>
      <c r="AO267" s="820"/>
      <c r="AP267" s="820"/>
      <c r="AQ267" s="820"/>
      <c r="AR267" s="820"/>
      <c r="AS267" s="820"/>
      <c r="AT267" s="820"/>
      <c r="AU267" s="820"/>
      <c r="AV267" s="820"/>
      <c r="AW267" s="820"/>
      <c r="AX267" s="820"/>
      <c r="AY267" s="821"/>
    </row>
    <row r="268" spans="1:51" ht="24" hidden="1" customHeight="1" x14ac:dyDescent="0.2">
      <c r="A268" s="336">
        <v>6</v>
      </c>
      <c r="B268" s="338"/>
      <c r="C268" s="815"/>
      <c r="D268" s="816"/>
      <c r="E268" s="816"/>
      <c r="F268" s="816"/>
      <c r="G268" s="816"/>
      <c r="H268" s="816"/>
      <c r="I268" s="816"/>
      <c r="J268" s="816"/>
      <c r="K268" s="816"/>
      <c r="L268" s="816"/>
      <c r="M268" s="817"/>
      <c r="N268" s="817"/>
      <c r="O268" s="817"/>
      <c r="P268" s="817"/>
      <c r="Q268" s="817"/>
      <c r="R268" s="817"/>
      <c r="S268" s="817"/>
      <c r="T268" s="221"/>
      <c r="U268" s="221"/>
      <c r="V268" s="221"/>
      <c r="W268" s="221"/>
      <c r="X268" s="221"/>
      <c r="Y268" s="221"/>
      <c r="Z268" s="221"/>
      <c r="AA268" s="221"/>
      <c r="AB268" s="221"/>
      <c r="AC268" s="221"/>
      <c r="AD268" s="221"/>
      <c r="AE268" s="221"/>
      <c r="AF268" s="221"/>
      <c r="AG268" s="221"/>
      <c r="AH268" s="221"/>
      <c r="AI268" s="221"/>
      <c r="AJ268" s="221"/>
      <c r="AK268" s="818"/>
      <c r="AL268" s="819"/>
      <c r="AM268" s="820"/>
      <c r="AN268" s="820"/>
      <c r="AO268" s="820"/>
      <c r="AP268" s="820"/>
      <c r="AQ268" s="820"/>
      <c r="AR268" s="820"/>
      <c r="AS268" s="820"/>
      <c r="AT268" s="820"/>
      <c r="AU268" s="820"/>
      <c r="AV268" s="820"/>
      <c r="AW268" s="820"/>
      <c r="AX268" s="820"/>
      <c r="AY268" s="821"/>
    </row>
    <row r="269" spans="1:51" ht="24" hidden="1" customHeight="1" x14ac:dyDescent="0.2">
      <c r="A269" s="336">
        <v>7</v>
      </c>
      <c r="B269" s="338"/>
      <c r="C269" s="815"/>
      <c r="D269" s="816"/>
      <c r="E269" s="816"/>
      <c r="F269" s="816"/>
      <c r="G269" s="816"/>
      <c r="H269" s="816"/>
      <c r="I269" s="816"/>
      <c r="J269" s="816"/>
      <c r="K269" s="816"/>
      <c r="L269" s="816"/>
      <c r="M269" s="817"/>
      <c r="N269" s="817"/>
      <c r="O269" s="817"/>
      <c r="P269" s="817"/>
      <c r="Q269" s="817"/>
      <c r="R269" s="817"/>
      <c r="S269" s="817"/>
      <c r="T269" s="221"/>
      <c r="U269" s="221"/>
      <c r="V269" s="221"/>
      <c r="W269" s="221"/>
      <c r="X269" s="221"/>
      <c r="Y269" s="221"/>
      <c r="Z269" s="221"/>
      <c r="AA269" s="221"/>
      <c r="AB269" s="221"/>
      <c r="AC269" s="221"/>
      <c r="AD269" s="221"/>
      <c r="AE269" s="221"/>
      <c r="AF269" s="221"/>
      <c r="AG269" s="221"/>
      <c r="AH269" s="221"/>
      <c r="AI269" s="221"/>
      <c r="AJ269" s="221"/>
      <c r="AK269" s="818"/>
      <c r="AL269" s="819"/>
      <c r="AM269" s="820"/>
      <c r="AN269" s="820"/>
      <c r="AO269" s="820"/>
      <c r="AP269" s="820"/>
      <c r="AQ269" s="820"/>
      <c r="AR269" s="820"/>
      <c r="AS269" s="820"/>
      <c r="AT269" s="820"/>
      <c r="AU269" s="820"/>
      <c r="AV269" s="820"/>
      <c r="AW269" s="820"/>
      <c r="AX269" s="820"/>
      <c r="AY269" s="821"/>
    </row>
    <row r="270" spans="1:51" ht="24" hidden="1" customHeight="1" x14ac:dyDescent="0.2">
      <c r="A270" s="336">
        <v>8</v>
      </c>
      <c r="B270" s="338"/>
      <c r="C270" s="815"/>
      <c r="D270" s="816"/>
      <c r="E270" s="816"/>
      <c r="F270" s="816"/>
      <c r="G270" s="816"/>
      <c r="H270" s="816"/>
      <c r="I270" s="816"/>
      <c r="J270" s="816"/>
      <c r="K270" s="816"/>
      <c r="L270" s="816"/>
      <c r="M270" s="817"/>
      <c r="N270" s="817"/>
      <c r="O270" s="817"/>
      <c r="P270" s="817"/>
      <c r="Q270" s="817"/>
      <c r="R270" s="817"/>
      <c r="S270" s="817"/>
      <c r="T270" s="221"/>
      <c r="U270" s="221"/>
      <c r="V270" s="221"/>
      <c r="W270" s="221"/>
      <c r="X270" s="221"/>
      <c r="Y270" s="221"/>
      <c r="Z270" s="221"/>
      <c r="AA270" s="221"/>
      <c r="AB270" s="221"/>
      <c r="AC270" s="221"/>
      <c r="AD270" s="221"/>
      <c r="AE270" s="221"/>
      <c r="AF270" s="221"/>
      <c r="AG270" s="221"/>
      <c r="AH270" s="221"/>
      <c r="AI270" s="221"/>
      <c r="AJ270" s="221"/>
      <c r="AK270" s="818"/>
      <c r="AL270" s="819"/>
      <c r="AM270" s="820"/>
      <c r="AN270" s="820"/>
      <c r="AO270" s="820"/>
      <c r="AP270" s="820"/>
      <c r="AQ270" s="820"/>
      <c r="AR270" s="820"/>
      <c r="AS270" s="820"/>
      <c r="AT270" s="820"/>
      <c r="AU270" s="820"/>
      <c r="AV270" s="820"/>
      <c r="AW270" s="820"/>
      <c r="AX270" s="820"/>
      <c r="AY270" s="821"/>
    </row>
    <row r="271" spans="1:51" ht="24" hidden="1" customHeight="1" x14ac:dyDescent="0.2">
      <c r="A271" s="336">
        <v>9</v>
      </c>
      <c r="B271" s="338"/>
      <c r="C271" s="840"/>
      <c r="D271" s="221"/>
      <c r="E271" s="221"/>
      <c r="F271" s="221"/>
      <c r="G271" s="221"/>
      <c r="H271" s="221"/>
      <c r="I271" s="221"/>
      <c r="J271" s="221"/>
      <c r="K271" s="221"/>
      <c r="L271" s="221"/>
      <c r="M271" s="817"/>
      <c r="N271" s="817"/>
      <c r="O271" s="817"/>
      <c r="P271" s="817"/>
      <c r="Q271" s="817"/>
      <c r="R271" s="817"/>
      <c r="S271" s="817"/>
      <c r="T271" s="221"/>
      <c r="U271" s="221"/>
      <c r="V271" s="221"/>
      <c r="W271" s="221"/>
      <c r="X271" s="221"/>
      <c r="Y271" s="221"/>
      <c r="Z271" s="221"/>
      <c r="AA271" s="221"/>
      <c r="AB271" s="221"/>
      <c r="AC271" s="221"/>
      <c r="AD271" s="221"/>
      <c r="AE271" s="221"/>
      <c r="AF271" s="221"/>
      <c r="AG271" s="221"/>
      <c r="AH271" s="221"/>
      <c r="AI271" s="221"/>
      <c r="AJ271" s="221"/>
      <c r="AK271" s="818"/>
      <c r="AL271" s="819"/>
      <c r="AM271" s="820"/>
      <c r="AN271" s="820"/>
      <c r="AO271" s="820"/>
      <c r="AP271" s="820"/>
      <c r="AQ271" s="820"/>
      <c r="AR271" s="820"/>
      <c r="AS271" s="820"/>
      <c r="AT271" s="820"/>
      <c r="AU271" s="820"/>
      <c r="AV271" s="820"/>
      <c r="AW271" s="820"/>
      <c r="AX271" s="820"/>
      <c r="AY271" s="821"/>
    </row>
    <row r="272" spans="1:51" ht="24" hidden="1" customHeight="1" x14ac:dyDescent="0.2">
      <c r="A272" s="336">
        <v>10</v>
      </c>
      <c r="B272" s="338"/>
      <c r="C272" s="815"/>
      <c r="D272" s="816"/>
      <c r="E272" s="816"/>
      <c r="F272" s="816"/>
      <c r="G272" s="816"/>
      <c r="H272" s="816"/>
      <c r="I272" s="816"/>
      <c r="J272" s="816"/>
      <c r="K272" s="816"/>
      <c r="L272" s="816"/>
      <c r="M272" s="817"/>
      <c r="N272" s="817"/>
      <c r="O272" s="817"/>
      <c r="P272" s="817"/>
      <c r="Q272" s="817"/>
      <c r="R272" s="817"/>
      <c r="S272" s="817"/>
      <c r="T272" s="221"/>
      <c r="U272" s="221"/>
      <c r="V272" s="221"/>
      <c r="W272" s="221"/>
      <c r="X272" s="221"/>
      <c r="Y272" s="221"/>
      <c r="Z272" s="221"/>
      <c r="AA272" s="221"/>
      <c r="AB272" s="221"/>
      <c r="AC272" s="221"/>
      <c r="AD272" s="221"/>
      <c r="AE272" s="221"/>
      <c r="AF272" s="221"/>
      <c r="AG272" s="221"/>
      <c r="AH272" s="221"/>
      <c r="AI272" s="221"/>
      <c r="AJ272" s="221"/>
      <c r="AK272" s="818"/>
      <c r="AL272" s="819"/>
      <c r="AM272" s="820"/>
      <c r="AN272" s="820"/>
      <c r="AO272" s="820"/>
      <c r="AP272" s="820"/>
      <c r="AQ272" s="820"/>
      <c r="AR272" s="820"/>
      <c r="AS272" s="820"/>
      <c r="AT272" s="820"/>
      <c r="AU272" s="820"/>
      <c r="AV272" s="820"/>
      <c r="AW272" s="820"/>
      <c r="AX272" s="820"/>
      <c r="AY272" s="821"/>
    </row>
    <row r="273" spans="1:37"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sheetData>
  <mergeCells count="1205">
    <mergeCell ref="A48:F48"/>
    <mergeCell ref="G48:AY48"/>
    <mergeCell ref="AR64:AY64"/>
    <mergeCell ref="AR65:AU65"/>
    <mergeCell ref="AV65:AW65"/>
    <mergeCell ref="AB60:AE60"/>
    <mergeCell ref="AB59:AE59"/>
    <mergeCell ref="AB58:AE58"/>
    <mergeCell ref="G55:AY55"/>
    <mergeCell ref="G54:AY54"/>
    <mergeCell ref="AX65:AY65"/>
    <mergeCell ref="AB66:AE66"/>
    <mergeCell ref="AB51:AE51"/>
    <mergeCell ref="AB52:AE52"/>
    <mergeCell ref="AB53:AE53"/>
    <mergeCell ref="AB56:AE57"/>
    <mergeCell ref="A156:F157"/>
    <mergeCell ref="G156:AD157"/>
    <mergeCell ref="A61:F61"/>
    <mergeCell ref="A63:B63"/>
    <mergeCell ref="C63:F63"/>
    <mergeCell ref="A64:F68"/>
    <mergeCell ref="G64:O65"/>
    <mergeCell ref="P64:X65"/>
    <mergeCell ref="Y64:AA65"/>
    <mergeCell ref="G66:O68"/>
    <mergeCell ref="P66:X68"/>
    <mergeCell ref="Y66:AA66"/>
    <mergeCell ref="AB64:AE65"/>
    <mergeCell ref="AF64:AI65"/>
    <mergeCell ref="AJ64:AM65"/>
    <mergeCell ref="AN64:AQ65"/>
    <mergeCell ref="G77:AY77"/>
    <mergeCell ref="G70:AY70"/>
    <mergeCell ref="AB72:AE73"/>
    <mergeCell ref="AF72:AI73"/>
    <mergeCell ref="AJ72:AM73"/>
    <mergeCell ref="AN72:AQ73"/>
    <mergeCell ref="AR72:AY72"/>
    <mergeCell ref="G136:AY136"/>
    <mergeCell ref="AU127:AY127"/>
    <mergeCell ref="G128:K128"/>
    <mergeCell ref="L128:N128"/>
    <mergeCell ref="O128:Q128"/>
    <mergeCell ref="A158:F158"/>
    <mergeCell ref="A155:AY155"/>
    <mergeCell ref="AE156:AY156"/>
    <mergeCell ref="AE157:AY157"/>
    <mergeCell ref="G158:AY158"/>
    <mergeCell ref="A71:B71"/>
    <mergeCell ref="C71:F71"/>
    <mergeCell ref="A72:F76"/>
    <mergeCell ref="G72:O73"/>
    <mergeCell ref="P72:X73"/>
    <mergeCell ref="Y72:AA73"/>
    <mergeCell ref="G74:O76"/>
    <mergeCell ref="P74:X76"/>
    <mergeCell ref="Y74:AA74"/>
    <mergeCell ref="Y75:AA75"/>
    <mergeCell ref="A78:F81"/>
    <mergeCell ref="G78:AY78"/>
    <mergeCell ref="G80:AY80"/>
    <mergeCell ref="G81:AY81"/>
    <mergeCell ref="G133:Q133"/>
    <mergeCell ref="R133:AB133"/>
    <mergeCell ref="AC133:AM133"/>
    <mergeCell ref="AN133:AY133"/>
    <mergeCell ref="G134:Q134"/>
    <mergeCell ref="R134:AB134"/>
    <mergeCell ref="AC134:AM134"/>
    <mergeCell ref="AN134:AY134"/>
    <mergeCell ref="G135:AY135"/>
    <mergeCell ref="A77:F77"/>
    <mergeCell ref="Y76:AA76"/>
    <mergeCell ref="AN53:AQ53"/>
    <mergeCell ref="AR53:AU53"/>
    <mergeCell ref="AV53:AY53"/>
    <mergeCell ref="AF66:AI66"/>
    <mergeCell ref="AJ66:AM66"/>
    <mergeCell ref="AN66:AQ66"/>
    <mergeCell ref="AR66:AY66"/>
    <mergeCell ref="AB67:AE67"/>
    <mergeCell ref="AF67:AI67"/>
    <mergeCell ref="AJ67:AM67"/>
    <mergeCell ref="AN67:AQ67"/>
    <mergeCell ref="AR67:AY67"/>
    <mergeCell ref="AB76:AE76"/>
    <mergeCell ref="AJ75:AM75"/>
    <mergeCell ref="AB74:AE74"/>
    <mergeCell ref="AF74:AI74"/>
    <mergeCell ref="Y67:AA67"/>
    <mergeCell ref="A69:F69"/>
    <mergeCell ref="AJ74:AM74"/>
    <mergeCell ref="AN74:AQ74"/>
    <mergeCell ref="AR74:AY74"/>
    <mergeCell ref="AB75:AE75"/>
    <mergeCell ref="AF75:AI75"/>
    <mergeCell ref="P56:X57"/>
    <mergeCell ref="Y56:AA57"/>
    <mergeCell ref="AF56:AI57"/>
    <mergeCell ref="AJ56:AM57"/>
    <mergeCell ref="AN56:AQ57"/>
    <mergeCell ref="AR56:AY56"/>
    <mergeCell ref="AR57:AU57"/>
    <mergeCell ref="AV57:AW57"/>
    <mergeCell ref="AX57:AY57"/>
    <mergeCell ref="Y68:AA68"/>
    <mergeCell ref="AN75:AQ75"/>
    <mergeCell ref="AR75:AY75"/>
    <mergeCell ref="AF59:AI59"/>
    <mergeCell ref="AJ59:AM59"/>
    <mergeCell ref="AN59:AQ59"/>
    <mergeCell ref="AR59:AY59"/>
    <mergeCell ref="Y60:AA60"/>
    <mergeCell ref="AF60:AI60"/>
    <mergeCell ref="AJ60:AM60"/>
    <mergeCell ref="AN60:AQ60"/>
    <mergeCell ref="AR60:AY60"/>
    <mergeCell ref="AR68:AY68"/>
    <mergeCell ref="AR73:AU73"/>
    <mergeCell ref="AV73:AW73"/>
    <mergeCell ref="AX73:AY73"/>
    <mergeCell ref="AJ68:AM68"/>
    <mergeCell ref="AN68:AQ68"/>
    <mergeCell ref="AB68:AE68"/>
    <mergeCell ref="AF68:AI68"/>
    <mergeCell ref="S128:W128"/>
    <mergeCell ref="X128:Z128"/>
    <mergeCell ref="AB128:AG128"/>
    <mergeCell ref="AH128:AJ128"/>
    <mergeCell ref="AL128:AP128"/>
    <mergeCell ref="AQ126:AS126"/>
    <mergeCell ref="AU126:AY126"/>
    <mergeCell ref="G127:K127"/>
    <mergeCell ref="L127:N127"/>
    <mergeCell ref="O127:Q127"/>
    <mergeCell ref="S127:W127"/>
    <mergeCell ref="AF76:AI76"/>
    <mergeCell ref="AJ76:AM76"/>
    <mergeCell ref="AN76:AQ76"/>
    <mergeCell ref="X127:Z127"/>
    <mergeCell ref="AB127:AG127"/>
    <mergeCell ref="AH127:AJ127"/>
    <mergeCell ref="AL127:AP127"/>
    <mergeCell ref="AQ125:AS125"/>
    <mergeCell ref="AU125:AY125"/>
    <mergeCell ref="G126:K126"/>
    <mergeCell ref="L126:N126"/>
    <mergeCell ref="O126:Q126"/>
    <mergeCell ref="S126:W126"/>
    <mergeCell ref="X126:Z126"/>
    <mergeCell ref="AB126:AG126"/>
    <mergeCell ref="AH126:AJ126"/>
    <mergeCell ref="AL126:AP126"/>
    <mergeCell ref="G124:K125"/>
    <mergeCell ref="L124:N124"/>
    <mergeCell ref="AR76:AY76"/>
    <mergeCell ref="G79:AY79"/>
    <mergeCell ref="A129:F136"/>
    <mergeCell ref="A8:F8"/>
    <mergeCell ref="G8:Z8"/>
    <mergeCell ref="AA7:AF8"/>
    <mergeCell ref="AG7:AY8"/>
    <mergeCell ref="A24:F24"/>
    <mergeCell ref="A36:F36"/>
    <mergeCell ref="G36:K36"/>
    <mergeCell ref="L36:Q36"/>
    <mergeCell ref="R36:V36"/>
    <mergeCell ref="W36:AK36"/>
    <mergeCell ref="AL36:AR36"/>
    <mergeCell ref="AS36:AY36"/>
    <mergeCell ref="A49:F49"/>
    <mergeCell ref="A50:F50"/>
    <mergeCell ref="A51:F53"/>
    <mergeCell ref="G51:O51"/>
    <mergeCell ref="P51:X51"/>
    <mergeCell ref="AQ128:AS128"/>
    <mergeCell ref="AU128:AY128"/>
    <mergeCell ref="A123:F128"/>
    <mergeCell ref="G123:K123"/>
    <mergeCell ref="L123:N123"/>
    <mergeCell ref="O123:W123"/>
    <mergeCell ref="X123:AG123"/>
    <mergeCell ref="AH123:AP123"/>
    <mergeCell ref="AQ123:AY123"/>
    <mergeCell ref="A55:B55"/>
    <mergeCell ref="C55:F55"/>
    <mergeCell ref="A56:F60"/>
    <mergeCell ref="G71:AY71"/>
    <mergeCell ref="G69:AY69"/>
    <mergeCell ref="G56:O57"/>
    <mergeCell ref="AQ127:AS127"/>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0:B260"/>
    <mergeCell ref="C260:L260"/>
    <mergeCell ref="M260:S260"/>
    <mergeCell ref="T260:AK260"/>
    <mergeCell ref="AL260:AY260"/>
    <mergeCell ref="A262:B262"/>
    <mergeCell ref="C262:L262"/>
    <mergeCell ref="M262:S262"/>
    <mergeCell ref="T262:AK262"/>
    <mergeCell ref="AL262:AY262"/>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6:B236"/>
    <mergeCell ref="C236:L236"/>
    <mergeCell ref="M236:S236"/>
    <mergeCell ref="T236:AK236"/>
    <mergeCell ref="AL236:AY236"/>
    <mergeCell ref="A238:B238"/>
    <mergeCell ref="C238:L238"/>
    <mergeCell ref="M238:S238"/>
    <mergeCell ref="T238:AK238"/>
    <mergeCell ref="AL238:AY238"/>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2:AC212"/>
    <mergeCell ref="AD212:AY212"/>
    <mergeCell ref="G213:K213"/>
    <mergeCell ref="L213:X213"/>
    <mergeCell ref="Y213:AC213"/>
    <mergeCell ref="AD213:AH213"/>
    <mergeCell ref="AI213:AU213"/>
    <mergeCell ref="AV213:AY213"/>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1:AC201"/>
    <mergeCell ref="AD201:AY201"/>
    <mergeCell ref="G202:K202"/>
    <mergeCell ref="L202:X202"/>
    <mergeCell ref="Y202:AC202"/>
    <mergeCell ref="AD202:AH202"/>
    <mergeCell ref="AI202:AU202"/>
    <mergeCell ref="AV202:AY202"/>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AI187:AU187"/>
    <mergeCell ref="AV187:AY187"/>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0:AC190"/>
    <mergeCell ref="AD190:AY190"/>
    <mergeCell ref="G191:K191"/>
    <mergeCell ref="L191:X191"/>
    <mergeCell ref="Y191:AC191"/>
    <mergeCell ref="AD191:AH191"/>
    <mergeCell ref="AI191:AU191"/>
    <mergeCell ref="AV191:AY191"/>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167:F178"/>
    <mergeCell ref="A179:F222"/>
    <mergeCell ref="G179:AC179"/>
    <mergeCell ref="AD179:AY179"/>
    <mergeCell ref="G180:K180"/>
    <mergeCell ref="L180:X180"/>
    <mergeCell ref="Y180:AC180"/>
    <mergeCell ref="AD180:AH180"/>
    <mergeCell ref="AI180:AU180"/>
    <mergeCell ref="AV180:AY180"/>
    <mergeCell ref="A166:F166"/>
    <mergeCell ref="G166:AY166"/>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O115:Q115"/>
    <mergeCell ref="S115:W115"/>
    <mergeCell ref="X115:Z115"/>
    <mergeCell ref="AB115:AG115"/>
    <mergeCell ref="AL114:AP114"/>
    <mergeCell ref="AQ114:AS114"/>
    <mergeCell ref="AU114:AY114"/>
    <mergeCell ref="AL119:AP119"/>
    <mergeCell ref="AQ119:AS119"/>
    <mergeCell ref="AU119:AY119"/>
    <mergeCell ref="L120:N120"/>
    <mergeCell ref="O120:Q120"/>
    <mergeCell ref="S120:W120"/>
    <mergeCell ref="X120:Z120"/>
    <mergeCell ref="AB120:AG120"/>
    <mergeCell ref="AH120:AJ120"/>
    <mergeCell ref="L119:N119"/>
    <mergeCell ref="O119:Q119"/>
    <mergeCell ref="S119:W119"/>
    <mergeCell ref="X119:Z119"/>
    <mergeCell ref="AL116:AP116"/>
    <mergeCell ref="AQ116:AS116"/>
    <mergeCell ref="AU116:AY116"/>
    <mergeCell ref="X116:Z116"/>
    <mergeCell ref="AB116:AG116"/>
    <mergeCell ref="G120:K120"/>
    <mergeCell ref="X124:Z124"/>
    <mergeCell ref="AB124:AG124"/>
    <mergeCell ref="AH124:AJ124"/>
    <mergeCell ref="AL124:AP124"/>
    <mergeCell ref="AQ124:AY124"/>
    <mergeCell ref="S118:W118"/>
    <mergeCell ref="X118:Z118"/>
    <mergeCell ref="AB118:AG118"/>
    <mergeCell ref="AH118:AJ118"/>
    <mergeCell ref="L125:N125"/>
    <mergeCell ref="O125:Q125"/>
    <mergeCell ref="S125:W125"/>
    <mergeCell ref="X125:Z125"/>
    <mergeCell ref="AB125:AG125"/>
    <mergeCell ref="AH125:AJ125"/>
    <mergeCell ref="AL125:AP125"/>
    <mergeCell ref="O122:Q122"/>
    <mergeCell ref="S122:W122"/>
    <mergeCell ref="X122:Z122"/>
    <mergeCell ref="AB122:AG122"/>
    <mergeCell ref="AH122:AJ122"/>
    <mergeCell ref="O124:Q124"/>
    <mergeCell ref="S124:W124"/>
    <mergeCell ref="A117:F122"/>
    <mergeCell ref="G117:K117"/>
    <mergeCell ref="L117:N117"/>
    <mergeCell ref="O117:W117"/>
    <mergeCell ref="X117:AG117"/>
    <mergeCell ref="AH117:AP117"/>
    <mergeCell ref="AL120:AP120"/>
    <mergeCell ref="AQ120:AS120"/>
    <mergeCell ref="AU120:AY120"/>
    <mergeCell ref="G121:K121"/>
    <mergeCell ref="L121:N121"/>
    <mergeCell ref="O121:Q121"/>
    <mergeCell ref="S121:W121"/>
    <mergeCell ref="X121:Z121"/>
    <mergeCell ref="AB121:AG121"/>
    <mergeCell ref="AH121:AJ121"/>
    <mergeCell ref="AB119:AG119"/>
    <mergeCell ref="AH119:AJ119"/>
    <mergeCell ref="AL118:AP118"/>
    <mergeCell ref="AQ118:AY118"/>
    <mergeCell ref="AL122:AP122"/>
    <mergeCell ref="AQ122:AS122"/>
    <mergeCell ref="AU122:AY122"/>
    <mergeCell ref="AL121:AP121"/>
    <mergeCell ref="AQ121:AS121"/>
    <mergeCell ref="AU121:AY121"/>
    <mergeCell ref="G122:K122"/>
    <mergeCell ref="L122:N122"/>
    <mergeCell ref="AQ117:AY117"/>
    <mergeCell ref="G118:K119"/>
    <mergeCell ref="L118:N118"/>
    <mergeCell ref="O118:Q118"/>
    <mergeCell ref="A111:F116"/>
    <mergeCell ref="G111:K111"/>
    <mergeCell ref="L111:N111"/>
    <mergeCell ref="O111:W111"/>
    <mergeCell ref="S112:W112"/>
    <mergeCell ref="X112:Z112"/>
    <mergeCell ref="AB112:AG112"/>
    <mergeCell ref="AH112:AJ112"/>
    <mergeCell ref="AL112:AP112"/>
    <mergeCell ref="AH115:AJ115"/>
    <mergeCell ref="AL115:AP115"/>
    <mergeCell ref="AQ115:AS115"/>
    <mergeCell ref="AU115:AY115"/>
    <mergeCell ref="O113:Q113"/>
    <mergeCell ref="S113:W113"/>
    <mergeCell ref="X113:Z113"/>
    <mergeCell ref="AB113:AG113"/>
    <mergeCell ref="AH113:AJ113"/>
    <mergeCell ref="AL113:AP113"/>
    <mergeCell ref="AQ113:AS113"/>
    <mergeCell ref="AU113:AY113"/>
    <mergeCell ref="AH111:AP111"/>
    <mergeCell ref="AQ111:AY111"/>
    <mergeCell ref="G114:K114"/>
    <mergeCell ref="L114:N114"/>
    <mergeCell ref="O114:Q114"/>
    <mergeCell ref="S114:W114"/>
    <mergeCell ref="G116:K116"/>
    <mergeCell ref="L116:N116"/>
    <mergeCell ref="O116:Q116"/>
    <mergeCell ref="S116:W116"/>
    <mergeCell ref="AH116:AJ116"/>
    <mergeCell ref="AT110:AU110"/>
    <mergeCell ref="AW110:AY110"/>
    <mergeCell ref="X114:Z114"/>
    <mergeCell ref="AB114:AG114"/>
    <mergeCell ref="AH114:AJ114"/>
    <mergeCell ref="AQ104:AS104"/>
    <mergeCell ref="G115:K115"/>
    <mergeCell ref="L115:N115"/>
    <mergeCell ref="AH108:AI108"/>
    <mergeCell ref="AK108:AM108"/>
    <mergeCell ref="AN108:AO108"/>
    <mergeCell ref="AQ108:AS108"/>
    <mergeCell ref="AT108:AU108"/>
    <mergeCell ref="AW108:AY108"/>
    <mergeCell ref="G108:K109"/>
    <mergeCell ref="L108:N108"/>
    <mergeCell ref="O108:P108"/>
    <mergeCell ref="R108:U108"/>
    <mergeCell ref="V108:AA108"/>
    <mergeCell ref="AB108:AG108"/>
    <mergeCell ref="L109:N109"/>
    <mergeCell ref="O109:P109"/>
    <mergeCell ref="R109:U109"/>
    <mergeCell ref="V109:AA109"/>
    <mergeCell ref="X111:AG111"/>
    <mergeCell ref="AB109:AG109"/>
    <mergeCell ref="AH109:AM109"/>
    <mergeCell ref="AN109:AS109"/>
    <mergeCell ref="AT109:AY109"/>
    <mergeCell ref="G112:K113"/>
    <mergeCell ref="L112:N112"/>
    <mergeCell ref="O112:Q112"/>
    <mergeCell ref="G110:K110"/>
    <mergeCell ref="L110:N110"/>
    <mergeCell ref="O110:P110"/>
    <mergeCell ref="R110:U110"/>
    <mergeCell ref="V110:AA110"/>
    <mergeCell ref="AB110:AG110"/>
    <mergeCell ref="AQ112:AY112"/>
    <mergeCell ref="L113:N113"/>
    <mergeCell ref="L107:N107"/>
    <mergeCell ref="O107:P107"/>
    <mergeCell ref="R107:U107"/>
    <mergeCell ref="V107:AA107"/>
    <mergeCell ref="AB107:AG107"/>
    <mergeCell ref="AH107:AM107"/>
    <mergeCell ref="AN107:AS107"/>
    <mergeCell ref="AT107:AY107"/>
    <mergeCell ref="AE106:AG106"/>
    <mergeCell ref="AH106:AI106"/>
    <mergeCell ref="AK106:AM106"/>
    <mergeCell ref="AN106:AO106"/>
    <mergeCell ref="AQ106:AS106"/>
    <mergeCell ref="AT106:AU106"/>
    <mergeCell ref="G106:K107"/>
    <mergeCell ref="O106:P106"/>
    <mergeCell ref="R106:U106"/>
    <mergeCell ref="V106:AA106"/>
    <mergeCell ref="AB106:AC106"/>
    <mergeCell ref="L106:N106"/>
    <mergeCell ref="AW106:AY106"/>
    <mergeCell ref="AH110:AM110"/>
    <mergeCell ref="AN110:AO110"/>
    <mergeCell ref="AQ110:AS110"/>
    <mergeCell ref="R104:U104"/>
    <mergeCell ref="V104:W104"/>
    <mergeCell ref="Y104:AA104"/>
    <mergeCell ref="O97:W97"/>
    <mergeCell ref="X97:AG97"/>
    <mergeCell ref="G98:H98"/>
    <mergeCell ref="I98:N98"/>
    <mergeCell ref="O98:W98"/>
    <mergeCell ref="X98:AG98"/>
    <mergeCell ref="AH98:AP98"/>
    <mergeCell ref="AQ98:AY98"/>
    <mergeCell ref="AH95:AP95"/>
    <mergeCell ref="AQ95:AY95"/>
    <mergeCell ref="G91:H95"/>
    <mergeCell ref="I91:N91"/>
    <mergeCell ref="O91:W91"/>
    <mergeCell ref="X91:AG91"/>
    <mergeCell ref="AH91:AP91"/>
    <mergeCell ref="AQ91:AY91"/>
    <mergeCell ref="I92:N92"/>
    <mergeCell ref="AN104:AO104"/>
    <mergeCell ref="I93:N93"/>
    <mergeCell ref="O93:W93"/>
    <mergeCell ref="X93:AG93"/>
    <mergeCell ref="AB103:AG103"/>
    <mergeCell ref="AH103:AM103"/>
    <mergeCell ref="AN103:AS103"/>
    <mergeCell ref="AT103:AY103"/>
    <mergeCell ref="AB104:AC104"/>
    <mergeCell ref="AE104:AG104"/>
    <mergeCell ref="AH104:AI104"/>
    <mergeCell ref="AK104:AM104"/>
    <mergeCell ref="X87:AG87"/>
    <mergeCell ref="AH87:AP87"/>
    <mergeCell ref="G96:N96"/>
    <mergeCell ref="O96:W96"/>
    <mergeCell ref="X96:AG96"/>
    <mergeCell ref="AH96:AP96"/>
    <mergeCell ref="AQ96:AY96"/>
    <mergeCell ref="G97:N97"/>
    <mergeCell ref="AT104:AU104"/>
    <mergeCell ref="AW104:AY104"/>
    <mergeCell ref="L105:N105"/>
    <mergeCell ref="O105:P105"/>
    <mergeCell ref="R105:U105"/>
    <mergeCell ref="V105:AA105"/>
    <mergeCell ref="AB105:AG105"/>
    <mergeCell ref="AH105:AM105"/>
    <mergeCell ref="AN105:AS105"/>
    <mergeCell ref="AT105:AY105"/>
    <mergeCell ref="AH97:AP97"/>
    <mergeCell ref="AQ97:AY97"/>
    <mergeCell ref="AQ92:AY92"/>
    <mergeCell ref="I95:N95"/>
    <mergeCell ref="O95:W95"/>
    <mergeCell ref="X95:AG95"/>
    <mergeCell ref="I94:N94"/>
    <mergeCell ref="O94:W94"/>
    <mergeCell ref="X94:AG94"/>
    <mergeCell ref="AH94:AP94"/>
    <mergeCell ref="AQ94:AY94"/>
    <mergeCell ref="G104:K105"/>
    <mergeCell ref="L104:N104"/>
    <mergeCell ref="O104:P104"/>
    <mergeCell ref="G38:N38"/>
    <mergeCell ref="O38:AY38"/>
    <mergeCell ref="AS33:AY34"/>
    <mergeCell ref="AF53:AI53"/>
    <mergeCell ref="AJ53:AM53"/>
    <mergeCell ref="G49:AY49"/>
    <mergeCell ref="G61:AY61"/>
    <mergeCell ref="G62:AY62"/>
    <mergeCell ref="G63:AY63"/>
    <mergeCell ref="AH93:AP93"/>
    <mergeCell ref="AQ93:AY93"/>
    <mergeCell ref="I89:N89"/>
    <mergeCell ref="O89:W89"/>
    <mergeCell ref="X89:AG89"/>
    <mergeCell ref="AH89:AP89"/>
    <mergeCell ref="AQ89:AY89"/>
    <mergeCell ref="I90:N90"/>
    <mergeCell ref="O90:W90"/>
    <mergeCell ref="X90:AG90"/>
    <mergeCell ref="AH90:AP90"/>
    <mergeCell ref="AQ90:AY90"/>
    <mergeCell ref="I87:N87"/>
    <mergeCell ref="AQ87:AY87"/>
    <mergeCell ref="I88:N88"/>
    <mergeCell ref="O88:W88"/>
    <mergeCell ref="X88:AG88"/>
    <mergeCell ref="AH88:AP88"/>
    <mergeCell ref="AQ88:AY88"/>
    <mergeCell ref="O92:W92"/>
    <mergeCell ref="X92:AG92"/>
    <mergeCell ref="AH92:AP92"/>
    <mergeCell ref="O87:W8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37:F38"/>
    <mergeCell ref="A15:F15"/>
    <mergeCell ref="G15:AY15"/>
    <mergeCell ref="Y51:AA51"/>
    <mergeCell ref="AF51:AI51"/>
    <mergeCell ref="AJ51:AM51"/>
    <mergeCell ref="AN51:AQ51"/>
    <mergeCell ref="AR51:AU51"/>
    <mergeCell ref="AV51:AY51"/>
    <mergeCell ref="A165:F165"/>
    <mergeCell ref="G165:AY165"/>
    <mergeCell ref="AR52:AU52"/>
    <mergeCell ref="AV52:AY52"/>
    <mergeCell ref="Y53:AA53"/>
    <mergeCell ref="AE34:AK34"/>
    <mergeCell ref="G35:N35"/>
    <mergeCell ref="O35:V35"/>
    <mergeCell ref="W35:AD35"/>
    <mergeCell ref="AE35:AK35"/>
    <mergeCell ref="AL35:AR35"/>
    <mergeCell ref="AE33:AK33"/>
    <mergeCell ref="AL33:AR34"/>
    <mergeCell ref="G37:N37"/>
    <mergeCell ref="O37:AK37"/>
    <mergeCell ref="X86:AG86"/>
    <mergeCell ref="W33:AD33"/>
    <mergeCell ref="A102:F110"/>
    <mergeCell ref="G102:K103"/>
    <mergeCell ref="L102:N103"/>
    <mergeCell ref="O102:U103"/>
    <mergeCell ref="V102:AY102"/>
    <mergeCell ref="V103:AA103"/>
    <mergeCell ref="AA5:AF5"/>
    <mergeCell ref="AG5:AY5"/>
    <mergeCell ref="A6:F6"/>
    <mergeCell ref="G6:Z6"/>
    <mergeCell ref="AA6:AF6"/>
    <mergeCell ref="AG6:AY6"/>
    <mergeCell ref="G52:O53"/>
    <mergeCell ref="P52:X53"/>
    <mergeCell ref="Y52:AA52"/>
    <mergeCell ref="AF52:AI52"/>
    <mergeCell ref="AJ52:AM52"/>
    <mergeCell ref="AN52:AQ52"/>
    <mergeCell ref="A39:F47"/>
    <mergeCell ref="G41:AY41"/>
    <mergeCell ref="A153:F154"/>
    <mergeCell ref="G153:N153"/>
    <mergeCell ref="O153:AY153"/>
    <mergeCell ref="G154:N154"/>
    <mergeCell ref="O154:AY154"/>
    <mergeCell ref="O137:Q138"/>
    <mergeCell ref="R137:T137"/>
    <mergeCell ref="R138:T138"/>
    <mergeCell ref="U138:AY138"/>
    <mergeCell ref="O139:T142"/>
    <mergeCell ref="U139:W139"/>
    <mergeCell ref="X139:AY139"/>
    <mergeCell ref="U140:W140"/>
    <mergeCell ref="X140:AY140"/>
    <mergeCell ref="U141:W141"/>
    <mergeCell ref="X141:AY141"/>
    <mergeCell ref="G33:N34"/>
    <mergeCell ref="O33:V34"/>
    <mergeCell ref="AH86:AP86"/>
    <mergeCell ref="AQ86:AY86"/>
    <mergeCell ref="AQ83:AY83"/>
    <mergeCell ref="G84:H90"/>
    <mergeCell ref="I84:N84"/>
    <mergeCell ref="O84:W84"/>
    <mergeCell ref="X84:AG84"/>
    <mergeCell ref="AH84:AP84"/>
    <mergeCell ref="AQ84:AY84"/>
    <mergeCell ref="I85:N85"/>
    <mergeCell ref="O85:W85"/>
    <mergeCell ref="X85:AG85"/>
    <mergeCell ref="G83:N83"/>
    <mergeCell ref="L24:Q24"/>
    <mergeCell ref="R24:V24"/>
    <mergeCell ref="W24:AK24"/>
    <mergeCell ref="AL24:AR24"/>
    <mergeCell ref="AS24:AY24"/>
    <mergeCell ref="I86:N86"/>
    <mergeCell ref="O86:W86"/>
    <mergeCell ref="G40:AY40"/>
    <mergeCell ref="G43:AY43"/>
    <mergeCell ref="G45:AY45"/>
    <mergeCell ref="G44:AY44"/>
    <mergeCell ref="G39:AY39"/>
    <mergeCell ref="AS35:AY35"/>
    <mergeCell ref="G24:K24"/>
    <mergeCell ref="O83:W83"/>
    <mergeCell ref="X83:AG83"/>
    <mergeCell ref="AH83:AP83"/>
    <mergeCell ref="AL37:AR37"/>
    <mergeCell ref="AS37:AY37"/>
    <mergeCell ref="A99:F101"/>
    <mergeCell ref="G99:N99"/>
    <mergeCell ref="O99:W99"/>
    <mergeCell ref="X99:AG99"/>
    <mergeCell ref="AH99:AP99"/>
    <mergeCell ref="AQ99:AY99"/>
    <mergeCell ref="G100:N100"/>
    <mergeCell ref="O100:W100"/>
    <mergeCell ref="X100:AG100"/>
    <mergeCell ref="AH100:AP100"/>
    <mergeCell ref="AQ100:AY100"/>
    <mergeCell ref="G101:N101"/>
    <mergeCell ref="O101:W101"/>
    <mergeCell ref="X101:AG101"/>
    <mergeCell ref="AH101:AP101"/>
    <mergeCell ref="AQ101:AY101"/>
    <mergeCell ref="G46:AY46"/>
    <mergeCell ref="G47:AY47"/>
    <mergeCell ref="A82:F98"/>
    <mergeCell ref="G82:N82"/>
    <mergeCell ref="O82:W82"/>
    <mergeCell ref="X82:AG82"/>
    <mergeCell ref="AH82:AP82"/>
    <mergeCell ref="AQ82:AY82"/>
    <mergeCell ref="G58:O60"/>
    <mergeCell ref="P58:X60"/>
    <mergeCell ref="Y58:AA58"/>
    <mergeCell ref="AF58:AI58"/>
    <mergeCell ref="AJ58:AM58"/>
    <mergeCell ref="AN58:AQ58"/>
    <mergeCell ref="AR58:AY58"/>
    <mergeCell ref="Y59:AA59"/>
    <mergeCell ref="A33:F35"/>
    <mergeCell ref="G146:T146"/>
    <mergeCell ref="U146:W146"/>
    <mergeCell ref="G147:T147"/>
    <mergeCell ref="U147:W147"/>
    <mergeCell ref="G148:N148"/>
    <mergeCell ref="O148:AY148"/>
    <mergeCell ref="G149:N149"/>
    <mergeCell ref="O149:AY149"/>
    <mergeCell ref="A150:F151"/>
    <mergeCell ref="G150:N150"/>
    <mergeCell ref="O150:AY150"/>
    <mergeCell ref="G151:N151"/>
    <mergeCell ref="O151:AY151"/>
    <mergeCell ref="P19:AF19"/>
    <mergeCell ref="G129:Q129"/>
    <mergeCell ref="R129:AB129"/>
    <mergeCell ref="AC129:AM129"/>
    <mergeCell ref="AN129:AY129"/>
    <mergeCell ref="G130:Q130"/>
    <mergeCell ref="R130:AB130"/>
    <mergeCell ref="AC130:AM130"/>
    <mergeCell ref="AN130:AY130"/>
    <mergeCell ref="G131:AY131"/>
    <mergeCell ref="G132:AY132"/>
    <mergeCell ref="U142:W142"/>
    <mergeCell ref="X142:AY142"/>
    <mergeCell ref="G20:N20"/>
    <mergeCell ref="O20:AY20"/>
    <mergeCell ref="W34:AD34"/>
    <mergeCell ref="AH85:AP85"/>
    <mergeCell ref="AQ85:AY85"/>
    <mergeCell ref="AG16:AY16"/>
    <mergeCell ref="AG17:AY19"/>
    <mergeCell ref="G16:N19"/>
    <mergeCell ref="A16:F20"/>
    <mergeCell ref="P16:AF16"/>
    <mergeCell ref="P17:AF17"/>
    <mergeCell ref="P18:AF18"/>
    <mergeCell ref="A10:F10"/>
    <mergeCell ref="G10:AY10"/>
    <mergeCell ref="A14:F14"/>
    <mergeCell ref="G14:AY14"/>
    <mergeCell ref="A159:AY159"/>
    <mergeCell ref="A160:AY160"/>
    <mergeCell ref="A161:AY161"/>
    <mergeCell ref="A163:AY163"/>
    <mergeCell ref="A162:AY162"/>
    <mergeCell ref="A164:AY164"/>
    <mergeCell ref="G42:AY42"/>
    <mergeCell ref="A137:F142"/>
    <mergeCell ref="G137:N142"/>
    <mergeCell ref="U137:AY137"/>
    <mergeCell ref="A152:F152"/>
    <mergeCell ref="G152:AY152"/>
    <mergeCell ref="A143:F149"/>
    <mergeCell ref="G143:T143"/>
    <mergeCell ref="U143:W143"/>
    <mergeCell ref="X143:AY143"/>
    <mergeCell ref="G144:T144"/>
    <mergeCell ref="U144:W144"/>
    <mergeCell ref="X144:AY147"/>
    <mergeCell ref="G145:T145"/>
    <mergeCell ref="U145:W145"/>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28:F28"/>
    <mergeCell ref="G28:K28"/>
    <mergeCell ref="L28:Q28"/>
    <mergeCell ref="R28:V28"/>
    <mergeCell ref="W28:AK28"/>
    <mergeCell ref="AL28:AR28"/>
    <mergeCell ref="AS28:AY28"/>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s>
  <phoneticPr fontId="3"/>
  <conditionalFormatting sqref="AF58:AF60">
    <cfRule type="expression" dxfId="27" priority="3">
      <formula>IF(RIGHT(TEXT(AF58,"0.#"),1)=".",FALSE,TRUE)</formula>
    </cfRule>
    <cfRule type="expression" dxfId="26" priority="4">
      <formula>IF(RIGHT(TEXT(AF58,"0.#"),1)=".",TRUE,FALSE)</formula>
    </cfRule>
  </conditionalFormatting>
  <conditionalFormatting sqref="AF66:AF68">
    <cfRule type="expression" dxfId="25" priority="71">
      <formula>IF(RIGHT(TEXT(AF66,"0.#"),1)=".",FALSE,TRUE)</formula>
    </cfRule>
    <cfRule type="expression" dxfId="24" priority="72">
      <formula>IF(RIGHT(TEXT(AF66,"0.#"),1)=".",TRUE,FALSE)</formula>
    </cfRule>
  </conditionalFormatting>
  <conditionalFormatting sqref="AF74:AF76">
    <cfRule type="expression" dxfId="23" priority="35">
      <formula>IF(RIGHT(TEXT(AF74,"0.#"),1)=".",FALSE,TRUE)</formula>
    </cfRule>
    <cfRule type="expression" dxfId="22" priority="36">
      <formula>IF(RIGHT(TEXT(AF74,"0.#"),1)=".",TRUE,FALSE)</formula>
    </cfRule>
  </conditionalFormatting>
  <conditionalFormatting sqref="AJ58:AJ60">
    <cfRule type="expression" dxfId="21" priority="1">
      <formula>IF(RIGHT(TEXT(AJ58,"0.#"),1)=".",FALSE,TRUE)</formula>
    </cfRule>
    <cfRule type="expression" dxfId="20" priority="2">
      <formula>IF(RIGHT(TEXT(AJ58,"0.#"),1)=".",TRUE,FALSE)</formula>
    </cfRule>
  </conditionalFormatting>
  <conditionalFormatting sqref="AJ66:AJ68">
    <cfRule type="expression" dxfId="19" priority="65">
      <formula>IF(RIGHT(TEXT(AJ66,"0.#"),1)=".",FALSE,TRUE)</formula>
    </cfRule>
    <cfRule type="expression" dxfId="18" priority="66">
      <formula>IF(RIGHT(TEXT(AJ66,"0.#"),1)=".",TRUE,FALSE)</formula>
    </cfRule>
  </conditionalFormatting>
  <conditionalFormatting sqref="AJ74:AJ76">
    <cfRule type="expression" dxfId="17" priority="33">
      <formula>IF(RIGHT(TEXT(AJ74,"0.#"),1)=".",FALSE,TRUE)</formula>
    </cfRule>
    <cfRule type="expression" dxfId="16" priority="34">
      <formula>IF(RIGHT(TEXT(AJ74,"0.#"),1)=".",TRUE,FALSE)</formula>
    </cfRule>
  </conditionalFormatting>
  <conditionalFormatting sqref="AN58:AN60">
    <cfRule type="expression" dxfId="15" priority="5">
      <formula>IF(RIGHT(TEXT(AN58,"0.#"),1)=".",FALSE,TRUE)</formula>
    </cfRule>
    <cfRule type="expression" dxfId="14" priority="6">
      <formula>IF(RIGHT(TEXT(AN58,"0.#"),1)=".",TRUE,FALSE)</formula>
    </cfRule>
  </conditionalFormatting>
  <conditionalFormatting sqref="AN66:AN68">
    <cfRule type="expression" dxfId="13" priority="59">
      <formula>IF(RIGHT(TEXT(AN66,"0.#"),1)=".",FALSE,TRUE)</formula>
    </cfRule>
    <cfRule type="expression" dxfId="12" priority="60">
      <formula>IF(RIGHT(TEXT(AN66,"0.#"),1)=".",TRUE,FALSE)</formula>
    </cfRule>
  </conditionalFormatting>
  <conditionalFormatting sqref="AN74:AN76">
    <cfRule type="expression" dxfId="11" priority="13">
      <formula>IF(RIGHT(TEXT(AN74,"0.#"),1)=".",FALSE,TRUE)</formula>
    </cfRule>
    <cfRule type="expression" dxfId="10" priority="14">
      <formula>IF(RIGHT(TEXT(AN74,"0.#"),1)=".",TRUE,FALSE)</formula>
    </cfRule>
  </conditionalFormatting>
  <conditionalFormatting sqref="AR52:AR53">
    <cfRule type="expression" dxfId="9" priority="141">
      <formula>IF(RIGHT(TEXT(AR52,"0.#"),1)=".",FALSE,TRUE)</formula>
    </cfRule>
    <cfRule type="expression" dxfId="8" priority="142">
      <formula>IF(RIGHT(TEXT(AR52,"0.#"),1)=".",TRUE,FALSE)</formula>
    </cfRule>
  </conditionalFormatting>
  <conditionalFormatting sqref="AR58:AR60">
    <cfRule type="expression" dxfId="7" priority="81">
      <formula>IF(RIGHT(TEXT(AR58,"0.#"),1)=".",FALSE,TRUE)</formula>
    </cfRule>
    <cfRule type="expression" dxfId="6" priority="82">
      <formula>IF(RIGHT(TEXT(AR58,"0.#"),1)=".",TRUE,FALSE)</formula>
    </cfRule>
  </conditionalFormatting>
  <conditionalFormatting sqref="AR66:AR68">
    <cfRule type="expression" dxfId="5" priority="57">
      <formula>IF(RIGHT(TEXT(AR66,"0.#"),1)=".",FALSE,TRUE)</formula>
    </cfRule>
    <cfRule type="expression" dxfId="4" priority="58">
      <formula>IF(RIGHT(TEXT(AR66,"0.#"),1)=".",TRUE,FALSE)</formula>
    </cfRule>
  </conditionalFormatting>
  <conditionalFormatting sqref="AR74:AR76">
    <cfRule type="expression" dxfId="3" priority="29">
      <formula>IF(RIGHT(TEXT(AR74,"0.#"),1)=".",FALSE,TRUE)</formula>
    </cfRule>
    <cfRule type="expression" dxfId="2" priority="30">
      <formula>IF(RIGHT(TEXT(AR74,"0.#"),1)=".",TRUE,FALSE)</formula>
    </cfRule>
  </conditionalFormatting>
  <conditionalFormatting sqref="AV52:AV53">
    <cfRule type="expression" dxfId="1" priority="137">
      <formula>IF(RIGHT(TEXT(AV52,"0.#"),1)=".",FALSE,TRUE)</formula>
    </cfRule>
    <cfRule type="expression" dxfId="0" priority="138">
      <formula>IF(RIGHT(TEXT(AV52,"0.#"),1)=".",TRUE,FALSE)</formula>
    </cfRule>
  </conditionalFormatting>
  <dataValidations count="6">
    <dataValidation type="decimal" allowBlank="1" showInputMessage="1" showErrorMessage="1" sqref="AS37:AY37" xr:uid="{00000000-0002-0000-0000-000000000000}">
      <formula1>-1E+31</formula1>
      <formula2>1E+32</formula2>
    </dataValidation>
    <dataValidation type="decimal" allowBlank="1" showInputMessage="1" showErrorMessage="1" sqref="O83:AY101 R104:U110 Y104:AA104 AE104:AG104 AE106:AG106 AK104:AM104 AK106:AM106 AK108:AM108 AQ104:AS104 AQ106:AS106 AQ108:AS108 AQ110:AS110 AW104:AY104 AW106:AY106 AW108:AY108 AW110:AY110 S112:W116 AB112:AG116 AL112:AP116 AU113:AY116 S124:W128 AB124:AG128 AL124:AP128 AU125:AY128 R129:AB129 Y181:AC189 AV181:AY189 AV192:AY200 Y192:AC200 Y203:AC211 AV203:AY211 Y214:AC222 AV214:AY222 AL227:AY236 AL239:AY248 AL251:AY260 AL263:AY272 AS21:AY22 AS33:AY34 S118:W122 AB118:AG122 AL118:AP122 AU119:AY122 R133:AB133 AS25:AY26 AS29:AY30" xr:uid="{00000000-0002-0000-0000-000001000000}">
      <formula1>-1000000000</formula1>
      <formula2>1000000000</formula2>
    </dataValidation>
    <dataValidation type="decimal" allowBlank="1" showInputMessage="1" showErrorMessage="1" sqref="AN129 AN133" xr:uid="{00000000-0002-0000-0000-000002000000}">
      <formula1>-1E+34</formula1>
      <formula2>1E+33</formula2>
    </dataValidation>
    <dataValidation imeMode="disabled" allowBlank="1" showInputMessage="1" showErrorMessage="1" sqref="AR57 AR65 AR73" xr:uid="{00000000-0002-0000-0000-000003000000}"/>
    <dataValidation imeMode="on" allowBlank="1" showInputMessage="1" showErrorMessage="1" sqref="AR56:AY56 AR64:AY64 AR72:AY72" xr:uid="{00000000-0002-0000-0000-000004000000}"/>
    <dataValidation type="custom" imeMode="disabled" allowBlank="1" showInputMessage="1" showErrorMessage="1" sqref="AV73:AY73 AV57:AY57 AR52:AY53 AF58:AR60 AV65:AY65 AN66:AR68 AR74:AR76 AN74:AQ75" xr:uid="{00000000-0002-0000-0000-000005000000}">
      <formula1>OR(ISNUMBER(AF52), AF52="-")</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5" manualBreakCount="5">
    <brk id="48" max="52" man="1"/>
    <brk id="81" max="52" man="1"/>
    <brk id="128" max="52" man="1"/>
    <brk id="154" max="52" man="1"/>
    <brk id="178"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129540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121920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AE33:AK33 AE21:AK21 AE25:AK25 AE29:AK29</xm:sqref>
        </x14:dataValidation>
        <x14:dataValidation type="list" errorStyle="warning" allowBlank="1" showInputMessage="1" showErrorMessage="1" xr:uid="{00000000-0002-0000-0000-000007000000}">
          <x14:formula1>
            <xm:f>入力規則等!$C$2:$C$15</xm:f>
          </x14:formula1>
          <xm:sqref>AE22:AK22 AE34:AK34 AE26:AK26 AE30:AK30</xm:sqref>
        </x14:dataValidation>
        <x14:dataValidation type="list" errorStyle="warning" allowBlank="1" showInputMessage="1" showErrorMessage="1" xr:uid="{00000000-0002-0000-0000-000008000000}">
          <x14:formula1>
            <xm:f>入力規則等!$D$2:$D$3</xm:f>
          </x14:formula1>
          <xm:sqref>O23:V23 O35:V35 O27:V27 O31:V31</xm:sqref>
        </x14:dataValidation>
        <x14:dataValidation type="list" allowBlank="1" showInputMessage="1" showErrorMessage="1" xr:uid="{00000000-0002-0000-0000-000009000000}">
          <x14:formula1>
            <xm:f>入力規則等!$E$2:$E$3</xm:f>
          </x14:formula1>
          <xm:sqref>AS23:AY23 AS35:AY35 AS27:AY27 AS31:AY31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U143:W147</xm:sqref>
        </x14:dataValidation>
        <x14:dataValidation type="list" allowBlank="1" showInputMessage="1" showErrorMessage="1" xr:uid="{00000000-0002-0000-0000-00000C000000}">
          <x14:formula1>
            <xm:f>入力規則等!$H$2:$H$6</xm:f>
          </x14:formula1>
          <xm:sqref>G42:AY42</xm:sqref>
        </x14:dataValidation>
        <x14:dataValidation type="list" errorStyle="warning" allowBlank="1" showInputMessage="1" showErrorMessage="1" xr:uid="{00000000-0002-0000-0000-00000D000000}">
          <x14:formula1>
            <xm:f>入力規則等!$A$2:$A$60</xm:f>
          </x14:formula1>
          <xm:sqref>O37:AK37 O33:V34 O21:V22 O25:V26 O29:V30</xm:sqref>
        </x14:dataValidation>
        <x14:dataValidation type="list" allowBlank="1" showInputMessage="1" showErrorMessage="1" xr:uid="{00000000-0002-0000-0000-00000E000000}">
          <x14:formula1>
            <xm:f>入力規則等!$A$47:$A$60</xm:f>
          </x14:formula1>
          <xm:sqref>L36:Q36 L24:Q24 L28:Q28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B1" zoomScale="130" zoomScaleNormal="130"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290</v>
      </c>
      <c r="B1" s="2" t="s">
        <v>291</v>
      </c>
      <c r="C1" s="2" t="s">
        <v>292</v>
      </c>
      <c r="D1" s="2" t="s">
        <v>61</v>
      </c>
      <c r="E1" s="2" t="s">
        <v>293</v>
      </c>
      <c r="F1" s="7" t="s">
        <v>294</v>
      </c>
      <c r="G1" s="8" t="s">
        <v>295</v>
      </c>
      <c r="H1" s="2" t="s">
        <v>296</v>
      </c>
    </row>
    <row r="2" spans="1:8" x14ac:dyDescent="0.2">
      <c r="A2" s="1" t="s">
        <v>297</v>
      </c>
      <c r="B2" s="4" t="s">
        <v>80</v>
      </c>
      <c r="C2" s="1" t="s">
        <v>60</v>
      </c>
      <c r="D2" s="1" t="s">
        <v>62</v>
      </c>
      <c r="E2" s="1" t="s">
        <v>65</v>
      </c>
      <c r="F2" s="1" t="s">
        <v>65</v>
      </c>
      <c r="G2" s="4" t="s">
        <v>298</v>
      </c>
      <c r="H2" s="9" t="s">
        <v>299</v>
      </c>
    </row>
    <row r="3" spans="1:8" x14ac:dyDescent="0.2">
      <c r="A3" s="1" t="s">
        <v>300</v>
      </c>
      <c r="B3" s="4" t="s">
        <v>74</v>
      </c>
      <c r="C3" s="1" t="s">
        <v>301</v>
      </c>
      <c r="D3" s="1" t="s">
        <v>302</v>
      </c>
      <c r="E3" s="1" t="s">
        <v>219</v>
      </c>
      <c r="F3" s="1" t="s">
        <v>219</v>
      </c>
      <c r="H3" s="1" t="s">
        <v>303</v>
      </c>
    </row>
    <row r="4" spans="1:8" x14ac:dyDescent="0.2">
      <c r="A4" s="1" t="s">
        <v>304</v>
      </c>
      <c r="B4" s="4" t="s">
        <v>305</v>
      </c>
      <c r="C4" s="4" t="s">
        <v>306</v>
      </c>
      <c r="D4" s="5"/>
      <c r="H4" s="1" t="s">
        <v>307</v>
      </c>
    </row>
    <row r="5" spans="1:8" x14ac:dyDescent="0.2">
      <c r="A5" s="1" t="s">
        <v>308</v>
      </c>
      <c r="B5" s="4" t="s">
        <v>57</v>
      </c>
      <c r="C5" s="4" t="s">
        <v>309</v>
      </c>
      <c r="D5" s="6"/>
      <c r="H5" s="1" t="s">
        <v>310</v>
      </c>
    </row>
    <row r="6" spans="1:8" x14ac:dyDescent="0.2">
      <c r="A6" s="1" t="s">
        <v>311</v>
      </c>
      <c r="B6" s="4" t="s">
        <v>312</v>
      </c>
      <c r="C6" s="4" t="s">
        <v>313</v>
      </c>
      <c r="D6" s="6"/>
      <c r="H6" s="1" t="s">
        <v>92</v>
      </c>
    </row>
    <row r="7" spans="1:8" x14ac:dyDescent="0.2">
      <c r="A7" s="1" t="s">
        <v>314</v>
      </c>
      <c r="B7" s="4" t="s">
        <v>315</v>
      </c>
      <c r="C7" s="4" t="s">
        <v>316</v>
      </c>
      <c r="D7" s="6"/>
    </row>
    <row r="8" spans="1:8" x14ac:dyDescent="0.2">
      <c r="A8" s="1" t="s">
        <v>317</v>
      </c>
      <c r="B8" s="4" t="s">
        <v>318</v>
      </c>
      <c r="C8" s="4" t="s">
        <v>319</v>
      </c>
      <c r="D8" s="6"/>
    </row>
    <row r="9" spans="1:8" x14ac:dyDescent="0.2">
      <c r="A9" s="1" t="s">
        <v>320</v>
      </c>
      <c r="B9" s="4" t="s">
        <v>150</v>
      </c>
      <c r="C9" s="4" t="s">
        <v>321</v>
      </c>
      <c r="D9" s="6"/>
    </row>
    <row r="10" spans="1:8" x14ac:dyDescent="0.2">
      <c r="A10" s="1" t="s">
        <v>322</v>
      </c>
      <c r="B10" s="3"/>
      <c r="C10" s="4" t="s">
        <v>323</v>
      </c>
      <c r="D10" s="6"/>
    </row>
    <row r="11" spans="1:8" x14ac:dyDescent="0.2">
      <c r="A11" s="1" t="s">
        <v>324</v>
      </c>
      <c r="B11" s="3"/>
      <c r="C11" s="4" t="s">
        <v>325</v>
      </c>
      <c r="D11" s="6"/>
    </row>
    <row r="12" spans="1:8" x14ac:dyDescent="0.2">
      <c r="A12" s="1" t="s">
        <v>326</v>
      </c>
      <c r="B12" s="3"/>
      <c r="C12" s="4" t="s">
        <v>327</v>
      </c>
      <c r="D12" s="6"/>
    </row>
    <row r="13" spans="1:8" x14ac:dyDescent="0.2">
      <c r="A13" s="1" t="s">
        <v>328</v>
      </c>
      <c r="B13" s="3"/>
      <c r="C13" s="4" t="s">
        <v>329</v>
      </c>
      <c r="D13" s="6"/>
    </row>
    <row r="14" spans="1:8" x14ac:dyDescent="0.2">
      <c r="A14" s="1" t="s">
        <v>330</v>
      </c>
      <c r="B14" s="3"/>
      <c r="C14" s="4" t="s">
        <v>331</v>
      </c>
      <c r="D14" s="6"/>
    </row>
    <row r="15" spans="1:8" x14ac:dyDescent="0.2">
      <c r="A15" s="1" t="s">
        <v>332</v>
      </c>
      <c r="B15" s="3"/>
      <c r="C15" s="4" t="s">
        <v>333</v>
      </c>
      <c r="D15" s="6"/>
    </row>
    <row r="16" spans="1:8" x14ac:dyDescent="0.2">
      <c r="A16" s="1" t="s">
        <v>334</v>
      </c>
      <c r="B16" s="3"/>
    </row>
    <row r="17" spans="1:2" x14ac:dyDescent="0.2">
      <c r="A17" s="1" t="s">
        <v>335</v>
      </c>
      <c r="B17" s="3"/>
    </row>
    <row r="18" spans="1:2" x14ac:dyDescent="0.2">
      <c r="A18" s="1" t="s">
        <v>336</v>
      </c>
      <c r="B18" s="3"/>
    </row>
    <row r="19" spans="1:2" x14ac:dyDescent="0.2">
      <c r="A19" s="1" t="s">
        <v>337</v>
      </c>
      <c r="B19" s="3"/>
    </row>
    <row r="20" spans="1:2" x14ac:dyDescent="0.2">
      <c r="A20" s="1" t="s">
        <v>338</v>
      </c>
      <c r="B20" s="3"/>
    </row>
    <row r="21" spans="1:2" x14ac:dyDescent="0.2">
      <c r="A21" s="1" t="s">
        <v>339</v>
      </c>
      <c r="B21" s="3"/>
    </row>
    <row r="22" spans="1:2" x14ac:dyDescent="0.2">
      <c r="A22" s="1" t="s">
        <v>340</v>
      </c>
      <c r="B22" s="3"/>
    </row>
    <row r="23" spans="1:2" x14ac:dyDescent="0.2">
      <c r="A23" s="1" t="s">
        <v>341</v>
      </c>
      <c r="B23" s="3"/>
    </row>
    <row r="24" spans="1:2" x14ac:dyDescent="0.2">
      <c r="A24" s="1" t="s">
        <v>342</v>
      </c>
      <c r="B24" s="3"/>
    </row>
    <row r="25" spans="1:2" x14ac:dyDescent="0.2">
      <c r="A25" s="1" t="s">
        <v>343</v>
      </c>
      <c r="B25" s="3"/>
    </row>
    <row r="26" spans="1:2" x14ac:dyDescent="0.2">
      <c r="A26" s="1" t="s">
        <v>344</v>
      </c>
      <c r="B26" s="3"/>
    </row>
    <row r="27" spans="1:2" x14ac:dyDescent="0.2">
      <c r="A27" s="1" t="s">
        <v>345</v>
      </c>
      <c r="B27" s="3"/>
    </row>
    <row r="28" spans="1:2" x14ac:dyDescent="0.2">
      <c r="A28" s="1" t="s">
        <v>346</v>
      </c>
      <c r="B28" s="3"/>
    </row>
    <row r="29" spans="1:2" x14ac:dyDescent="0.2">
      <c r="A29" s="1" t="s">
        <v>347</v>
      </c>
      <c r="B29" s="3"/>
    </row>
    <row r="30" spans="1:2" x14ac:dyDescent="0.2">
      <c r="A30" s="1" t="s">
        <v>348</v>
      </c>
      <c r="B30" s="3"/>
    </row>
    <row r="31" spans="1:2" x14ac:dyDescent="0.2">
      <c r="A31" s="1" t="s">
        <v>349</v>
      </c>
      <c r="B31" s="3"/>
    </row>
    <row r="32" spans="1:2" x14ac:dyDescent="0.2">
      <c r="A32" s="1" t="s">
        <v>350</v>
      </c>
      <c r="B32" s="3"/>
    </row>
    <row r="33" spans="1:2" x14ac:dyDescent="0.2">
      <c r="A33" s="1" t="s">
        <v>351</v>
      </c>
      <c r="B33" s="3"/>
    </row>
    <row r="34" spans="1:2" x14ac:dyDescent="0.2">
      <c r="A34" s="1" t="s">
        <v>352</v>
      </c>
      <c r="B34" s="3"/>
    </row>
    <row r="35" spans="1:2" x14ac:dyDescent="0.2">
      <c r="A35" s="1" t="s">
        <v>353</v>
      </c>
      <c r="B35" s="3"/>
    </row>
    <row r="36" spans="1:2" x14ac:dyDescent="0.2">
      <c r="A36" s="1" t="s">
        <v>354</v>
      </c>
      <c r="B36" s="3"/>
    </row>
    <row r="37" spans="1:2" x14ac:dyDescent="0.2">
      <c r="A37" s="1" t="s">
        <v>355</v>
      </c>
      <c r="B37" s="3"/>
    </row>
    <row r="38" spans="1:2" x14ac:dyDescent="0.2">
      <c r="A38" s="1" t="s">
        <v>356</v>
      </c>
      <c r="B38" s="3"/>
    </row>
    <row r="39" spans="1:2" x14ac:dyDescent="0.2">
      <c r="A39" s="1" t="s">
        <v>357</v>
      </c>
      <c r="B39" s="3"/>
    </row>
    <row r="40" spans="1:2" x14ac:dyDescent="0.2">
      <c r="A40" s="1" t="s">
        <v>358</v>
      </c>
      <c r="B40" s="3"/>
    </row>
    <row r="41" spans="1:2" x14ac:dyDescent="0.2">
      <c r="A41" s="1" t="s">
        <v>359</v>
      </c>
      <c r="B41" s="3"/>
    </row>
    <row r="42" spans="1:2" x14ac:dyDescent="0.2">
      <c r="A42" s="1" t="s">
        <v>360</v>
      </c>
      <c r="B42" s="3"/>
    </row>
    <row r="43" spans="1:2" x14ac:dyDescent="0.2">
      <c r="A43" s="1" t="s">
        <v>361</v>
      </c>
      <c r="B43" s="3"/>
    </row>
    <row r="44" spans="1:2" x14ac:dyDescent="0.2">
      <c r="A44" s="1" t="s">
        <v>362</v>
      </c>
      <c r="B44" s="3"/>
    </row>
    <row r="45" spans="1:2" x14ac:dyDescent="0.2">
      <c r="A45" s="1" t="s">
        <v>363</v>
      </c>
      <c r="B45" s="3"/>
    </row>
    <row r="46" spans="1:2" x14ac:dyDescent="0.2">
      <c r="A46" s="1" t="s">
        <v>364</v>
      </c>
      <c r="B46" s="3"/>
    </row>
    <row r="47" spans="1:2" x14ac:dyDescent="0.2">
      <c r="A47" s="1" t="s">
        <v>365</v>
      </c>
      <c r="B47" s="3"/>
    </row>
    <row r="48" spans="1:2" x14ac:dyDescent="0.2">
      <c r="A48" s="1" t="s">
        <v>366</v>
      </c>
      <c r="B48" s="3"/>
    </row>
    <row r="49" spans="1:2" x14ac:dyDescent="0.2">
      <c r="A49" s="1" t="s">
        <v>367</v>
      </c>
      <c r="B49" s="3"/>
    </row>
    <row r="50" spans="1:2" x14ac:dyDescent="0.2">
      <c r="A50" s="1" t="s">
        <v>368</v>
      </c>
      <c r="B50" s="3"/>
    </row>
    <row r="51" spans="1:2" x14ac:dyDescent="0.2">
      <c r="A51" s="1" t="s">
        <v>369</v>
      </c>
      <c r="B51" s="3"/>
    </row>
    <row r="52" spans="1:2" x14ac:dyDescent="0.2">
      <c r="A52" s="1" t="s">
        <v>370</v>
      </c>
      <c r="B52" s="3"/>
    </row>
    <row r="53" spans="1:2" x14ac:dyDescent="0.2">
      <c r="A53" s="1" t="s">
        <v>371</v>
      </c>
      <c r="B53" s="3"/>
    </row>
    <row r="54" spans="1:2" x14ac:dyDescent="0.2">
      <c r="A54" s="1" t="s">
        <v>372</v>
      </c>
      <c r="B54" s="3"/>
    </row>
    <row r="55" spans="1:2" x14ac:dyDescent="0.2">
      <c r="A55" s="1" t="s">
        <v>373</v>
      </c>
      <c r="B55" s="3"/>
    </row>
    <row r="56" spans="1:2" x14ac:dyDescent="0.2">
      <c r="A56" s="1" t="s">
        <v>374</v>
      </c>
      <c r="B56" s="3"/>
    </row>
    <row r="57" spans="1:2" x14ac:dyDescent="0.2">
      <c r="A57" s="1" t="s">
        <v>55</v>
      </c>
      <c r="B57" s="3"/>
    </row>
    <row r="58" spans="1:2" x14ac:dyDescent="0.2">
      <c r="A58" s="1" t="s">
        <v>68</v>
      </c>
      <c r="B58" s="3"/>
    </row>
    <row r="59" spans="1:2" x14ac:dyDescent="0.2">
      <c r="A59" s="1" t="s">
        <v>77</v>
      </c>
      <c r="B59" s="3"/>
    </row>
    <row r="60" spans="1:2" x14ac:dyDescent="0.2">
      <c r="A60" s="1" t="s">
        <v>81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創発的研究推進基金</dc:title>
  <dc:subject/>
  <dc:creator/>
  <cp:keywords/>
  <dc:description/>
  <cp:lastModifiedBy/>
  <cp:revision/>
  <dcterms:created xsi:type="dcterms:W3CDTF">2012-03-13T00:50:25Z</dcterms:created>
  <dcterms:modified xsi:type="dcterms:W3CDTF">2023-09-28T07:01:04Z</dcterms:modified>
  <cp:category/>
  <cp:contentStatus/>
</cp:coreProperties>
</file>